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6AA5FEF4-148B-46B5-BE2C-D39257B33EB9}" xr6:coauthVersionLast="47" xr6:coauthVersionMax="47" xr10:uidLastSave="{00000000-0000-0000-0000-000000000000}"/>
  <bookViews>
    <workbookView xWindow="-120" yWindow="-120" windowWidth="29040" windowHeight="15840" tabRatio="693" xr2:uid="{00000000-000D-0000-FFFF-FFFF00000000}"/>
  </bookViews>
  <sheets>
    <sheet name="Caveats" sheetId="11" r:id="rId1"/>
    <sheet name="DSI 6 Monthly (Web)" sheetId="13" r:id="rId2"/>
    <sheet name="DSI 6 Monthly" sheetId="12" r:id="rId3"/>
    <sheet name="Vehicle Collisions" sheetId="7" r:id="rId4"/>
    <sheet name="Derailments" sheetId="8" r:id="rId5"/>
    <sheet name="SPAD As" sheetId="9" r:id="rId6"/>
    <sheet name="Level Crossing Incidents" sheetId="10" r:id="rId7"/>
  </sheets>
  <definedNames>
    <definedName name="data_date">Caveats!$C$4</definedName>
    <definedName name="end_date">Caveats!$D$2</definedName>
    <definedName name="report_date">Caveats!$C$3</definedName>
    <definedName name="request_question">Caveats!#REF!</definedName>
    <definedName name="requestor">Caveats!#REF!</definedName>
    <definedName name="source_database">Caveats!$C$5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1" l="1"/>
  <c r="D35" i="11"/>
  <c r="D22" i="11"/>
  <c r="D17" i="11"/>
  <c r="A2" i="11"/>
  <c r="AE20" i="13"/>
  <c r="AF20" i="13"/>
  <c r="AE21" i="13"/>
  <c r="AF21" i="13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6" i="12"/>
  <c r="C9" i="11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D21" i="13"/>
  <c r="D20" i="13"/>
  <c r="C8" i="11"/>
</calcChain>
</file>

<file path=xl/sharedStrings.xml><?xml version="1.0" encoding="utf-8"?>
<sst xmlns="http://schemas.openxmlformats.org/spreadsheetml/2006/main" count="803" uniqueCount="91">
  <si>
    <t>Year</t>
  </si>
  <si>
    <t>Financial Year</t>
  </si>
  <si>
    <t>Financial Quarter</t>
  </si>
  <si>
    <t>SPADA</t>
  </si>
  <si>
    <t>Collisions</t>
  </si>
  <si>
    <t>Quarter</t>
  </si>
  <si>
    <t>Heavy Vehicle Collision (CHV)</t>
  </si>
  <si>
    <t>Light Vehicle Collision (CLV)</t>
  </si>
  <si>
    <t>Derailment (DRM)</t>
  </si>
  <si>
    <t>Rail maintenance vehicles (all)</t>
  </si>
  <si>
    <t>Trains - mainline</t>
  </si>
  <si>
    <t>Trains – terminals and sidings</t>
  </si>
  <si>
    <t>Data extract date:</t>
  </si>
  <si>
    <t>Source database:</t>
  </si>
  <si>
    <t>Created by:</t>
  </si>
  <si>
    <t>Caveats:</t>
  </si>
  <si>
    <t xml:space="preserve">For further information, please contact </t>
  </si>
  <si>
    <t>This information must be read in conjunction with the caveats in the "Caveats" sheet of this document.</t>
  </si>
  <si>
    <t>Rail Information System (RIS)</t>
  </si>
  <si>
    <t>— Sheet 'Vehicle Collisions' is limited to the following:</t>
  </si>
  <si>
    <t>— Reviewed occurrences only</t>
  </si>
  <si>
    <t>— Sheet 'Derailments' is limited to the following:</t>
  </si>
  <si>
    <r>
      <t xml:space="preserve">— Subcode1 is 'DRM'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Subcode2 is 'DRM'</t>
    </r>
  </si>
  <si>
    <t>— Sheet 'SPAD As' is limited to the following:</t>
  </si>
  <si>
    <r>
      <t xml:space="preserve">— Subcode1 is 'SPADA', 'SPADA1', 'SPADA2', 'SPADA3', or 'SPADA4', </t>
    </r>
    <r>
      <rPr>
        <b/>
        <sz val="11"/>
        <rFont val="Calibri"/>
        <family val="2"/>
        <scheme val="minor"/>
      </rPr>
      <t>or</t>
    </r>
  </si>
  <si>
    <t>— Sheet 'Level Crossing Incidents' is limited to the following:</t>
  </si>
  <si>
    <r>
      <t xml:space="preserve">— Occcode1 is 'LX', </t>
    </r>
    <r>
      <rPr>
        <b/>
        <sz val="11"/>
        <rFont val="Calibri"/>
        <family val="2"/>
        <scheme val="minor"/>
      </rPr>
      <t>or</t>
    </r>
  </si>
  <si>
    <t>CN = Trains – mainline</t>
  </si>
  <si>
    <t>FO = Trains – terminals and sidings</t>
  </si>
  <si>
    <t>IM = Rail maintenance vehicles – mainline, terminals and sidings</t>
  </si>
  <si>
    <t>MO = Trains – mainline</t>
  </si>
  <si>
    <t>TA = excluded</t>
  </si>
  <si>
    <t>TO = Trains – terminals and sidings</t>
  </si>
  <si>
    <t>TR = Trains – mainline</t>
  </si>
  <si>
    <t>LX = Trains – mainline</t>
  </si>
  <si>
    <t>OR = Trains – terminals and sidings</t>
  </si>
  <si>
    <t>— Type codes:</t>
  </si>
  <si>
    <t>Level crossing events</t>
  </si>
  <si>
    <t xml:space="preserve">— Reviewed occurrences only </t>
  </si>
  <si>
    <r>
      <t xml:space="preserve">— Subcode1 is 'CHV'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'CLV', or</t>
    </r>
  </si>
  <si>
    <r>
      <t xml:space="preserve">— Subcode2 is 'CHV'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'CLV'</t>
    </r>
  </si>
  <si>
    <r>
      <t xml:space="preserve">— Locationtype is 'LXG' and Subcode1 is 'CHV', 'CLV', 'CPN', 'NCHV', 'NCLV', 'NCPN', 'DRV' or 'DHV',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</t>
    </r>
  </si>
  <si>
    <t>— Locationtype is 'LXG' and Subcode2 is 'CHV', 'CLV', 'CPN', 'NCHV', 'NCLV', 'NCPN', 'DRV' or 'DHV'</t>
  </si>
  <si>
    <t>— Subcode2 is 'SPADA'</t>
  </si>
  <si>
    <t>— Reviewed occurrences only.</t>
  </si>
  <si>
    <r>
      <t xml:space="preserve">— Occcode2 is 'LX', </t>
    </r>
    <r>
      <rPr>
        <b/>
        <sz val="11"/>
        <rFont val="Calibri"/>
        <family val="2"/>
        <scheme val="minor"/>
      </rPr>
      <t>or</t>
    </r>
  </si>
  <si>
    <t>Totals</t>
  </si>
  <si>
    <t>Q1</t>
  </si>
  <si>
    <t>2011/2012</t>
  </si>
  <si>
    <t>FY-Q3</t>
  </si>
  <si>
    <t>Q2</t>
  </si>
  <si>
    <t>FY-Q4</t>
  </si>
  <si>
    <t>-</t>
  </si>
  <si>
    <t>Q3</t>
  </si>
  <si>
    <t>2012/2013</t>
  </si>
  <si>
    <t>FY-Q1</t>
  </si>
  <si>
    <t>Q4</t>
  </si>
  <si>
    <t>FY-Q2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</si>
  <si>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</si>
  <si>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</si>
  <si>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</si>
  <si>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</si>
  <si>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</si>
  <si>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</si>
  <si>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</si>
  <si>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</si>
  <si>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</si>
  <si>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— Subcode categories with Fatal/Serious severity include:</t>
  </si>
  <si>
    <t xml:space="preserve">— Motor Vehicle Collision is a count of the number of CHV and CLV 'events'. </t>
  </si>
  <si>
    <r>
      <t xml:space="preserve">— Level crossing is defined where Locationtype is 'LXG'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Occcode1 is 'LX'</t>
    </r>
  </si>
  <si>
    <t>— Total is the count of severe injuries/fatalities, not events.</t>
  </si>
  <si>
    <t>Level Crossing</t>
  </si>
  <si>
    <t>Incident Type</t>
  </si>
  <si>
    <t>Severity</t>
  </si>
  <si>
    <t>Jan-Jun</t>
  </si>
  <si>
    <t>Jul-Dec</t>
  </si>
  <si>
    <t>Rail personnel</t>
  </si>
  <si>
    <t>Fatal Injury</t>
  </si>
  <si>
    <t>Serious Injury</t>
  </si>
  <si>
    <t>Motor vehicle</t>
  </si>
  <si>
    <t>Passenger and public on platform</t>
  </si>
  <si>
    <t>Pedestrian</t>
  </si>
  <si>
    <t>Unauthorised members of the public on the rail network</t>
  </si>
  <si>
    <t>Cyclist</t>
  </si>
  <si>
    <t>Not Level Crossing</t>
  </si>
  <si>
    <t>— Sheet 'DSI 6 Monthly' is limited to the following:</t>
  </si>
  <si>
    <t>Paul Walker</t>
  </si>
  <si>
    <t>RailRegulator@nzta.govt.nz</t>
  </si>
  <si>
    <t>— Sheet 'DSI 6 Monthly (Web)' is the same data but formatted for the word document on the website</t>
  </si>
  <si>
    <t>2022/2023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</si>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</sst>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[$-1409]d\ mmmm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b/>
      <sz val="20"/>
      <color rgb="FF00456B"/>
      <name val="Lucida Sans"/>
      <family val="2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1" fillId="0" borderId="0" xfId="0" applyFont="1" applyAlignment="1">
      <alignment vertical="center"/>
    </xf>
    <xf numFmtId="165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Fill="1"/>
    <xf numFmtId="0" fontId="0" fillId="0" borderId="0" xfId="0" applyFill="1"/>
    <xf numFmtId="165" fontId="4" fillId="0" borderId="0" xfId="0" applyNumberFormat="1" applyFont="1"/>
    <xf numFmtId="0" fontId="1" fillId="4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1" fillId="4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0" fillId="0" borderId="0" xfId="1" applyFont="1"/>
    <xf numFmtId="0" fontId="0" fillId="0" borderId="0" xfId="0" applyAlignment="1">
      <alignment horizontal="left" wrapText="1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0" fontId="3" fillId="0" borderId="0" xfId="2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1" applyFont="1"/>
    <xf numFmtId="0" fontId="0" fillId="0" borderId="0" xfId="0" applyNumberFormat="1"/>
    <xf numFmtId="0" fontId="0" fillId="0" borderId="0" xfId="0" applyNumberFormat="1" applyFill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5" borderId="5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881921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01E9B9-ECCB-4023-9751-123C9F079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9157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ilRegulator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8611-2B81-4740-B27C-5711F1CC58B3}">
  <dimension ref="A1:L47"/>
  <sheetViews>
    <sheetView showGridLines="0" tabSelected="1" workbookViewId="0">
      <selection activeCell="D41" sqref="D41"/>
    </sheetView>
  </sheetViews>
  <sheetFormatPr defaultRowHeight="15" x14ac:dyDescent="0.25"/>
  <cols>
    <col min="1" max="1" width="15.140625" bestFit="1" customWidth="1"/>
    <col min="2" max="2" width="17.85546875" customWidth="1"/>
    <col min="3" max="3" width="23.42578125" customWidth="1"/>
    <col min="4" max="4" width="40.42578125" customWidth="1"/>
  </cols>
  <sheetData>
    <row r="1" spans="1:5" ht="48.75" customHeight="1" x14ac:dyDescent="0.25"/>
    <row r="2" spans="1:5" ht="25.5" x14ac:dyDescent="0.35">
      <c r="A2" s="3" t="str">
        <f>"Rail statistics for web - "&amp;TEXT(EOMONTH(data_date,-3),"dd mmmm yyyy")&amp;""</f>
        <v>Rail statistics for web - 31 December 2023</v>
      </c>
      <c r="D2" s="11"/>
      <c r="E2" s="11"/>
    </row>
    <row r="3" spans="1:5" x14ac:dyDescent="0.25">
      <c r="B3" s="4"/>
      <c r="C3" s="5"/>
      <c r="D3" s="6"/>
    </row>
    <row r="4" spans="1:5" x14ac:dyDescent="0.25">
      <c r="B4" s="4" t="s">
        <v>12</v>
      </c>
      <c r="C4" s="5">
        <v>45372</v>
      </c>
      <c r="D4" s="6"/>
    </row>
    <row r="5" spans="1:5" x14ac:dyDescent="0.25">
      <c r="B5" s="4" t="s">
        <v>13</v>
      </c>
      <c r="C5" s="6" t="s">
        <v>18</v>
      </c>
      <c r="D5" s="6"/>
    </row>
    <row r="6" spans="1:5" x14ac:dyDescent="0.25">
      <c r="B6" s="4" t="s">
        <v>14</v>
      </c>
      <c r="C6" s="6" t="s">
        <v>86</v>
      </c>
      <c r="D6" s="6"/>
    </row>
    <row r="7" spans="1:5" x14ac:dyDescent="0.25">
      <c r="C7" s="39"/>
      <c r="D7" s="39"/>
    </row>
    <row r="8" spans="1:5" x14ac:dyDescent="0.25">
      <c r="B8" s="4" t="s">
        <v>15</v>
      </c>
      <c r="C8" s="7" t="str">
        <f>"— The information was extracted from the InsightHub app 'Rail Information System' (sheet 'Collision/Derailment/SPADA/Level Crossing Report') and is current as at "&amp;TEXT(data_date,"d mmmm yyyy")&amp;"."</f>
        <v>— The information was extracted from the InsightHub app 'Rail Information System' (sheet 'Collision/Derailment/SPADA/Level Crossing Report') and is current as at 21 March 2024.</v>
      </c>
      <c r="D8" s="6"/>
    </row>
    <row r="9" spans="1:5" x14ac:dyDescent="0.25">
      <c r="B9" s="4"/>
      <c r="C9" s="7" t="str">
        <f>"— The data was extracted from the Rail Information System Qlik app (https://insighthub.nzta.govt.nz/sense/app/4b4006b3-94f1-4f05-8a39-1e1c0e760648/sheet/06237c51-6947-417c-8811-2abfaaebfae2/state/analysis) and is current as at "&amp;TEXT(data_date,"dd mmmm yyyy")</f>
        <v>— The data was extracted from the Rail Information System Qlik app (https://insighthub.nzta.govt.nz/sense/app/4b4006b3-94f1-4f05-8a39-1e1c0e760648/sheet/06237c51-6947-417c-8811-2abfaaebfae2/state/analysis) and is current as at 21 March 2024</v>
      </c>
      <c r="D9" s="6"/>
    </row>
    <row r="10" spans="1:5" x14ac:dyDescent="0.25">
      <c r="B10" s="4"/>
      <c r="C10" s="7" t="s">
        <v>85</v>
      </c>
      <c r="D10" s="6"/>
    </row>
    <row r="11" spans="1:5" x14ac:dyDescent="0.25">
      <c r="B11" s="4"/>
      <c r="D11" s="7" t="s">
        <v>67</v>
      </c>
    </row>
    <row r="12" spans="1:5" x14ac:dyDescent="0.25">
      <c r="B12" s="4"/>
      <c r="D12" s="7" t="s">
        <v>68</v>
      </c>
    </row>
    <row r="13" spans="1:5" x14ac:dyDescent="0.25">
      <c r="B13" s="4"/>
      <c r="D13" s="7" t="s">
        <v>69</v>
      </c>
    </row>
    <row r="14" spans="1:5" x14ac:dyDescent="0.25">
      <c r="B14" s="4"/>
      <c r="D14" s="7" t="s">
        <v>70</v>
      </c>
    </row>
    <row r="15" spans="1:5" x14ac:dyDescent="0.25">
      <c r="B15" s="4"/>
      <c r="C15" s="7" t="s">
        <v>88</v>
      </c>
      <c r="D15" s="6"/>
    </row>
    <row r="16" spans="1:5" x14ac:dyDescent="0.25">
      <c r="C16" s="7" t="s">
        <v>19</v>
      </c>
      <c r="D16" s="6"/>
    </row>
    <row r="17" spans="3:11" x14ac:dyDescent="0.25">
      <c r="C17" s="7"/>
      <c r="D17" s="6" t="str">
        <f>"— Occurrences between 1 January 2012 and "&amp;TEXT(EOMONTH(data_date,-3),"dd mmmm yyyy")&amp;""</f>
        <v>— Occurrences between 1 January 2012 and 31 December 2023</v>
      </c>
    </row>
    <row r="18" spans="3:11" x14ac:dyDescent="0.25">
      <c r="C18" s="7"/>
      <c r="D18" s="6" t="s">
        <v>44</v>
      </c>
    </row>
    <row r="19" spans="3:11" x14ac:dyDescent="0.25">
      <c r="C19" s="7"/>
      <c r="D19" s="6" t="s">
        <v>39</v>
      </c>
    </row>
    <row r="20" spans="3:11" x14ac:dyDescent="0.25">
      <c r="C20" s="7"/>
      <c r="D20" s="6" t="s">
        <v>40</v>
      </c>
    </row>
    <row r="21" spans="3:11" x14ac:dyDescent="0.25">
      <c r="C21" s="7" t="s">
        <v>21</v>
      </c>
      <c r="D21" s="6"/>
    </row>
    <row r="22" spans="3:11" x14ac:dyDescent="0.25">
      <c r="C22" s="7"/>
      <c r="D22" s="6" t="str">
        <f>"— Occurrences between 1 January 2012 and "&amp;TEXT(EOMONTH(data_date,-3),"dd mmmm yyyy")&amp;""</f>
        <v>— Occurrences between 1 January 2012 and 31 December 2023</v>
      </c>
    </row>
    <row r="23" spans="3:11" x14ac:dyDescent="0.25">
      <c r="C23" s="7"/>
      <c r="D23" s="6" t="s">
        <v>20</v>
      </c>
    </row>
    <row r="24" spans="3:11" x14ac:dyDescent="0.25">
      <c r="C24" s="7"/>
      <c r="D24" s="6" t="s">
        <v>22</v>
      </c>
    </row>
    <row r="25" spans="3:11" x14ac:dyDescent="0.25">
      <c r="C25" s="7"/>
      <c r="D25" s="6" t="s">
        <v>36</v>
      </c>
      <c r="E25" t="s">
        <v>27</v>
      </c>
    </row>
    <row r="26" spans="3:11" x14ac:dyDescent="0.25">
      <c r="C26" s="7"/>
      <c r="D26" s="6"/>
      <c r="E26" s="10" t="s">
        <v>28</v>
      </c>
      <c r="F26" s="10"/>
      <c r="G26" s="10"/>
      <c r="H26" s="10"/>
      <c r="I26" s="10"/>
      <c r="J26" s="10"/>
      <c r="K26" s="10"/>
    </row>
    <row r="27" spans="3:11" x14ac:dyDescent="0.25">
      <c r="C27" s="7"/>
      <c r="D27" s="6"/>
      <c r="E27" s="10" t="s">
        <v>29</v>
      </c>
      <c r="F27" s="10"/>
      <c r="G27" s="10"/>
      <c r="H27" s="10"/>
      <c r="I27" s="10"/>
      <c r="J27" s="10"/>
      <c r="K27" s="10"/>
    </row>
    <row r="28" spans="3:11" x14ac:dyDescent="0.25">
      <c r="C28" s="7"/>
      <c r="D28" s="6"/>
      <c r="E28" t="s">
        <v>30</v>
      </c>
    </row>
    <row r="29" spans="3:11" x14ac:dyDescent="0.25">
      <c r="C29" s="7"/>
      <c r="D29" s="6"/>
      <c r="E29" t="s">
        <v>31</v>
      </c>
    </row>
    <row r="30" spans="3:11" x14ac:dyDescent="0.25">
      <c r="C30" s="7"/>
      <c r="D30" s="6"/>
      <c r="E30" t="s">
        <v>32</v>
      </c>
    </row>
    <row r="31" spans="3:11" x14ac:dyDescent="0.25">
      <c r="C31" s="7"/>
      <c r="D31" s="6"/>
      <c r="E31" t="s">
        <v>33</v>
      </c>
    </row>
    <row r="32" spans="3:11" x14ac:dyDescent="0.25">
      <c r="C32" s="7"/>
      <c r="D32" s="6"/>
      <c r="E32" t="s">
        <v>34</v>
      </c>
    </row>
    <row r="33" spans="2:12" x14ac:dyDescent="0.25">
      <c r="C33" s="7"/>
      <c r="D33" s="6"/>
      <c r="E33" t="s">
        <v>35</v>
      </c>
    </row>
    <row r="34" spans="2:12" x14ac:dyDescent="0.25">
      <c r="B34" s="8"/>
      <c r="C34" s="7" t="s">
        <v>23</v>
      </c>
      <c r="D34" s="6"/>
    </row>
    <row r="35" spans="2:12" x14ac:dyDescent="0.25">
      <c r="B35" s="8"/>
      <c r="C35" s="7"/>
      <c r="D35" s="6" t="str">
        <f>"— Occurrences between 1 January 2012 and "&amp;TEXT(EOMONTH(data_date,-3),"dd mmmm yyyy")&amp;""</f>
        <v>— Occurrences between 1 January 2012 and 31 December 2023</v>
      </c>
    </row>
    <row r="36" spans="2:12" x14ac:dyDescent="0.25">
      <c r="B36" s="8"/>
      <c r="C36" s="7"/>
      <c r="D36" s="6" t="s">
        <v>20</v>
      </c>
    </row>
    <row r="37" spans="2:12" x14ac:dyDescent="0.25">
      <c r="C37" s="7"/>
      <c r="D37" s="6" t="s">
        <v>24</v>
      </c>
    </row>
    <row r="38" spans="2:12" x14ac:dyDescent="0.25">
      <c r="C38" s="6"/>
      <c r="D38" s="6" t="s">
        <v>43</v>
      </c>
    </row>
    <row r="39" spans="2:12" x14ac:dyDescent="0.25">
      <c r="C39" s="7" t="s">
        <v>25</v>
      </c>
      <c r="D39" s="6"/>
    </row>
    <row r="40" spans="2:12" x14ac:dyDescent="0.25">
      <c r="C40" s="7"/>
      <c r="D40" s="6" t="str">
        <f>"— Occurrences between 1 January 2012 and "&amp;TEXT(EOMONTH(data_date,-3),"dd mmmm yyyy")&amp;""</f>
        <v>— Occurrences between 1 January 2012 and 31 December 2023</v>
      </c>
    </row>
    <row r="41" spans="2:12" x14ac:dyDescent="0.25">
      <c r="C41" s="7"/>
      <c r="D41" s="6" t="s">
        <v>38</v>
      </c>
    </row>
    <row r="42" spans="2:12" x14ac:dyDescent="0.25">
      <c r="C42" s="7"/>
      <c r="D42" s="6" t="s">
        <v>26</v>
      </c>
    </row>
    <row r="43" spans="2:12" x14ac:dyDescent="0.25">
      <c r="C43" s="7"/>
      <c r="D43" s="6" t="s">
        <v>45</v>
      </c>
    </row>
    <row r="44" spans="2:12" x14ac:dyDescent="0.25">
      <c r="C44" s="6"/>
      <c r="D44" s="9" t="s">
        <v>41</v>
      </c>
      <c r="E44" s="10"/>
      <c r="F44" s="10"/>
      <c r="G44" s="10"/>
      <c r="H44" s="10"/>
      <c r="I44" s="10"/>
      <c r="J44" s="10"/>
      <c r="K44" s="10"/>
      <c r="L44" s="10"/>
    </row>
    <row r="45" spans="2:12" x14ac:dyDescent="0.25">
      <c r="C45" s="6"/>
      <c r="D45" s="9" t="s">
        <v>42</v>
      </c>
      <c r="E45" s="10"/>
      <c r="F45" s="10"/>
      <c r="G45" s="10"/>
      <c r="H45" s="10"/>
      <c r="I45" s="10"/>
      <c r="J45" s="10"/>
      <c r="K45" s="10"/>
      <c r="L45" s="10"/>
    </row>
    <row r="46" spans="2:12" x14ac:dyDescent="0.25">
      <c r="C46" s="6"/>
      <c r="D46" s="6"/>
    </row>
    <row r="47" spans="2:12" x14ac:dyDescent="0.25">
      <c r="B47" s="40" t="s">
        <v>16</v>
      </c>
      <c r="C47" s="40"/>
      <c r="D47" s="31" t="s">
        <v>87</v>
      </c>
    </row>
  </sheetData>
  <mergeCells count="2">
    <mergeCell ref="C7:D7"/>
    <mergeCell ref="B47:C47"/>
  </mergeCells>
  <hyperlinks>
    <hyperlink ref="D47" r:id="rId1" xr:uid="{BC825D18-BBA4-43A2-A2C9-ACDC7DE3328E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3468-F58E-4833-B4B9-166F45ADC7BD}">
  <dimension ref="A1:AG21"/>
  <sheetViews>
    <sheetView zoomScaleNormal="100" workbookViewId="0">
      <selection activeCell="AG22" sqref="AG22"/>
    </sheetView>
  </sheetViews>
  <sheetFormatPr defaultRowHeight="15" x14ac:dyDescent="0.2"/>
  <cols>
    <col min="1" max="1" width="9.140625" style="25"/>
    <col min="2" max="2" width="53" style="25" customWidth="1"/>
    <col min="3" max="3" width="23.5703125" style="25" customWidth="1"/>
    <col min="4" max="4" width="9.140625" style="25" customWidth="1"/>
    <col min="5" max="18" width="9.140625" style="25" hidden="1" customWidth="1"/>
    <col min="19" max="23" width="9.140625" style="25" customWidth="1"/>
    <col min="24" max="16384" width="9.140625" style="25"/>
  </cols>
  <sheetData>
    <row r="1" spans="1:33" ht="15.75" x14ac:dyDescent="0.25">
      <c r="A1" s="15" t="s">
        <v>17</v>
      </c>
      <c r="B1" s="32"/>
      <c r="C1" s="3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</row>
    <row r="2" spans="1:33" ht="15.75" x14ac:dyDescent="0.25">
      <c r="A2" s="15"/>
      <c r="B2" s="32"/>
      <c r="C2" s="3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</row>
    <row r="3" spans="1:33" ht="15.75" x14ac:dyDescent="0.25">
      <c r="A3" s="26"/>
      <c r="B3" s="32"/>
      <c r="C3" s="3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1"/>
    </row>
    <row r="4" spans="1:33" ht="15.75" x14ac:dyDescent="0.25">
      <c r="A4" s="27"/>
      <c r="B4" s="27"/>
      <c r="C4" s="27"/>
      <c r="D4" s="43">
        <v>2009</v>
      </c>
      <c r="E4" s="44"/>
      <c r="F4" s="43">
        <v>2010</v>
      </c>
      <c r="G4" s="44"/>
      <c r="H4" s="43">
        <v>2011</v>
      </c>
      <c r="I4" s="44"/>
      <c r="J4" s="43">
        <v>2012</v>
      </c>
      <c r="K4" s="44"/>
      <c r="L4" s="43">
        <v>2013</v>
      </c>
      <c r="M4" s="44"/>
      <c r="N4" s="43">
        <v>2014</v>
      </c>
      <c r="O4" s="44"/>
      <c r="P4" s="43">
        <v>2015</v>
      </c>
      <c r="Q4" s="44"/>
      <c r="R4" s="43">
        <v>2016</v>
      </c>
      <c r="S4" s="44"/>
      <c r="T4" s="43">
        <v>2017</v>
      </c>
      <c r="U4" s="44"/>
      <c r="V4" s="43">
        <v>2018</v>
      </c>
      <c r="W4" s="44"/>
      <c r="X4" s="43">
        <v>2019</v>
      </c>
      <c r="Y4" s="44"/>
      <c r="Z4" s="43">
        <v>2020</v>
      </c>
      <c r="AA4" s="44"/>
      <c r="AB4" s="43">
        <v>2021</v>
      </c>
      <c r="AC4" s="46"/>
      <c r="AD4" s="41">
        <v>2022</v>
      </c>
      <c r="AE4" s="42"/>
      <c r="AF4" s="41">
        <v>2023</v>
      </c>
      <c r="AG4" s="42"/>
    </row>
    <row r="5" spans="1:33" ht="15.75" x14ac:dyDescent="0.25">
      <c r="A5" s="29" t="s">
        <v>71</v>
      </c>
      <c r="B5" s="29" t="s">
        <v>72</v>
      </c>
      <c r="C5" s="29" t="s">
        <v>73</v>
      </c>
      <c r="D5" s="30" t="s">
        <v>74</v>
      </c>
      <c r="E5" s="30" t="s">
        <v>75</v>
      </c>
      <c r="F5" s="30" t="s">
        <v>74</v>
      </c>
      <c r="G5" s="30" t="s">
        <v>75</v>
      </c>
      <c r="H5" s="30" t="s">
        <v>74</v>
      </c>
      <c r="I5" s="30" t="s">
        <v>75</v>
      </c>
      <c r="J5" s="30" t="s">
        <v>74</v>
      </c>
      <c r="K5" s="30" t="s">
        <v>75</v>
      </c>
      <c r="L5" s="30" t="s">
        <v>74</v>
      </c>
      <c r="M5" s="30" t="s">
        <v>75</v>
      </c>
      <c r="N5" s="30" t="s">
        <v>74</v>
      </c>
      <c r="O5" s="30" t="s">
        <v>75</v>
      </c>
      <c r="P5" s="30" t="s">
        <v>74</v>
      </c>
      <c r="Q5" s="30" t="s">
        <v>75</v>
      </c>
      <c r="R5" s="30" t="s">
        <v>74</v>
      </c>
      <c r="S5" s="30" t="s">
        <v>75</v>
      </c>
      <c r="T5" s="30" t="s">
        <v>74</v>
      </c>
      <c r="U5" s="30" t="s">
        <v>75</v>
      </c>
      <c r="V5" s="30" t="s">
        <v>74</v>
      </c>
      <c r="W5" s="30" t="s">
        <v>75</v>
      </c>
      <c r="X5" s="30" t="s">
        <v>74</v>
      </c>
      <c r="Y5" s="30" t="s">
        <v>75</v>
      </c>
      <c r="Z5" s="30" t="s">
        <v>74</v>
      </c>
      <c r="AA5" s="30" t="s">
        <v>75</v>
      </c>
      <c r="AB5" s="30" t="s">
        <v>74</v>
      </c>
      <c r="AC5" s="30" t="s">
        <v>75</v>
      </c>
      <c r="AD5" s="30" t="s">
        <v>74</v>
      </c>
      <c r="AE5" s="30" t="s">
        <v>75</v>
      </c>
      <c r="AF5" s="30" t="s">
        <v>74</v>
      </c>
      <c r="AG5" s="30" t="s">
        <v>75</v>
      </c>
    </row>
    <row r="6" spans="1:33" ht="30" customHeight="1" x14ac:dyDescent="0.25">
      <c r="A6" s="47" t="s">
        <v>71</v>
      </c>
      <c r="B6" s="45" t="s">
        <v>79</v>
      </c>
      <c r="C6" s="32" t="s">
        <v>77</v>
      </c>
      <c r="D6" s="33">
        <v>4</v>
      </c>
      <c r="E6" s="33">
        <v>0</v>
      </c>
      <c r="F6" s="33">
        <v>0</v>
      </c>
      <c r="G6" s="33">
        <v>0</v>
      </c>
      <c r="H6" s="33">
        <v>1</v>
      </c>
      <c r="I6" s="33">
        <v>1</v>
      </c>
      <c r="J6" s="33">
        <v>0</v>
      </c>
      <c r="K6" s="33">
        <v>2</v>
      </c>
      <c r="L6" s="33">
        <v>1</v>
      </c>
      <c r="M6" s="33">
        <v>1</v>
      </c>
      <c r="N6" s="33">
        <v>4</v>
      </c>
      <c r="O6" s="33">
        <v>1</v>
      </c>
      <c r="P6" s="33">
        <v>0</v>
      </c>
      <c r="Q6" s="33">
        <v>0</v>
      </c>
      <c r="R6" s="33">
        <v>0</v>
      </c>
      <c r="S6" s="33">
        <v>0</v>
      </c>
      <c r="T6" s="33">
        <v>1</v>
      </c>
      <c r="U6" s="33">
        <v>4</v>
      </c>
      <c r="V6" s="33">
        <v>0</v>
      </c>
      <c r="W6" s="33">
        <v>2</v>
      </c>
      <c r="X6" s="33">
        <v>2</v>
      </c>
      <c r="Y6" s="33">
        <v>2</v>
      </c>
      <c r="Z6" s="33">
        <v>1</v>
      </c>
      <c r="AA6" s="33">
        <v>1</v>
      </c>
      <c r="AB6" s="33">
        <v>2</v>
      </c>
      <c r="AC6" s="33">
        <v>2</v>
      </c>
      <c r="AD6" s="33">
        <v>0</v>
      </c>
      <c r="AE6" s="33">
        <v>1</v>
      </c>
      <c r="AF6" s="33">
        <v>0</v>
      </c>
      <c r="AG6" s="33">
        <v>0</v>
      </c>
    </row>
    <row r="7" spans="1:33" ht="15.75" x14ac:dyDescent="0.25">
      <c r="A7" s="47"/>
      <c r="B7" s="45"/>
      <c r="C7" s="32" t="s">
        <v>78</v>
      </c>
      <c r="D7" s="33">
        <v>1</v>
      </c>
      <c r="E7" s="33">
        <v>0</v>
      </c>
      <c r="F7" s="33">
        <v>0</v>
      </c>
      <c r="G7" s="33">
        <v>0</v>
      </c>
      <c r="H7" s="33">
        <v>2</v>
      </c>
      <c r="I7" s="33">
        <v>0</v>
      </c>
      <c r="J7" s="33">
        <v>0</v>
      </c>
      <c r="K7" s="33">
        <v>1</v>
      </c>
      <c r="L7" s="33">
        <v>1</v>
      </c>
      <c r="M7" s="33">
        <v>6</v>
      </c>
      <c r="N7" s="33">
        <v>2</v>
      </c>
      <c r="O7" s="33">
        <v>2</v>
      </c>
      <c r="P7" s="33">
        <v>0</v>
      </c>
      <c r="Q7" s="33">
        <v>1</v>
      </c>
      <c r="R7" s="33">
        <v>2</v>
      </c>
      <c r="S7" s="33">
        <v>1</v>
      </c>
      <c r="T7" s="33">
        <v>2</v>
      </c>
      <c r="U7" s="33">
        <v>2</v>
      </c>
      <c r="V7" s="33">
        <v>4</v>
      </c>
      <c r="W7" s="33">
        <v>3</v>
      </c>
      <c r="X7" s="33">
        <v>5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2</v>
      </c>
      <c r="AF7" s="33">
        <v>0</v>
      </c>
      <c r="AG7" s="33">
        <v>0</v>
      </c>
    </row>
    <row r="8" spans="1:33" ht="15.75" x14ac:dyDescent="0.25">
      <c r="A8" s="47"/>
      <c r="B8" s="45" t="s">
        <v>81</v>
      </c>
      <c r="C8" s="32" t="s">
        <v>77</v>
      </c>
      <c r="D8" s="33">
        <v>0</v>
      </c>
      <c r="E8" s="33">
        <v>1</v>
      </c>
      <c r="F8" s="33">
        <v>1</v>
      </c>
      <c r="G8" s="33">
        <v>0</v>
      </c>
      <c r="H8" s="33">
        <v>0</v>
      </c>
      <c r="I8" s="33">
        <v>0</v>
      </c>
      <c r="J8" s="33">
        <v>2</v>
      </c>
      <c r="K8" s="33">
        <v>2</v>
      </c>
      <c r="L8" s="33">
        <v>1</v>
      </c>
      <c r="M8" s="33">
        <v>2</v>
      </c>
      <c r="N8" s="33">
        <v>0</v>
      </c>
      <c r="O8" s="33">
        <v>0</v>
      </c>
      <c r="P8" s="33">
        <v>1</v>
      </c>
      <c r="Q8" s="33">
        <v>2</v>
      </c>
      <c r="R8" s="33">
        <v>3</v>
      </c>
      <c r="S8" s="33">
        <v>3</v>
      </c>
      <c r="T8" s="33">
        <v>2</v>
      </c>
      <c r="U8" s="33">
        <v>1</v>
      </c>
      <c r="V8" s="33">
        <v>1</v>
      </c>
      <c r="W8" s="33">
        <v>1</v>
      </c>
      <c r="X8" s="33">
        <v>2</v>
      </c>
      <c r="Y8" s="33">
        <v>2</v>
      </c>
      <c r="Z8" s="33">
        <v>2</v>
      </c>
      <c r="AA8" s="33">
        <v>0</v>
      </c>
      <c r="AB8" s="33">
        <v>0</v>
      </c>
      <c r="AC8" s="33">
        <v>0</v>
      </c>
      <c r="AD8" s="33">
        <v>2</v>
      </c>
      <c r="AE8" s="33">
        <v>2</v>
      </c>
      <c r="AF8" s="33">
        <v>1</v>
      </c>
      <c r="AG8" s="33">
        <v>3</v>
      </c>
    </row>
    <row r="9" spans="1:33" ht="15.75" x14ac:dyDescent="0.25">
      <c r="A9" s="47"/>
      <c r="B9" s="45"/>
      <c r="C9" s="32" t="s">
        <v>78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2</v>
      </c>
      <c r="P9" s="33">
        <v>0</v>
      </c>
      <c r="Q9" s="33">
        <v>0</v>
      </c>
      <c r="R9" s="33">
        <v>0</v>
      </c>
      <c r="S9" s="33">
        <v>1</v>
      </c>
      <c r="T9" s="33">
        <v>0</v>
      </c>
      <c r="U9" s="33">
        <v>0</v>
      </c>
      <c r="V9" s="33">
        <v>0</v>
      </c>
      <c r="W9" s="33">
        <v>2</v>
      </c>
      <c r="X9" s="33">
        <v>0</v>
      </c>
      <c r="Y9" s="33">
        <v>0</v>
      </c>
      <c r="Z9" s="33">
        <v>0</v>
      </c>
      <c r="AA9" s="33">
        <v>0</v>
      </c>
      <c r="AB9" s="33">
        <v>1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</row>
    <row r="10" spans="1:33" ht="15.75" x14ac:dyDescent="0.25">
      <c r="A10" s="47"/>
      <c r="B10" s="45" t="s">
        <v>83</v>
      </c>
      <c r="C10" s="32" t="s">
        <v>77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1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1</v>
      </c>
    </row>
    <row r="11" spans="1:33" ht="15.75" x14ac:dyDescent="0.25">
      <c r="A11" s="47"/>
      <c r="B11" s="45"/>
      <c r="C11" s="32" t="s">
        <v>78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1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1</v>
      </c>
      <c r="AA11" s="33">
        <v>0</v>
      </c>
      <c r="AB11" s="33">
        <v>0</v>
      </c>
      <c r="AC11" s="33">
        <v>1</v>
      </c>
      <c r="AD11" s="33">
        <v>0</v>
      </c>
      <c r="AE11" s="33">
        <v>0</v>
      </c>
      <c r="AF11" s="33">
        <v>0</v>
      </c>
      <c r="AG11" s="33">
        <v>0</v>
      </c>
    </row>
    <row r="12" spans="1:33" ht="15.75" x14ac:dyDescent="0.25">
      <c r="A12" s="47" t="s">
        <v>84</v>
      </c>
      <c r="B12" s="45" t="s">
        <v>79</v>
      </c>
      <c r="C12" s="32" t="s">
        <v>77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</row>
    <row r="13" spans="1:33" ht="15.75" x14ac:dyDescent="0.25">
      <c r="A13" s="47"/>
      <c r="B13" s="45"/>
      <c r="C13" s="32" t="s">
        <v>78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</row>
    <row r="14" spans="1:33" ht="15.75" x14ac:dyDescent="0.25">
      <c r="A14" s="47"/>
      <c r="B14" s="45" t="s">
        <v>80</v>
      </c>
      <c r="C14" s="32" t="s">
        <v>77</v>
      </c>
      <c r="D14" s="33">
        <v>0</v>
      </c>
      <c r="E14" s="33">
        <v>1</v>
      </c>
      <c r="F14" s="33">
        <v>0</v>
      </c>
      <c r="G14" s="33">
        <v>0</v>
      </c>
      <c r="H14" s="33">
        <v>0</v>
      </c>
      <c r="I14" s="33">
        <v>0</v>
      </c>
      <c r="J14" s="33">
        <v>1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1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</row>
    <row r="15" spans="1:33" ht="15.75" x14ac:dyDescent="0.25">
      <c r="A15" s="47"/>
      <c r="B15" s="45"/>
      <c r="C15" s="32" t="s">
        <v>78</v>
      </c>
      <c r="D15" s="33">
        <v>0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</v>
      </c>
      <c r="O15" s="33">
        <v>0</v>
      </c>
      <c r="P15" s="33">
        <v>4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1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1</v>
      </c>
      <c r="AC15" s="33">
        <v>0</v>
      </c>
      <c r="AD15" s="33">
        <v>2</v>
      </c>
      <c r="AE15" s="33">
        <v>0</v>
      </c>
      <c r="AF15" s="33">
        <v>0</v>
      </c>
      <c r="AG15" s="33">
        <v>0</v>
      </c>
    </row>
    <row r="16" spans="1:33" ht="15.75" x14ac:dyDescent="0.25">
      <c r="A16" s="47"/>
      <c r="B16" s="45" t="s">
        <v>82</v>
      </c>
      <c r="C16" s="32" t="s">
        <v>77</v>
      </c>
      <c r="D16" s="33">
        <v>5</v>
      </c>
      <c r="E16" s="33">
        <v>1</v>
      </c>
      <c r="F16" s="33">
        <v>5</v>
      </c>
      <c r="G16" s="33">
        <v>4</v>
      </c>
      <c r="H16" s="33">
        <v>4</v>
      </c>
      <c r="I16" s="33">
        <v>7</v>
      </c>
      <c r="J16" s="33">
        <v>5</v>
      </c>
      <c r="K16" s="33">
        <v>11</v>
      </c>
      <c r="L16" s="33">
        <v>4</v>
      </c>
      <c r="M16" s="33">
        <v>2</v>
      </c>
      <c r="N16" s="33">
        <v>1</v>
      </c>
      <c r="O16" s="33">
        <v>4</v>
      </c>
      <c r="P16" s="33">
        <v>4</v>
      </c>
      <c r="Q16" s="33">
        <v>7</v>
      </c>
      <c r="R16" s="33">
        <v>10</v>
      </c>
      <c r="S16" s="33">
        <v>1</v>
      </c>
      <c r="T16" s="33">
        <v>1</v>
      </c>
      <c r="U16" s="33">
        <v>7</v>
      </c>
      <c r="V16" s="33">
        <v>7</v>
      </c>
      <c r="W16" s="33">
        <v>6</v>
      </c>
      <c r="X16" s="33">
        <v>2</v>
      </c>
      <c r="Y16" s="33">
        <v>5</v>
      </c>
      <c r="Z16" s="33">
        <v>6</v>
      </c>
      <c r="AA16" s="33">
        <v>3</v>
      </c>
      <c r="AB16" s="33">
        <v>6</v>
      </c>
      <c r="AC16" s="33">
        <v>2</v>
      </c>
      <c r="AD16" s="33">
        <v>2</v>
      </c>
      <c r="AE16" s="33">
        <v>3</v>
      </c>
      <c r="AF16" s="33">
        <v>3</v>
      </c>
      <c r="AG16" s="33">
        <v>2</v>
      </c>
    </row>
    <row r="17" spans="1:33" ht="15.75" x14ac:dyDescent="0.25">
      <c r="A17" s="47"/>
      <c r="B17" s="45"/>
      <c r="C17" s="32" t="s">
        <v>78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2</v>
      </c>
      <c r="L17" s="33">
        <v>0</v>
      </c>
      <c r="M17" s="33">
        <v>0</v>
      </c>
      <c r="N17" s="33">
        <v>1</v>
      </c>
      <c r="O17" s="33">
        <v>0</v>
      </c>
      <c r="P17" s="33">
        <v>1</v>
      </c>
      <c r="Q17" s="33">
        <v>0</v>
      </c>
      <c r="R17" s="33">
        <v>1</v>
      </c>
      <c r="S17" s="33">
        <v>0</v>
      </c>
      <c r="T17" s="33">
        <v>2</v>
      </c>
      <c r="U17" s="33">
        <v>0</v>
      </c>
      <c r="V17" s="33">
        <v>1</v>
      </c>
      <c r="W17" s="33">
        <v>1</v>
      </c>
      <c r="X17" s="33">
        <v>2</v>
      </c>
      <c r="Y17" s="33">
        <v>1</v>
      </c>
      <c r="Z17" s="33">
        <v>1</v>
      </c>
      <c r="AA17" s="33">
        <v>1</v>
      </c>
      <c r="AB17" s="33">
        <v>2</v>
      </c>
      <c r="AC17" s="33">
        <v>4</v>
      </c>
      <c r="AD17" s="33">
        <v>0</v>
      </c>
      <c r="AE17" s="33">
        <v>1</v>
      </c>
      <c r="AF17" s="33">
        <v>1</v>
      </c>
      <c r="AG17" s="33">
        <v>0</v>
      </c>
    </row>
    <row r="18" spans="1:33" ht="15.75" customHeight="1" x14ac:dyDescent="0.25">
      <c r="A18" s="47"/>
      <c r="B18" s="45" t="s">
        <v>76</v>
      </c>
      <c r="C18" s="32" t="s">
        <v>77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1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</row>
    <row r="19" spans="1:33" ht="15.75" x14ac:dyDescent="0.25">
      <c r="A19" s="47"/>
      <c r="B19" s="45"/>
      <c r="C19" s="32" t="s">
        <v>78</v>
      </c>
      <c r="D19" s="33">
        <v>2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2</v>
      </c>
      <c r="O19" s="33">
        <v>0</v>
      </c>
      <c r="P19" s="33">
        <v>2</v>
      </c>
      <c r="Q19" s="33">
        <v>2</v>
      </c>
      <c r="R19" s="33">
        <v>1</v>
      </c>
      <c r="S19" s="33">
        <v>0</v>
      </c>
      <c r="T19" s="33">
        <v>0</v>
      </c>
      <c r="U19" s="33">
        <v>1</v>
      </c>
      <c r="V19" s="33">
        <v>2</v>
      </c>
      <c r="W19" s="33">
        <v>1</v>
      </c>
      <c r="X19" s="33">
        <v>2</v>
      </c>
      <c r="Y19" s="33">
        <v>0</v>
      </c>
      <c r="Z19" s="33">
        <v>1</v>
      </c>
      <c r="AA19" s="33">
        <v>3</v>
      </c>
      <c r="AB19" s="33">
        <v>0</v>
      </c>
      <c r="AC19" s="33">
        <v>0</v>
      </c>
      <c r="AD19" s="33">
        <v>2</v>
      </c>
      <c r="AE19" s="33">
        <v>1</v>
      </c>
      <c r="AF19" s="33">
        <v>3</v>
      </c>
      <c r="AG19" s="33">
        <v>2</v>
      </c>
    </row>
    <row r="20" spans="1:33" s="36" customFormat="1" ht="15.75" x14ac:dyDescent="0.25">
      <c r="A20" s="32" t="s">
        <v>46</v>
      </c>
      <c r="B20" s="34"/>
      <c r="C20" s="32" t="s">
        <v>77</v>
      </c>
      <c r="D20" s="35">
        <f>D6+D8+D10+D12+D14+D16+D18</f>
        <v>9</v>
      </c>
      <c r="E20" s="35">
        <f t="shared" ref="E20:AD20" si="0">E6+E8+E10+E12+E14+E16+E18</f>
        <v>3</v>
      </c>
      <c r="F20" s="35">
        <f t="shared" si="0"/>
        <v>6</v>
      </c>
      <c r="G20" s="35">
        <f t="shared" si="0"/>
        <v>4</v>
      </c>
      <c r="H20" s="35">
        <f t="shared" si="0"/>
        <v>5</v>
      </c>
      <c r="I20" s="35">
        <f t="shared" si="0"/>
        <v>8</v>
      </c>
      <c r="J20" s="35">
        <f t="shared" si="0"/>
        <v>8</v>
      </c>
      <c r="K20" s="35">
        <f t="shared" si="0"/>
        <v>15</v>
      </c>
      <c r="L20" s="35">
        <f t="shared" si="0"/>
        <v>6</v>
      </c>
      <c r="M20" s="35">
        <f t="shared" si="0"/>
        <v>5</v>
      </c>
      <c r="N20" s="35">
        <f t="shared" si="0"/>
        <v>5</v>
      </c>
      <c r="O20" s="35">
        <f t="shared" si="0"/>
        <v>5</v>
      </c>
      <c r="P20" s="35">
        <f t="shared" si="0"/>
        <v>5</v>
      </c>
      <c r="Q20" s="35">
        <f t="shared" si="0"/>
        <v>10</v>
      </c>
      <c r="R20" s="35">
        <f t="shared" si="0"/>
        <v>14</v>
      </c>
      <c r="S20" s="35">
        <f t="shared" si="0"/>
        <v>5</v>
      </c>
      <c r="T20" s="35">
        <f t="shared" si="0"/>
        <v>4</v>
      </c>
      <c r="U20" s="35">
        <f t="shared" si="0"/>
        <v>12</v>
      </c>
      <c r="V20" s="35">
        <f t="shared" si="0"/>
        <v>8</v>
      </c>
      <c r="W20" s="35">
        <f t="shared" si="0"/>
        <v>9</v>
      </c>
      <c r="X20" s="35">
        <f t="shared" si="0"/>
        <v>6</v>
      </c>
      <c r="Y20" s="35">
        <f t="shared" si="0"/>
        <v>9</v>
      </c>
      <c r="Z20" s="35">
        <f t="shared" si="0"/>
        <v>9</v>
      </c>
      <c r="AA20" s="35">
        <f t="shared" si="0"/>
        <v>4</v>
      </c>
      <c r="AB20" s="35">
        <f t="shared" si="0"/>
        <v>8</v>
      </c>
      <c r="AC20" s="35">
        <f t="shared" si="0"/>
        <v>4</v>
      </c>
      <c r="AD20" s="35">
        <f t="shared" si="0"/>
        <v>4</v>
      </c>
      <c r="AE20" s="35">
        <f t="shared" ref="AE20:AF20" si="1">AE6+AE8+AE10+AE12+AE14+AE16+AE18</f>
        <v>6</v>
      </c>
      <c r="AF20" s="35">
        <f t="shared" si="1"/>
        <v>4</v>
      </c>
      <c r="AG20" s="35">
        <v>6</v>
      </c>
    </row>
    <row r="21" spans="1:33" s="36" customFormat="1" ht="15.75" x14ac:dyDescent="0.25">
      <c r="A21" s="34"/>
      <c r="B21" s="34"/>
      <c r="C21" s="32" t="s">
        <v>78</v>
      </c>
      <c r="D21" s="35">
        <f>D7+D9+D11+D13+D15+D17+D19</f>
        <v>3</v>
      </c>
      <c r="E21" s="35">
        <f t="shared" ref="E21:AD21" si="2">E7+E9+E11+E13+E15+E17+E19</f>
        <v>1</v>
      </c>
      <c r="F21" s="35">
        <f t="shared" si="2"/>
        <v>0</v>
      </c>
      <c r="G21" s="35">
        <f t="shared" si="2"/>
        <v>0</v>
      </c>
      <c r="H21" s="35">
        <f t="shared" si="2"/>
        <v>2</v>
      </c>
      <c r="I21" s="35">
        <f t="shared" si="2"/>
        <v>0</v>
      </c>
      <c r="J21" s="35">
        <f t="shared" si="2"/>
        <v>1</v>
      </c>
      <c r="K21" s="35">
        <f t="shared" si="2"/>
        <v>3</v>
      </c>
      <c r="L21" s="35">
        <f t="shared" si="2"/>
        <v>1</v>
      </c>
      <c r="M21" s="35">
        <f t="shared" si="2"/>
        <v>6</v>
      </c>
      <c r="N21" s="35">
        <f t="shared" si="2"/>
        <v>7</v>
      </c>
      <c r="O21" s="35">
        <f t="shared" si="2"/>
        <v>4</v>
      </c>
      <c r="P21" s="35">
        <f t="shared" si="2"/>
        <v>7</v>
      </c>
      <c r="Q21" s="35">
        <f t="shared" si="2"/>
        <v>3</v>
      </c>
      <c r="R21" s="35">
        <f t="shared" si="2"/>
        <v>4</v>
      </c>
      <c r="S21" s="35">
        <f t="shared" si="2"/>
        <v>2</v>
      </c>
      <c r="T21" s="35">
        <f t="shared" si="2"/>
        <v>4</v>
      </c>
      <c r="U21" s="35">
        <f t="shared" si="2"/>
        <v>3</v>
      </c>
      <c r="V21" s="35">
        <f t="shared" si="2"/>
        <v>8</v>
      </c>
      <c r="W21" s="35">
        <f t="shared" si="2"/>
        <v>7</v>
      </c>
      <c r="X21" s="35">
        <f t="shared" si="2"/>
        <v>9</v>
      </c>
      <c r="Y21" s="35">
        <f t="shared" si="2"/>
        <v>1</v>
      </c>
      <c r="Z21" s="35">
        <f t="shared" si="2"/>
        <v>3</v>
      </c>
      <c r="AA21" s="35">
        <f t="shared" si="2"/>
        <v>4</v>
      </c>
      <c r="AB21" s="35">
        <f t="shared" si="2"/>
        <v>4</v>
      </c>
      <c r="AC21" s="35">
        <f t="shared" si="2"/>
        <v>5</v>
      </c>
      <c r="AD21" s="35">
        <f t="shared" si="2"/>
        <v>4</v>
      </c>
      <c r="AE21" s="35">
        <f t="shared" ref="AE21:AF21" si="3">AE7+AE9+AE11+AE13+AE15+AE17+AE19</f>
        <v>4</v>
      </c>
      <c r="AF21" s="35">
        <f t="shared" si="3"/>
        <v>4</v>
      </c>
      <c r="AG21" s="35">
        <v>2</v>
      </c>
    </row>
  </sheetData>
  <mergeCells count="24">
    <mergeCell ref="A12:A19"/>
    <mergeCell ref="D4:E4"/>
    <mergeCell ref="F4:G4"/>
    <mergeCell ref="H4:I4"/>
    <mergeCell ref="J4:K4"/>
    <mergeCell ref="A6:A11"/>
    <mergeCell ref="B6:B7"/>
    <mergeCell ref="B8:B9"/>
    <mergeCell ref="B10:B11"/>
    <mergeCell ref="B12:B13"/>
    <mergeCell ref="B18:B19"/>
    <mergeCell ref="L4:M4"/>
    <mergeCell ref="AB4:AC4"/>
    <mergeCell ref="P4:Q4"/>
    <mergeCell ref="R4:S4"/>
    <mergeCell ref="T4:U4"/>
    <mergeCell ref="V4:W4"/>
    <mergeCell ref="X4:Y4"/>
    <mergeCell ref="Z4:AA4"/>
    <mergeCell ref="AF4:AG4"/>
    <mergeCell ref="AD4:AE4"/>
    <mergeCell ref="N4:O4"/>
    <mergeCell ref="B14:B15"/>
    <mergeCell ref="B16:B17"/>
  </mergeCells>
  <pageMargins left="0.7" right="0.7" top="0.75" bottom="0.75" header="0.3" footer="0.3"/>
  <pageSetup orientation="portrait" horizontalDpi="1200" verticalDpi="1200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24D2-2419-410B-957F-B8DD65A796B7}">
  <dimension ref="A1:AH30"/>
  <sheetViews>
    <sheetView zoomScaleNormal="100" workbookViewId="0">
      <selection activeCell="AH28" sqref="AH28"/>
    </sheetView>
  </sheetViews>
  <sheetFormatPr defaultRowHeight="15" x14ac:dyDescent="0.2"/>
  <cols>
    <col min="1" max="1" width="9.140625" style="25"/>
    <col min="2" max="2" width="53" style="25" customWidth="1"/>
    <col min="3" max="3" width="23.5703125" style="25" customWidth="1"/>
    <col min="4" max="4" width="0" style="25" hidden="1" customWidth="1"/>
    <col min="5" max="16" width="9.140625" style="25" hidden="1" customWidth="1"/>
    <col min="17" max="22" width="9.140625" style="25" customWidth="1"/>
    <col min="23" max="16384" width="9.140625" style="25"/>
  </cols>
  <sheetData>
    <row r="1" spans="1:34" ht="15.75" x14ac:dyDescent="0.25">
      <c r="A1" s="15" t="s">
        <v>17</v>
      </c>
      <c r="B1" s="16"/>
      <c r="C1" s="16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4" ht="15.75" x14ac:dyDescent="0.25">
      <c r="A2" s="15"/>
      <c r="B2" s="16"/>
      <c r="C2" s="16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1"/>
    </row>
    <row r="3" spans="1:34" ht="15.75" x14ac:dyDescent="0.25">
      <c r="A3" s="26"/>
      <c r="B3" s="16"/>
      <c r="C3" s="16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F3" s="1"/>
    </row>
    <row r="4" spans="1:34" ht="15.75" x14ac:dyDescent="0.25">
      <c r="A4" s="27"/>
      <c r="B4" s="27"/>
      <c r="C4" s="27"/>
      <c r="D4" s="28" t="s">
        <v>46</v>
      </c>
      <c r="E4" s="43">
        <v>2009</v>
      </c>
      <c r="F4" s="44"/>
      <c r="G4" s="43">
        <v>2010</v>
      </c>
      <c r="H4" s="44"/>
      <c r="I4" s="43">
        <v>2011</v>
      </c>
      <c r="J4" s="44"/>
      <c r="K4" s="43">
        <v>2012</v>
      </c>
      <c r="L4" s="44"/>
      <c r="M4" s="43">
        <v>2013</v>
      </c>
      <c r="N4" s="44"/>
      <c r="O4" s="43">
        <v>2014</v>
      </c>
      <c r="P4" s="44"/>
      <c r="Q4" s="43">
        <v>2015</v>
      </c>
      <c r="R4" s="44"/>
      <c r="S4" s="43">
        <v>2016</v>
      </c>
      <c r="T4" s="44"/>
      <c r="U4" s="43">
        <v>2017</v>
      </c>
      <c r="V4" s="44"/>
      <c r="W4" s="43">
        <v>2018</v>
      </c>
      <c r="X4" s="44"/>
      <c r="Y4" s="43">
        <v>2019</v>
      </c>
      <c r="Z4" s="44"/>
      <c r="AA4" s="43">
        <v>2020</v>
      </c>
      <c r="AB4" s="44"/>
      <c r="AC4" s="43">
        <v>2021</v>
      </c>
      <c r="AD4" s="46"/>
      <c r="AE4" s="41">
        <v>2022</v>
      </c>
      <c r="AF4" s="42"/>
      <c r="AG4" s="41">
        <v>2023</v>
      </c>
      <c r="AH4" s="42"/>
    </row>
    <row r="5" spans="1:34" ht="15.75" x14ac:dyDescent="0.25">
      <c r="A5" s="29" t="s">
        <v>71</v>
      </c>
      <c r="B5" s="29" t="s">
        <v>72</v>
      </c>
      <c r="C5" s="29" t="s">
        <v>73</v>
      </c>
      <c r="D5" s="30"/>
      <c r="E5" s="30" t="s">
        <v>74</v>
      </c>
      <c r="F5" s="30" t="s">
        <v>75</v>
      </c>
      <c r="G5" s="30" t="s">
        <v>74</v>
      </c>
      <c r="H5" s="30" t="s">
        <v>75</v>
      </c>
      <c r="I5" s="30" t="s">
        <v>74</v>
      </c>
      <c r="J5" s="30" t="s">
        <v>75</v>
      </c>
      <c r="K5" s="30" t="s">
        <v>74</v>
      </c>
      <c r="L5" s="30" t="s">
        <v>75</v>
      </c>
      <c r="M5" s="30" t="s">
        <v>74</v>
      </c>
      <c r="N5" s="30" t="s">
        <v>75</v>
      </c>
      <c r="O5" s="30" t="s">
        <v>74</v>
      </c>
      <c r="P5" s="30" t="s">
        <v>75</v>
      </c>
      <c r="Q5" s="30" t="s">
        <v>74</v>
      </c>
      <c r="R5" s="30" t="s">
        <v>75</v>
      </c>
      <c r="S5" s="30" t="s">
        <v>74</v>
      </c>
      <c r="T5" s="30" t="s">
        <v>75</v>
      </c>
      <c r="U5" s="30" t="s">
        <v>74</v>
      </c>
      <c r="V5" s="30" t="s">
        <v>75</v>
      </c>
      <c r="W5" s="30" t="s">
        <v>74</v>
      </c>
      <c r="X5" s="30" t="s">
        <v>75</v>
      </c>
      <c r="Y5" s="30" t="s">
        <v>74</v>
      </c>
      <c r="Z5" s="30" t="s">
        <v>75</v>
      </c>
      <c r="AA5" s="30" t="s">
        <v>74</v>
      </c>
      <c r="AB5" s="30" t="s">
        <v>75</v>
      </c>
      <c r="AC5" s="30" t="s">
        <v>74</v>
      </c>
      <c r="AD5" s="30" t="s">
        <v>75</v>
      </c>
      <c r="AE5" s="30" t="s">
        <v>74</v>
      </c>
      <c r="AF5" s="30" t="s">
        <v>75</v>
      </c>
      <c r="AG5" s="30" t="s">
        <v>74</v>
      </c>
      <c r="AH5" s="30" t="s">
        <v>75</v>
      </c>
    </row>
    <row r="6" spans="1:34" ht="15.75" x14ac:dyDescent="0.25">
      <c r="A6" s="16" t="s">
        <v>46</v>
      </c>
      <c r="B6" s="16"/>
      <c r="C6" s="16"/>
      <c r="D6">
        <f>SUM(E6:AG6)</f>
        <v>305</v>
      </c>
      <c r="E6">
        <v>12</v>
      </c>
      <c r="F6">
        <v>4</v>
      </c>
      <c r="G6">
        <v>6</v>
      </c>
      <c r="H6">
        <v>4</v>
      </c>
      <c r="I6">
        <v>7</v>
      </c>
      <c r="J6">
        <v>8</v>
      </c>
      <c r="K6">
        <v>9</v>
      </c>
      <c r="L6">
        <v>18</v>
      </c>
      <c r="M6">
        <v>7</v>
      </c>
      <c r="N6">
        <v>11</v>
      </c>
      <c r="O6">
        <v>12</v>
      </c>
      <c r="P6">
        <v>9</v>
      </c>
      <c r="Q6">
        <v>12</v>
      </c>
      <c r="R6">
        <v>13</v>
      </c>
      <c r="S6">
        <v>18</v>
      </c>
      <c r="T6">
        <v>7</v>
      </c>
      <c r="U6">
        <v>8</v>
      </c>
      <c r="V6">
        <v>15</v>
      </c>
      <c r="W6">
        <v>16</v>
      </c>
      <c r="X6">
        <v>16</v>
      </c>
      <c r="Y6">
        <v>15</v>
      </c>
      <c r="Z6">
        <v>10</v>
      </c>
      <c r="AA6">
        <v>12</v>
      </c>
      <c r="AB6">
        <v>8</v>
      </c>
      <c r="AC6">
        <v>12</v>
      </c>
      <c r="AD6">
        <v>9</v>
      </c>
      <c r="AE6">
        <v>9</v>
      </c>
      <c r="AF6">
        <v>10</v>
      </c>
      <c r="AG6" s="37">
        <v>8</v>
      </c>
      <c r="AH6" s="37">
        <v>8</v>
      </c>
    </row>
    <row r="7" spans="1:34" ht="15.75" x14ac:dyDescent="0.25">
      <c r="A7" s="48" t="s">
        <v>71</v>
      </c>
      <c r="B7" s="49" t="s">
        <v>76</v>
      </c>
      <c r="C7" s="16" t="s">
        <v>77</v>
      </c>
      <c r="D7">
        <f t="shared" ref="D7:D30" si="0">SUM(E7:AG7)</f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s="37">
        <v>0</v>
      </c>
      <c r="AH7" s="37">
        <v>0</v>
      </c>
    </row>
    <row r="8" spans="1:34" ht="15.75" x14ac:dyDescent="0.25">
      <c r="A8" s="48"/>
      <c r="B8" s="49" t="s">
        <v>76</v>
      </c>
      <c r="C8" s="16" t="s">
        <v>78</v>
      </c>
      <c r="D8">
        <f t="shared" si="0"/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 s="37">
        <v>0</v>
      </c>
      <c r="AH8" s="37">
        <v>0</v>
      </c>
    </row>
    <row r="9" spans="1:34" ht="15.75" x14ac:dyDescent="0.25">
      <c r="A9" s="48"/>
      <c r="B9" s="49" t="s">
        <v>79</v>
      </c>
      <c r="C9" s="16" t="s">
        <v>77</v>
      </c>
      <c r="D9">
        <f t="shared" si="0"/>
        <v>33</v>
      </c>
      <c r="E9">
        <v>4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2</v>
      </c>
      <c r="M9">
        <v>1</v>
      </c>
      <c r="N9">
        <v>1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  <c r="U9">
        <v>1</v>
      </c>
      <c r="V9">
        <v>4</v>
      </c>
      <c r="W9">
        <v>0</v>
      </c>
      <c r="X9">
        <v>2</v>
      </c>
      <c r="Y9">
        <v>2</v>
      </c>
      <c r="Z9">
        <v>2</v>
      </c>
      <c r="AA9">
        <v>1</v>
      </c>
      <c r="AB9">
        <v>1</v>
      </c>
      <c r="AC9">
        <v>2</v>
      </c>
      <c r="AD9">
        <v>2</v>
      </c>
      <c r="AE9">
        <v>0</v>
      </c>
      <c r="AF9">
        <v>1</v>
      </c>
      <c r="AG9" s="37">
        <v>0</v>
      </c>
      <c r="AH9" s="38">
        <v>0</v>
      </c>
    </row>
    <row r="10" spans="1:34" ht="15.75" x14ac:dyDescent="0.25">
      <c r="A10" s="48"/>
      <c r="B10" s="49" t="s">
        <v>79</v>
      </c>
      <c r="C10" s="16" t="s">
        <v>78</v>
      </c>
      <c r="D10">
        <f t="shared" si="0"/>
        <v>37</v>
      </c>
      <c r="E10">
        <v>1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1</v>
      </c>
      <c r="M10">
        <v>1</v>
      </c>
      <c r="N10">
        <v>6</v>
      </c>
      <c r="O10">
        <v>2</v>
      </c>
      <c r="P10">
        <v>2</v>
      </c>
      <c r="Q10">
        <v>0</v>
      </c>
      <c r="R10">
        <v>1</v>
      </c>
      <c r="S10">
        <v>2</v>
      </c>
      <c r="T10">
        <v>1</v>
      </c>
      <c r="U10">
        <v>2</v>
      </c>
      <c r="V10">
        <v>2</v>
      </c>
      <c r="W10">
        <v>4</v>
      </c>
      <c r="X10">
        <v>3</v>
      </c>
      <c r="Y10">
        <v>5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</v>
      </c>
      <c r="AG10" s="37">
        <v>0</v>
      </c>
      <c r="AH10" s="38">
        <v>0</v>
      </c>
    </row>
    <row r="11" spans="1:34" ht="15.75" x14ac:dyDescent="0.25">
      <c r="A11" s="48"/>
      <c r="B11" s="49" t="s">
        <v>80</v>
      </c>
      <c r="C11" s="16" t="s">
        <v>77</v>
      </c>
      <c r="D11">
        <f t="shared" si="0"/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 s="37">
        <v>0</v>
      </c>
      <c r="AH11" s="38">
        <v>0</v>
      </c>
    </row>
    <row r="12" spans="1:34" ht="15.75" x14ac:dyDescent="0.25">
      <c r="A12" s="48"/>
      <c r="B12" s="49" t="s">
        <v>80</v>
      </c>
      <c r="C12" s="16" t="s">
        <v>78</v>
      </c>
      <c r="D12">
        <f t="shared" si="0"/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 s="37">
        <v>0</v>
      </c>
      <c r="AH12" s="38">
        <v>0</v>
      </c>
    </row>
    <row r="13" spans="1:34" ht="15.75" x14ac:dyDescent="0.25">
      <c r="A13" s="48"/>
      <c r="B13" s="49" t="s">
        <v>81</v>
      </c>
      <c r="C13" s="16" t="s">
        <v>77</v>
      </c>
      <c r="D13">
        <f t="shared" si="0"/>
        <v>34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2</v>
      </c>
      <c r="L13">
        <v>2</v>
      </c>
      <c r="M13">
        <v>1</v>
      </c>
      <c r="N13">
        <v>2</v>
      </c>
      <c r="O13">
        <v>0</v>
      </c>
      <c r="P13">
        <v>0</v>
      </c>
      <c r="Q13">
        <v>1</v>
      </c>
      <c r="R13">
        <v>2</v>
      </c>
      <c r="S13">
        <v>3</v>
      </c>
      <c r="T13">
        <v>3</v>
      </c>
      <c r="U13">
        <v>2</v>
      </c>
      <c r="V13">
        <v>1</v>
      </c>
      <c r="W13">
        <v>1</v>
      </c>
      <c r="X13">
        <v>1</v>
      </c>
      <c r="Y13">
        <v>2</v>
      </c>
      <c r="Z13">
        <v>2</v>
      </c>
      <c r="AA13">
        <v>2</v>
      </c>
      <c r="AB13">
        <v>0</v>
      </c>
      <c r="AC13">
        <v>0</v>
      </c>
      <c r="AD13">
        <v>0</v>
      </c>
      <c r="AE13">
        <v>2</v>
      </c>
      <c r="AF13">
        <v>2</v>
      </c>
      <c r="AG13" s="37">
        <v>1</v>
      </c>
      <c r="AH13" s="38">
        <v>3</v>
      </c>
    </row>
    <row r="14" spans="1:34" ht="15.75" x14ac:dyDescent="0.25">
      <c r="A14" s="48"/>
      <c r="B14" s="49" t="s">
        <v>81</v>
      </c>
      <c r="C14" s="16" t="s">
        <v>78</v>
      </c>
      <c r="D14">
        <f t="shared" si="0"/>
        <v>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2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0</v>
      </c>
      <c r="AG14" s="37">
        <v>0</v>
      </c>
      <c r="AH14" s="38">
        <v>0</v>
      </c>
    </row>
    <row r="15" spans="1:34" ht="15.75" x14ac:dyDescent="0.25">
      <c r="A15" s="48"/>
      <c r="B15" s="49" t="s">
        <v>82</v>
      </c>
      <c r="C15" s="16" t="s">
        <v>77</v>
      </c>
      <c r="D15">
        <f t="shared" si="0"/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 s="37">
        <v>0</v>
      </c>
      <c r="AH15" s="38">
        <v>0</v>
      </c>
    </row>
    <row r="16" spans="1:34" ht="15.75" x14ac:dyDescent="0.25">
      <c r="A16" s="48"/>
      <c r="B16" s="49" t="s">
        <v>82</v>
      </c>
      <c r="C16" s="16" t="s">
        <v>78</v>
      </c>
      <c r="D16">
        <f t="shared" si="0"/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 s="37">
        <v>0</v>
      </c>
      <c r="AH16" s="38">
        <v>0</v>
      </c>
    </row>
    <row r="17" spans="1:34" ht="15.75" x14ac:dyDescent="0.25">
      <c r="A17" s="48"/>
      <c r="B17" s="49" t="s">
        <v>83</v>
      </c>
      <c r="C17" s="16" t="s">
        <v>77</v>
      </c>
      <c r="D17">
        <f t="shared" si="0"/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 s="37">
        <v>0</v>
      </c>
      <c r="AH17" s="38">
        <v>1</v>
      </c>
    </row>
    <row r="18" spans="1:34" ht="15.75" x14ac:dyDescent="0.25">
      <c r="A18" s="48"/>
      <c r="B18" s="49" t="s">
        <v>83</v>
      </c>
      <c r="C18" s="16" t="s">
        <v>78</v>
      </c>
      <c r="D18">
        <f t="shared" si="0"/>
        <v>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1</v>
      </c>
      <c r="AE18">
        <v>0</v>
      </c>
      <c r="AF18">
        <v>0</v>
      </c>
      <c r="AG18" s="37">
        <v>0</v>
      </c>
      <c r="AH18" s="38">
        <v>0</v>
      </c>
    </row>
    <row r="19" spans="1:34" ht="15.75" x14ac:dyDescent="0.25">
      <c r="A19" s="48" t="s">
        <v>84</v>
      </c>
      <c r="B19" s="49" t="s">
        <v>76</v>
      </c>
      <c r="C19" s="16" t="s">
        <v>77</v>
      </c>
      <c r="D19">
        <f t="shared" si="0"/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 s="37">
        <v>0</v>
      </c>
      <c r="AH19" s="38">
        <v>0</v>
      </c>
    </row>
    <row r="20" spans="1:34" ht="15.75" x14ac:dyDescent="0.25">
      <c r="A20" s="48"/>
      <c r="B20" s="49" t="s">
        <v>76</v>
      </c>
      <c r="C20" s="16" t="s">
        <v>78</v>
      </c>
      <c r="D20">
        <f t="shared" si="0"/>
        <v>25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2</v>
      </c>
      <c r="R20">
        <v>2</v>
      </c>
      <c r="S20">
        <v>1</v>
      </c>
      <c r="T20">
        <v>0</v>
      </c>
      <c r="U20">
        <v>0</v>
      </c>
      <c r="V20">
        <v>1</v>
      </c>
      <c r="W20">
        <v>2</v>
      </c>
      <c r="X20">
        <v>1</v>
      </c>
      <c r="Y20">
        <v>2</v>
      </c>
      <c r="Z20">
        <v>0</v>
      </c>
      <c r="AA20">
        <v>1</v>
      </c>
      <c r="AB20">
        <v>3</v>
      </c>
      <c r="AC20">
        <v>0</v>
      </c>
      <c r="AD20">
        <v>0</v>
      </c>
      <c r="AE20">
        <v>2</v>
      </c>
      <c r="AF20">
        <v>1</v>
      </c>
      <c r="AG20" s="37">
        <v>3</v>
      </c>
      <c r="AH20" s="38">
        <v>2</v>
      </c>
    </row>
    <row r="21" spans="1:34" ht="15.75" x14ac:dyDescent="0.25">
      <c r="A21" s="48"/>
      <c r="B21" s="49" t="s">
        <v>79</v>
      </c>
      <c r="C21" s="16" t="s">
        <v>77</v>
      </c>
      <c r="D21">
        <f t="shared" si="0"/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 s="37">
        <v>0</v>
      </c>
      <c r="AH21" s="38">
        <v>0</v>
      </c>
    </row>
    <row r="22" spans="1:34" ht="15.75" x14ac:dyDescent="0.25">
      <c r="A22" s="48"/>
      <c r="B22" s="49" t="s">
        <v>79</v>
      </c>
      <c r="C22" s="16" t="s">
        <v>78</v>
      </c>
      <c r="D22">
        <f t="shared" si="0"/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 s="37">
        <v>0</v>
      </c>
      <c r="AH22" s="38">
        <v>0</v>
      </c>
    </row>
    <row r="23" spans="1:34" ht="15.75" x14ac:dyDescent="0.25">
      <c r="A23" s="48"/>
      <c r="B23" s="49" t="s">
        <v>80</v>
      </c>
      <c r="C23" s="16" t="s">
        <v>77</v>
      </c>
      <c r="D23">
        <f t="shared" si="0"/>
        <v>3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 s="37">
        <v>0</v>
      </c>
      <c r="AH23" s="38">
        <v>0</v>
      </c>
    </row>
    <row r="24" spans="1:34" ht="15.75" x14ac:dyDescent="0.25">
      <c r="A24" s="48"/>
      <c r="B24" s="49" t="s">
        <v>80</v>
      </c>
      <c r="C24" s="16" t="s">
        <v>78</v>
      </c>
      <c r="D24">
        <f t="shared" si="0"/>
        <v>10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4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2</v>
      </c>
      <c r="AF24">
        <v>0</v>
      </c>
      <c r="AG24" s="37">
        <v>0</v>
      </c>
      <c r="AH24" s="38">
        <v>0</v>
      </c>
    </row>
    <row r="25" spans="1:34" ht="15.75" x14ac:dyDescent="0.25">
      <c r="A25" s="48"/>
      <c r="B25" s="49" t="s">
        <v>81</v>
      </c>
      <c r="C25" s="16" t="s">
        <v>77</v>
      </c>
      <c r="D25">
        <f t="shared" si="0"/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 s="37">
        <v>0</v>
      </c>
      <c r="AH25" s="38">
        <v>0</v>
      </c>
    </row>
    <row r="26" spans="1:34" ht="15.75" x14ac:dyDescent="0.25">
      <c r="A26" s="48"/>
      <c r="B26" s="49" t="s">
        <v>81</v>
      </c>
      <c r="C26" s="16" t="s">
        <v>78</v>
      </c>
      <c r="D26">
        <f t="shared" si="0"/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 s="37">
        <v>0</v>
      </c>
      <c r="AH26" s="38">
        <v>0</v>
      </c>
    </row>
    <row r="27" spans="1:34" ht="15.75" x14ac:dyDescent="0.25">
      <c r="A27" s="48"/>
      <c r="B27" s="49" t="s">
        <v>82</v>
      </c>
      <c r="C27" s="16" t="s">
        <v>77</v>
      </c>
      <c r="D27">
        <f t="shared" si="0"/>
        <v>128</v>
      </c>
      <c r="E27">
        <v>5</v>
      </c>
      <c r="F27">
        <v>1</v>
      </c>
      <c r="G27">
        <v>5</v>
      </c>
      <c r="H27">
        <v>4</v>
      </c>
      <c r="I27">
        <v>4</v>
      </c>
      <c r="J27">
        <v>7</v>
      </c>
      <c r="K27">
        <v>5</v>
      </c>
      <c r="L27">
        <v>11</v>
      </c>
      <c r="M27">
        <v>4</v>
      </c>
      <c r="N27">
        <v>2</v>
      </c>
      <c r="O27">
        <v>1</v>
      </c>
      <c r="P27">
        <v>4</v>
      </c>
      <c r="Q27">
        <v>4</v>
      </c>
      <c r="R27">
        <v>7</v>
      </c>
      <c r="S27">
        <v>10</v>
      </c>
      <c r="T27">
        <v>1</v>
      </c>
      <c r="U27">
        <v>1</v>
      </c>
      <c r="V27">
        <v>7</v>
      </c>
      <c r="W27">
        <v>7</v>
      </c>
      <c r="X27">
        <v>6</v>
      </c>
      <c r="Y27">
        <v>2</v>
      </c>
      <c r="Z27">
        <v>5</v>
      </c>
      <c r="AA27">
        <v>6</v>
      </c>
      <c r="AB27">
        <v>3</v>
      </c>
      <c r="AC27">
        <v>6</v>
      </c>
      <c r="AD27">
        <v>2</v>
      </c>
      <c r="AE27">
        <v>2</v>
      </c>
      <c r="AF27">
        <v>3</v>
      </c>
      <c r="AG27" s="37">
        <v>3</v>
      </c>
      <c r="AH27" s="38">
        <v>2</v>
      </c>
    </row>
    <row r="28" spans="1:34" ht="15.75" x14ac:dyDescent="0.25">
      <c r="A28" s="48"/>
      <c r="B28" s="49" t="s">
        <v>82</v>
      </c>
      <c r="C28" s="16" t="s">
        <v>78</v>
      </c>
      <c r="D28">
        <f t="shared" si="0"/>
        <v>22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</v>
      </c>
      <c r="M28">
        <v>0</v>
      </c>
      <c r="N28">
        <v>0</v>
      </c>
      <c r="O28">
        <v>1</v>
      </c>
      <c r="P28">
        <v>0</v>
      </c>
      <c r="Q28">
        <v>1</v>
      </c>
      <c r="R28">
        <v>0</v>
      </c>
      <c r="S28">
        <v>1</v>
      </c>
      <c r="T28">
        <v>0</v>
      </c>
      <c r="U28">
        <v>2</v>
      </c>
      <c r="V28">
        <v>0</v>
      </c>
      <c r="W28">
        <v>1</v>
      </c>
      <c r="X28">
        <v>1</v>
      </c>
      <c r="Y28">
        <v>2</v>
      </c>
      <c r="Z28">
        <v>1</v>
      </c>
      <c r="AA28">
        <v>1</v>
      </c>
      <c r="AB28">
        <v>1</v>
      </c>
      <c r="AC28">
        <v>2</v>
      </c>
      <c r="AD28">
        <v>4</v>
      </c>
      <c r="AE28">
        <v>0</v>
      </c>
      <c r="AF28">
        <v>1</v>
      </c>
      <c r="AG28" s="37">
        <v>1</v>
      </c>
      <c r="AH28" s="38">
        <v>0</v>
      </c>
    </row>
    <row r="29" spans="1:34" ht="15.75" x14ac:dyDescent="0.25">
      <c r="A29" s="48"/>
      <c r="B29" s="49" t="s">
        <v>83</v>
      </c>
      <c r="C29" s="16" t="s">
        <v>77</v>
      </c>
      <c r="D29">
        <f t="shared" si="0"/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 s="37">
        <v>0</v>
      </c>
      <c r="AH29" s="38">
        <v>0</v>
      </c>
    </row>
    <row r="30" spans="1:34" ht="15.75" x14ac:dyDescent="0.25">
      <c r="A30" s="48"/>
      <c r="B30" s="49" t="s">
        <v>83</v>
      </c>
      <c r="C30" s="16" t="s">
        <v>78</v>
      </c>
      <c r="D30">
        <f t="shared" si="0"/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 s="37">
        <v>0</v>
      </c>
      <c r="AH30" s="38">
        <v>0</v>
      </c>
    </row>
  </sheetData>
  <mergeCells count="29">
    <mergeCell ref="E4:F4"/>
    <mergeCell ref="G4:H4"/>
    <mergeCell ref="A19:A30"/>
    <mergeCell ref="B19:B20"/>
    <mergeCell ref="B21:B22"/>
    <mergeCell ref="B23:B24"/>
    <mergeCell ref="B25:B26"/>
    <mergeCell ref="B27:B28"/>
    <mergeCell ref="B29:B30"/>
    <mergeCell ref="A7:A18"/>
    <mergeCell ref="B7:B8"/>
    <mergeCell ref="B9:B10"/>
    <mergeCell ref="B11:B12"/>
    <mergeCell ref="B13:B14"/>
    <mergeCell ref="B15:B16"/>
    <mergeCell ref="B17:B18"/>
    <mergeCell ref="AG4:AH4"/>
    <mergeCell ref="AE4:AF4"/>
    <mergeCell ref="I4:J4"/>
    <mergeCell ref="K4:L4"/>
    <mergeCell ref="M4:N4"/>
    <mergeCell ref="O4:P4"/>
    <mergeCell ref="AC4:AD4"/>
    <mergeCell ref="Q4:R4"/>
    <mergeCell ref="S4:T4"/>
    <mergeCell ref="U4:V4"/>
    <mergeCell ref="W4:X4"/>
    <mergeCell ref="Y4:Z4"/>
    <mergeCell ref="AA4:AB4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1F70-D59F-4B66-AA24-E1876F0F19C6}">
  <dimension ref="A1:F54"/>
  <sheetViews>
    <sheetView topLeftCell="A3" workbookViewId="0">
      <selection activeCell="G6" sqref="G6"/>
    </sheetView>
  </sheetViews>
  <sheetFormatPr defaultRowHeight="15" x14ac:dyDescent="0.25"/>
  <cols>
    <col min="1" max="1" width="15.7109375" style="19" customWidth="1"/>
    <col min="2" max="4" width="15.7109375" style="16" customWidth="1"/>
    <col min="5" max="5" width="27.85546875" style="1" bestFit="1" customWidth="1"/>
    <col min="6" max="6" width="26.28515625" style="2" bestFit="1" customWidth="1"/>
  </cols>
  <sheetData>
    <row r="1" spans="1:6" x14ac:dyDescent="0.25">
      <c r="A1" s="15" t="s">
        <v>17</v>
      </c>
    </row>
    <row r="2" spans="1:6" x14ac:dyDescent="0.25">
      <c r="A2" s="15"/>
    </row>
    <row r="4" spans="1:6" x14ac:dyDescent="0.25">
      <c r="A4" s="17"/>
      <c r="B4" s="17"/>
      <c r="C4" s="17"/>
      <c r="D4" s="17"/>
      <c r="E4" s="50" t="s">
        <v>4</v>
      </c>
      <c r="F4" s="51" t="s">
        <v>4</v>
      </c>
    </row>
    <row r="5" spans="1:6" x14ac:dyDescent="0.25">
      <c r="A5" s="18" t="s">
        <v>0</v>
      </c>
      <c r="B5" s="18" t="s">
        <v>5</v>
      </c>
      <c r="C5" s="18" t="s">
        <v>1</v>
      </c>
      <c r="D5" s="18" t="s">
        <v>2</v>
      </c>
      <c r="E5" s="14" t="s">
        <v>6</v>
      </c>
      <c r="F5" s="13" t="s">
        <v>7</v>
      </c>
    </row>
    <row r="6" spans="1:6" x14ac:dyDescent="0.25">
      <c r="A6" s="21" t="s">
        <v>46</v>
      </c>
      <c r="B6" s="22"/>
      <c r="C6" s="22"/>
      <c r="D6" s="22"/>
      <c r="E6" s="23">
        <v>72</v>
      </c>
      <c r="F6" s="24">
        <v>286</v>
      </c>
    </row>
    <row r="7" spans="1:6" x14ac:dyDescent="0.25">
      <c r="A7" s="21">
        <v>2012</v>
      </c>
      <c r="B7" s="22" t="s">
        <v>47</v>
      </c>
      <c r="C7" s="22" t="s">
        <v>48</v>
      </c>
      <c r="D7" s="22" t="s">
        <v>49</v>
      </c>
      <c r="E7" s="23">
        <v>6</v>
      </c>
      <c r="F7" s="24">
        <v>7</v>
      </c>
    </row>
    <row r="8" spans="1:6" x14ac:dyDescent="0.25">
      <c r="A8" s="21">
        <v>2012</v>
      </c>
      <c r="B8" s="22" t="s">
        <v>50</v>
      </c>
      <c r="C8" s="22" t="s">
        <v>48</v>
      </c>
      <c r="D8" s="22" t="s">
        <v>51</v>
      </c>
      <c r="E8" s="23">
        <v>0</v>
      </c>
      <c r="F8" s="24">
        <v>8</v>
      </c>
    </row>
    <row r="9" spans="1:6" x14ac:dyDescent="0.25">
      <c r="A9" s="21">
        <v>2012</v>
      </c>
      <c r="B9" s="22" t="s">
        <v>53</v>
      </c>
      <c r="C9" s="22" t="s">
        <v>54</v>
      </c>
      <c r="D9" s="22" t="s">
        <v>55</v>
      </c>
      <c r="E9" s="23">
        <v>1</v>
      </c>
      <c r="F9" s="24">
        <v>11</v>
      </c>
    </row>
    <row r="10" spans="1:6" x14ac:dyDescent="0.25">
      <c r="A10" s="21">
        <v>2012</v>
      </c>
      <c r="B10" s="22" t="s">
        <v>56</v>
      </c>
      <c r="C10" s="22" t="s">
        <v>54</v>
      </c>
      <c r="D10" s="22" t="s">
        <v>57</v>
      </c>
      <c r="E10" s="23">
        <v>1</v>
      </c>
      <c r="F10" s="24">
        <v>6</v>
      </c>
    </row>
    <row r="11" spans="1:6" x14ac:dyDescent="0.25">
      <c r="A11" s="21">
        <v>2013</v>
      </c>
      <c r="B11" s="22" t="s">
        <v>47</v>
      </c>
      <c r="C11" s="22" t="s">
        <v>54</v>
      </c>
      <c r="D11" s="22" t="s">
        <v>49</v>
      </c>
      <c r="E11" s="23">
        <v>3</v>
      </c>
      <c r="F11" s="24">
        <v>4</v>
      </c>
    </row>
    <row r="12" spans="1:6" x14ac:dyDescent="0.25">
      <c r="A12" s="21">
        <v>2013</v>
      </c>
      <c r="B12" s="22" t="s">
        <v>50</v>
      </c>
      <c r="C12" s="22" t="s">
        <v>54</v>
      </c>
      <c r="D12" s="22" t="s">
        <v>51</v>
      </c>
      <c r="E12" s="23">
        <v>1</v>
      </c>
      <c r="F12" s="24">
        <v>2</v>
      </c>
    </row>
    <row r="13" spans="1:6" x14ac:dyDescent="0.25">
      <c r="A13" s="21">
        <v>2013</v>
      </c>
      <c r="B13" s="22" t="s">
        <v>53</v>
      </c>
      <c r="C13" s="22" t="s">
        <v>58</v>
      </c>
      <c r="D13" s="22" t="s">
        <v>55</v>
      </c>
      <c r="E13" s="23">
        <v>1</v>
      </c>
      <c r="F13" s="24">
        <v>6</v>
      </c>
    </row>
    <row r="14" spans="1:6" x14ac:dyDescent="0.25">
      <c r="A14" s="21">
        <v>2013</v>
      </c>
      <c r="B14" s="22" t="s">
        <v>56</v>
      </c>
      <c r="C14" s="22" t="s">
        <v>58</v>
      </c>
      <c r="D14" s="22" t="s">
        <v>57</v>
      </c>
      <c r="E14" s="23">
        <v>1</v>
      </c>
      <c r="F14" s="24">
        <v>9</v>
      </c>
    </row>
    <row r="15" spans="1:6" x14ac:dyDescent="0.25">
      <c r="A15" s="21">
        <v>2014</v>
      </c>
      <c r="B15" s="22" t="s">
        <v>47</v>
      </c>
      <c r="C15" s="22" t="s">
        <v>58</v>
      </c>
      <c r="D15" s="22" t="s">
        <v>49</v>
      </c>
      <c r="E15" s="23">
        <v>1</v>
      </c>
      <c r="F15" s="24">
        <v>10</v>
      </c>
    </row>
    <row r="16" spans="1:6" x14ac:dyDescent="0.25">
      <c r="A16" s="21">
        <v>2014</v>
      </c>
      <c r="B16" s="22" t="s">
        <v>50</v>
      </c>
      <c r="C16" s="22" t="s">
        <v>58</v>
      </c>
      <c r="D16" s="22" t="s">
        <v>51</v>
      </c>
      <c r="E16" s="23">
        <v>2</v>
      </c>
      <c r="F16" s="24">
        <v>4</v>
      </c>
    </row>
    <row r="17" spans="1:6" x14ac:dyDescent="0.25">
      <c r="A17" s="21">
        <v>2014</v>
      </c>
      <c r="B17" s="22" t="s">
        <v>53</v>
      </c>
      <c r="C17" s="22" t="s">
        <v>59</v>
      </c>
      <c r="D17" s="22" t="s">
        <v>55</v>
      </c>
      <c r="E17" s="23">
        <v>2</v>
      </c>
      <c r="F17" s="24">
        <v>2</v>
      </c>
    </row>
    <row r="18" spans="1:6" x14ac:dyDescent="0.25">
      <c r="A18" s="21">
        <v>2014</v>
      </c>
      <c r="B18" s="22" t="s">
        <v>56</v>
      </c>
      <c r="C18" s="22" t="s">
        <v>59</v>
      </c>
      <c r="D18" s="22" t="s">
        <v>57</v>
      </c>
      <c r="E18" s="23">
        <v>2</v>
      </c>
      <c r="F18" s="24">
        <v>7</v>
      </c>
    </row>
    <row r="19" spans="1:6" x14ac:dyDescent="0.25">
      <c r="A19" s="21">
        <v>2015</v>
      </c>
      <c r="B19" s="22" t="s">
        <v>47</v>
      </c>
      <c r="C19" s="22" t="s">
        <v>59</v>
      </c>
      <c r="D19" s="22" t="s">
        <v>49</v>
      </c>
      <c r="E19" s="23">
        <v>1</v>
      </c>
      <c r="F19" s="24">
        <v>4</v>
      </c>
    </row>
    <row r="20" spans="1:6" x14ac:dyDescent="0.25">
      <c r="A20" s="21">
        <v>2015</v>
      </c>
      <c r="B20" s="22" t="s">
        <v>50</v>
      </c>
      <c r="C20" s="22" t="s">
        <v>59</v>
      </c>
      <c r="D20" s="22" t="s">
        <v>51</v>
      </c>
      <c r="E20" s="23">
        <v>2</v>
      </c>
      <c r="F20" s="24">
        <v>3</v>
      </c>
    </row>
    <row r="21" spans="1:6" x14ac:dyDescent="0.25">
      <c r="A21" s="21">
        <v>2015</v>
      </c>
      <c r="B21" s="22" t="s">
        <v>53</v>
      </c>
      <c r="C21" s="22" t="s">
        <v>60</v>
      </c>
      <c r="D21" s="22" t="s">
        <v>55</v>
      </c>
      <c r="E21" s="23">
        <v>4</v>
      </c>
      <c r="F21" s="24">
        <v>8</v>
      </c>
    </row>
    <row r="22" spans="1:6" x14ac:dyDescent="0.25">
      <c r="A22" s="21">
        <v>2015</v>
      </c>
      <c r="B22" s="22" t="s">
        <v>56</v>
      </c>
      <c r="C22" s="22" t="s">
        <v>60</v>
      </c>
      <c r="D22" s="22" t="s">
        <v>57</v>
      </c>
      <c r="E22" s="23">
        <v>0</v>
      </c>
      <c r="F22" s="24">
        <v>5</v>
      </c>
    </row>
    <row r="23" spans="1:6" x14ac:dyDescent="0.25">
      <c r="A23" s="21">
        <v>2016</v>
      </c>
      <c r="B23" s="22" t="s">
        <v>47</v>
      </c>
      <c r="C23" s="22" t="s">
        <v>60</v>
      </c>
      <c r="D23" s="22" t="s">
        <v>49</v>
      </c>
      <c r="E23" s="23">
        <v>2</v>
      </c>
      <c r="F23" s="24">
        <v>10</v>
      </c>
    </row>
    <row r="24" spans="1:6" x14ac:dyDescent="0.25">
      <c r="A24" s="21">
        <v>2016</v>
      </c>
      <c r="B24" s="22" t="s">
        <v>50</v>
      </c>
      <c r="C24" s="22" t="s">
        <v>60</v>
      </c>
      <c r="D24" s="22" t="s">
        <v>51</v>
      </c>
      <c r="E24" s="23">
        <v>1</v>
      </c>
      <c r="F24" s="24">
        <v>2</v>
      </c>
    </row>
    <row r="25" spans="1:6" x14ac:dyDescent="0.25">
      <c r="A25" s="21">
        <v>2016</v>
      </c>
      <c r="B25" s="22" t="s">
        <v>53</v>
      </c>
      <c r="C25" s="22" t="s">
        <v>61</v>
      </c>
      <c r="D25" s="22" t="s">
        <v>55</v>
      </c>
      <c r="E25" s="23">
        <v>3</v>
      </c>
      <c r="F25" s="24">
        <v>4</v>
      </c>
    </row>
    <row r="26" spans="1:6" x14ac:dyDescent="0.25">
      <c r="A26" s="21">
        <v>2016</v>
      </c>
      <c r="B26" s="22" t="s">
        <v>56</v>
      </c>
      <c r="C26" s="22" t="s">
        <v>61</v>
      </c>
      <c r="D26" s="22" t="s">
        <v>57</v>
      </c>
      <c r="E26" s="23">
        <v>2</v>
      </c>
      <c r="F26" s="24">
        <v>4</v>
      </c>
    </row>
    <row r="27" spans="1:6" x14ac:dyDescent="0.25">
      <c r="A27" s="21">
        <v>2017</v>
      </c>
      <c r="B27" s="22" t="s">
        <v>47</v>
      </c>
      <c r="C27" s="22" t="s">
        <v>61</v>
      </c>
      <c r="D27" s="22" t="s">
        <v>49</v>
      </c>
      <c r="E27" s="23">
        <v>0</v>
      </c>
      <c r="F27" s="24">
        <v>12</v>
      </c>
    </row>
    <row r="28" spans="1:6" x14ac:dyDescent="0.25">
      <c r="A28" s="21">
        <v>2017</v>
      </c>
      <c r="B28" s="22" t="s">
        <v>50</v>
      </c>
      <c r="C28" s="22" t="s">
        <v>61</v>
      </c>
      <c r="D28" s="22" t="s">
        <v>51</v>
      </c>
      <c r="E28" s="23">
        <v>1</v>
      </c>
      <c r="F28" s="24">
        <v>10</v>
      </c>
    </row>
    <row r="29" spans="1:6" x14ac:dyDescent="0.25">
      <c r="A29" s="21">
        <v>2017</v>
      </c>
      <c r="B29" s="22" t="s">
        <v>53</v>
      </c>
      <c r="C29" s="22" t="s">
        <v>62</v>
      </c>
      <c r="D29" s="22" t="s">
        <v>55</v>
      </c>
      <c r="E29" s="23">
        <v>2</v>
      </c>
      <c r="F29" s="24">
        <v>8</v>
      </c>
    </row>
    <row r="30" spans="1:6" x14ac:dyDescent="0.25">
      <c r="A30" s="21">
        <v>2017</v>
      </c>
      <c r="B30" s="22" t="s">
        <v>56</v>
      </c>
      <c r="C30" s="22" t="s">
        <v>62</v>
      </c>
      <c r="D30" s="22" t="s">
        <v>57</v>
      </c>
      <c r="E30" s="23">
        <v>3</v>
      </c>
      <c r="F30" s="24">
        <v>8</v>
      </c>
    </row>
    <row r="31" spans="1:6" x14ac:dyDescent="0.25">
      <c r="A31" s="21">
        <v>2018</v>
      </c>
      <c r="B31" s="22" t="s">
        <v>47</v>
      </c>
      <c r="C31" s="22" t="s">
        <v>62</v>
      </c>
      <c r="D31" s="22" t="s">
        <v>49</v>
      </c>
      <c r="E31" s="23">
        <v>1</v>
      </c>
      <c r="F31" s="24">
        <v>8</v>
      </c>
    </row>
    <row r="32" spans="1:6" x14ac:dyDescent="0.25">
      <c r="A32" s="21">
        <v>2018</v>
      </c>
      <c r="B32" s="22" t="s">
        <v>50</v>
      </c>
      <c r="C32" s="22" t="s">
        <v>62</v>
      </c>
      <c r="D32" s="22" t="s">
        <v>51</v>
      </c>
      <c r="E32" s="23">
        <v>3</v>
      </c>
      <c r="F32" s="24">
        <v>14</v>
      </c>
    </row>
    <row r="33" spans="1:6" x14ac:dyDescent="0.25">
      <c r="A33" s="21">
        <v>2018</v>
      </c>
      <c r="B33" s="22" t="s">
        <v>53</v>
      </c>
      <c r="C33" s="22" t="s">
        <v>63</v>
      </c>
      <c r="D33" s="22" t="s">
        <v>55</v>
      </c>
      <c r="E33" s="23">
        <v>1</v>
      </c>
      <c r="F33" s="24">
        <v>6</v>
      </c>
    </row>
    <row r="34" spans="1:6" x14ac:dyDescent="0.25">
      <c r="A34" s="21">
        <v>2018</v>
      </c>
      <c r="B34" s="22" t="s">
        <v>56</v>
      </c>
      <c r="C34" s="22" t="s">
        <v>63</v>
      </c>
      <c r="D34" s="22" t="s">
        <v>57</v>
      </c>
      <c r="E34" s="23">
        <v>0</v>
      </c>
      <c r="F34" s="24">
        <v>4</v>
      </c>
    </row>
    <row r="35" spans="1:6" x14ac:dyDescent="0.25">
      <c r="A35" s="21">
        <v>2019</v>
      </c>
      <c r="B35" s="22" t="s">
        <v>47</v>
      </c>
      <c r="C35" s="22" t="s">
        <v>63</v>
      </c>
      <c r="D35" s="22" t="s">
        <v>49</v>
      </c>
      <c r="E35" s="23">
        <v>1</v>
      </c>
      <c r="F35" s="24">
        <v>6</v>
      </c>
    </row>
    <row r="36" spans="1:6" x14ac:dyDescent="0.25">
      <c r="A36" s="21">
        <v>2019</v>
      </c>
      <c r="B36" s="22" t="s">
        <v>50</v>
      </c>
      <c r="C36" s="22" t="s">
        <v>63</v>
      </c>
      <c r="D36" s="22" t="s">
        <v>51</v>
      </c>
      <c r="E36" s="23">
        <v>0</v>
      </c>
      <c r="F36" s="24">
        <v>5</v>
      </c>
    </row>
    <row r="37" spans="1:6" x14ac:dyDescent="0.25">
      <c r="A37" s="21">
        <v>2019</v>
      </c>
      <c r="B37" s="22" t="s">
        <v>53</v>
      </c>
      <c r="C37" s="22" t="s">
        <v>64</v>
      </c>
      <c r="D37" s="22" t="s">
        <v>55</v>
      </c>
      <c r="E37" s="23">
        <v>1</v>
      </c>
      <c r="F37" s="24">
        <v>2</v>
      </c>
    </row>
    <row r="38" spans="1:6" x14ac:dyDescent="0.25">
      <c r="A38" s="21">
        <v>2019</v>
      </c>
      <c r="B38" s="22" t="s">
        <v>56</v>
      </c>
      <c r="C38" s="22" t="s">
        <v>64</v>
      </c>
      <c r="D38" s="22" t="s">
        <v>57</v>
      </c>
      <c r="E38" s="23">
        <v>3</v>
      </c>
      <c r="F38" s="24">
        <v>2</v>
      </c>
    </row>
    <row r="39" spans="1:6" x14ac:dyDescent="0.25">
      <c r="A39" s="21">
        <v>2020</v>
      </c>
      <c r="B39" s="22" t="s">
        <v>47</v>
      </c>
      <c r="C39" s="22" t="s">
        <v>64</v>
      </c>
      <c r="D39" s="22" t="s">
        <v>49</v>
      </c>
      <c r="E39" s="23">
        <v>2</v>
      </c>
      <c r="F39" s="24">
        <v>7</v>
      </c>
    </row>
    <row r="40" spans="1:6" x14ac:dyDescent="0.25">
      <c r="A40" s="21">
        <v>2020</v>
      </c>
      <c r="B40" s="22" t="s">
        <v>50</v>
      </c>
      <c r="C40" s="22" t="s">
        <v>64</v>
      </c>
      <c r="D40" s="22" t="s">
        <v>51</v>
      </c>
      <c r="E40" s="23">
        <v>2</v>
      </c>
      <c r="F40" s="24">
        <v>1</v>
      </c>
    </row>
    <row r="41" spans="1:6" x14ac:dyDescent="0.25">
      <c r="A41" s="21">
        <v>2020</v>
      </c>
      <c r="B41" s="22" t="s">
        <v>53</v>
      </c>
      <c r="C41" s="22" t="s">
        <v>65</v>
      </c>
      <c r="D41" s="22" t="s">
        <v>55</v>
      </c>
      <c r="E41" s="23">
        <v>1</v>
      </c>
      <c r="F41" s="24">
        <v>1</v>
      </c>
    </row>
    <row r="42" spans="1:6" x14ac:dyDescent="0.25">
      <c r="A42" s="21">
        <v>2020</v>
      </c>
      <c r="B42" s="22" t="s">
        <v>56</v>
      </c>
      <c r="C42" s="22" t="s">
        <v>65</v>
      </c>
      <c r="D42" s="22" t="s">
        <v>57</v>
      </c>
      <c r="E42" s="23">
        <v>0</v>
      </c>
      <c r="F42" s="24">
        <v>6</v>
      </c>
    </row>
    <row r="43" spans="1:6" x14ac:dyDescent="0.25">
      <c r="A43" s="21">
        <v>2021</v>
      </c>
      <c r="B43" s="22" t="s">
        <v>47</v>
      </c>
      <c r="C43" s="22" t="s">
        <v>65</v>
      </c>
      <c r="D43" s="22" t="s">
        <v>49</v>
      </c>
      <c r="E43" s="23">
        <v>1</v>
      </c>
      <c r="F43" s="24">
        <v>6</v>
      </c>
    </row>
    <row r="44" spans="1:6" x14ac:dyDescent="0.25">
      <c r="A44" s="21">
        <v>2021</v>
      </c>
      <c r="B44" s="22" t="s">
        <v>50</v>
      </c>
      <c r="C44" s="22" t="s">
        <v>65</v>
      </c>
      <c r="D44" s="22" t="s">
        <v>51</v>
      </c>
      <c r="E44" s="23">
        <v>1</v>
      </c>
      <c r="F44" s="24">
        <v>6</v>
      </c>
    </row>
    <row r="45" spans="1:6" x14ac:dyDescent="0.25">
      <c r="A45" s="21">
        <v>2021</v>
      </c>
      <c r="B45" s="22" t="s">
        <v>53</v>
      </c>
      <c r="C45" s="22" t="s">
        <v>66</v>
      </c>
      <c r="D45" s="22" t="s">
        <v>55</v>
      </c>
      <c r="E45" s="23">
        <v>1</v>
      </c>
      <c r="F45" s="24">
        <v>4</v>
      </c>
    </row>
    <row r="46" spans="1:6" x14ac:dyDescent="0.25">
      <c r="A46" s="21">
        <v>2021</v>
      </c>
      <c r="B46" s="22" t="s">
        <v>56</v>
      </c>
      <c r="C46" s="22" t="s">
        <v>66</v>
      </c>
      <c r="D46" s="22" t="s">
        <v>57</v>
      </c>
      <c r="E46" s="23">
        <v>3</v>
      </c>
      <c r="F46" s="24">
        <v>12</v>
      </c>
    </row>
    <row r="47" spans="1:6" x14ac:dyDescent="0.25">
      <c r="A47" s="21">
        <v>2022</v>
      </c>
      <c r="B47" s="22" t="s">
        <v>47</v>
      </c>
      <c r="C47" s="22" t="s">
        <v>66</v>
      </c>
      <c r="D47" s="22" t="s">
        <v>49</v>
      </c>
      <c r="E47" s="23">
        <v>0</v>
      </c>
      <c r="F47" s="24">
        <v>5</v>
      </c>
    </row>
    <row r="48" spans="1:6" x14ac:dyDescent="0.25">
      <c r="A48" s="21">
        <v>2022</v>
      </c>
      <c r="B48" s="22" t="s">
        <v>50</v>
      </c>
      <c r="C48" s="22" t="s">
        <v>66</v>
      </c>
      <c r="D48" s="22" t="s">
        <v>51</v>
      </c>
      <c r="E48" s="23">
        <v>3</v>
      </c>
      <c r="F48" s="24">
        <v>4</v>
      </c>
    </row>
    <row r="49" spans="1:6" x14ac:dyDescent="0.25">
      <c r="A49" s="21">
        <v>2022</v>
      </c>
      <c r="B49" s="22" t="s">
        <v>53</v>
      </c>
      <c r="C49" s="22" t="s">
        <v>89</v>
      </c>
      <c r="D49" s="22" t="s">
        <v>55</v>
      </c>
      <c r="E49" s="23">
        <v>1</v>
      </c>
      <c r="F49" s="24">
        <v>5</v>
      </c>
    </row>
    <row r="50" spans="1:6" x14ac:dyDescent="0.25">
      <c r="A50" s="21">
        <v>2022</v>
      </c>
      <c r="B50" s="22" t="s">
        <v>56</v>
      </c>
      <c r="C50" s="22" t="s">
        <v>89</v>
      </c>
      <c r="D50" s="22" t="s">
        <v>57</v>
      </c>
      <c r="E50" s="23">
        <v>3</v>
      </c>
      <c r="F50" s="24">
        <v>5</v>
      </c>
    </row>
    <row r="51" spans="1:6" x14ac:dyDescent="0.25">
      <c r="A51" s="21">
        <v>2023</v>
      </c>
      <c r="B51" s="22" t="s">
        <v>47</v>
      </c>
      <c r="C51" s="22" t="s">
        <v>89</v>
      </c>
      <c r="D51" s="22" t="s">
        <v>49</v>
      </c>
      <c r="E51" s="23">
        <v>0</v>
      </c>
      <c r="F51" s="24">
        <v>5</v>
      </c>
    </row>
    <row r="52" spans="1:6" x14ac:dyDescent="0.25">
      <c r="A52" s="21">
        <v>2023</v>
      </c>
      <c r="B52" s="22" t="s">
        <v>50</v>
      </c>
      <c r="C52" s="22" t="s">
        <v>89</v>
      </c>
      <c r="D52" s="22" t="s">
        <v>51</v>
      </c>
      <c r="E52" s="23">
        <v>1</v>
      </c>
      <c r="F52" s="24">
        <v>7</v>
      </c>
    </row>
    <row r="53" spans="1:6" x14ac:dyDescent="0.25">
      <c r="A53" s="21">
        <v>2023</v>
      </c>
      <c r="B53" s="22" t="s">
        <v>53</v>
      </c>
      <c r="C53" s="22" t="s">
        <v>90</v>
      </c>
      <c r="D53" s="22" t="s">
        <v>55</v>
      </c>
      <c r="E53" s="24">
        <v>0</v>
      </c>
      <c r="F53" s="24">
        <v>5</v>
      </c>
    </row>
    <row r="54" spans="1:6" x14ac:dyDescent="0.25">
      <c r="A54" s="21">
        <v>2023</v>
      </c>
      <c r="B54" s="22" t="s">
        <v>56</v>
      </c>
      <c r="C54" s="22" t="s">
        <v>90</v>
      </c>
      <c r="D54" s="22" t="s">
        <v>57</v>
      </c>
      <c r="E54" s="24">
        <v>1</v>
      </c>
      <c r="F54" s="24">
        <v>6</v>
      </c>
    </row>
  </sheetData>
  <mergeCells count="1">
    <mergeCell ref="E4:F4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C92B-D356-4E44-88EC-FF2521F37864}">
  <dimension ref="A1:G54"/>
  <sheetViews>
    <sheetView topLeftCell="A37" workbookViewId="0">
      <selection activeCell="G7" sqref="G7"/>
    </sheetView>
  </sheetViews>
  <sheetFormatPr defaultRowHeight="15" x14ac:dyDescent="0.25"/>
  <cols>
    <col min="1" max="1" width="15.7109375" style="19" customWidth="1"/>
    <col min="2" max="4" width="15.7109375" style="16" customWidth="1"/>
    <col min="5" max="5" width="29.5703125" style="1" customWidth="1"/>
    <col min="6" max="6" width="29.5703125" style="2" customWidth="1"/>
    <col min="7" max="7" width="29.5703125" style="1" customWidth="1"/>
  </cols>
  <sheetData>
    <row r="1" spans="1:7" x14ac:dyDescent="0.25">
      <c r="A1" s="15" t="s">
        <v>17</v>
      </c>
    </row>
    <row r="2" spans="1:7" x14ac:dyDescent="0.25">
      <c r="A2" s="15"/>
    </row>
    <row r="4" spans="1:7" x14ac:dyDescent="0.25">
      <c r="A4" s="17"/>
      <c r="B4" s="17"/>
      <c r="C4" s="17"/>
      <c r="D4" s="17"/>
      <c r="E4" s="50" t="s">
        <v>8</v>
      </c>
      <c r="F4" s="51" t="s">
        <v>8</v>
      </c>
      <c r="G4" s="50" t="s">
        <v>8</v>
      </c>
    </row>
    <row r="5" spans="1:7" x14ac:dyDescent="0.25">
      <c r="A5" s="18" t="s">
        <v>0</v>
      </c>
      <c r="B5" s="18" t="s">
        <v>5</v>
      </c>
      <c r="C5" s="18" t="s">
        <v>1</v>
      </c>
      <c r="D5" s="18" t="s">
        <v>2</v>
      </c>
      <c r="E5" s="14" t="s">
        <v>9</v>
      </c>
      <c r="F5" s="13" t="s">
        <v>10</v>
      </c>
      <c r="G5" s="14" t="s">
        <v>11</v>
      </c>
    </row>
    <row r="6" spans="1:7" x14ac:dyDescent="0.25">
      <c r="A6" s="21" t="s">
        <v>46</v>
      </c>
      <c r="B6" s="22"/>
      <c r="C6" s="22"/>
      <c r="D6" s="22"/>
      <c r="E6" s="23">
        <v>145</v>
      </c>
      <c r="F6" s="24">
        <v>240</v>
      </c>
      <c r="G6" s="23">
        <v>1639</v>
      </c>
    </row>
    <row r="7" spans="1:7" x14ac:dyDescent="0.25">
      <c r="A7" s="21">
        <v>2012</v>
      </c>
      <c r="B7" s="22" t="s">
        <v>47</v>
      </c>
      <c r="C7" s="22" t="s">
        <v>48</v>
      </c>
      <c r="D7" s="22" t="s">
        <v>49</v>
      </c>
      <c r="E7" s="23">
        <v>5</v>
      </c>
      <c r="F7" s="24">
        <v>11</v>
      </c>
      <c r="G7" s="23">
        <v>62</v>
      </c>
    </row>
    <row r="8" spans="1:7" x14ac:dyDescent="0.25">
      <c r="A8" s="21">
        <v>2012</v>
      </c>
      <c r="B8" s="22" t="s">
        <v>50</v>
      </c>
      <c r="C8" s="22" t="s">
        <v>48</v>
      </c>
      <c r="D8" s="22" t="s">
        <v>51</v>
      </c>
      <c r="E8" s="23" t="s">
        <v>52</v>
      </c>
      <c r="F8" s="24">
        <v>6</v>
      </c>
      <c r="G8" s="23">
        <v>52</v>
      </c>
    </row>
    <row r="9" spans="1:7" x14ac:dyDescent="0.25">
      <c r="A9" s="21">
        <v>2012</v>
      </c>
      <c r="B9" s="22" t="s">
        <v>53</v>
      </c>
      <c r="C9" s="22" t="s">
        <v>54</v>
      </c>
      <c r="D9" s="22" t="s">
        <v>55</v>
      </c>
      <c r="E9" s="23">
        <v>5</v>
      </c>
      <c r="F9" s="24">
        <v>9</v>
      </c>
      <c r="G9" s="23">
        <v>47</v>
      </c>
    </row>
    <row r="10" spans="1:7" x14ac:dyDescent="0.25">
      <c r="A10" s="21">
        <v>2012</v>
      </c>
      <c r="B10" s="22" t="s">
        <v>56</v>
      </c>
      <c r="C10" s="22" t="s">
        <v>54</v>
      </c>
      <c r="D10" s="22" t="s">
        <v>57</v>
      </c>
      <c r="E10" s="23">
        <v>7</v>
      </c>
      <c r="F10" s="24">
        <v>10</v>
      </c>
      <c r="G10" s="23">
        <v>65</v>
      </c>
    </row>
    <row r="11" spans="1:7" x14ac:dyDescent="0.25">
      <c r="A11" s="21">
        <v>2013</v>
      </c>
      <c r="B11" s="22" t="s">
        <v>47</v>
      </c>
      <c r="C11" s="22" t="s">
        <v>54</v>
      </c>
      <c r="D11" s="22" t="s">
        <v>49</v>
      </c>
      <c r="E11" s="23">
        <v>6</v>
      </c>
      <c r="F11" s="24">
        <v>5</v>
      </c>
      <c r="G11" s="23">
        <v>44</v>
      </c>
    </row>
    <row r="12" spans="1:7" x14ac:dyDescent="0.25">
      <c r="A12" s="21">
        <v>2013</v>
      </c>
      <c r="B12" s="22" t="s">
        <v>50</v>
      </c>
      <c r="C12" s="22" t="s">
        <v>54</v>
      </c>
      <c r="D12" s="22" t="s">
        <v>51</v>
      </c>
      <c r="E12" s="23">
        <v>2</v>
      </c>
      <c r="F12" s="24">
        <v>5</v>
      </c>
      <c r="G12" s="23">
        <v>56</v>
      </c>
    </row>
    <row r="13" spans="1:7" x14ac:dyDescent="0.25">
      <c r="A13" s="21">
        <v>2013</v>
      </c>
      <c r="B13" s="22" t="s">
        <v>53</v>
      </c>
      <c r="C13" s="22" t="s">
        <v>58</v>
      </c>
      <c r="D13" s="22" t="s">
        <v>55</v>
      </c>
      <c r="E13" s="23">
        <v>4</v>
      </c>
      <c r="F13" s="24">
        <v>9</v>
      </c>
      <c r="G13" s="23">
        <v>54</v>
      </c>
    </row>
    <row r="14" spans="1:7" x14ac:dyDescent="0.25">
      <c r="A14" s="21">
        <v>2013</v>
      </c>
      <c r="B14" s="22" t="s">
        <v>56</v>
      </c>
      <c r="C14" s="22" t="s">
        <v>58</v>
      </c>
      <c r="D14" s="22" t="s">
        <v>57</v>
      </c>
      <c r="E14" s="23">
        <v>2</v>
      </c>
      <c r="F14" s="24">
        <v>4</v>
      </c>
      <c r="G14" s="23">
        <v>46</v>
      </c>
    </row>
    <row r="15" spans="1:7" x14ac:dyDescent="0.25">
      <c r="A15" s="21">
        <v>2014</v>
      </c>
      <c r="B15" s="22" t="s">
        <v>47</v>
      </c>
      <c r="C15" s="22" t="s">
        <v>58</v>
      </c>
      <c r="D15" s="22" t="s">
        <v>49</v>
      </c>
      <c r="E15" s="23">
        <v>6</v>
      </c>
      <c r="F15" s="24">
        <v>13</v>
      </c>
      <c r="G15" s="23">
        <v>53</v>
      </c>
    </row>
    <row r="16" spans="1:7" x14ac:dyDescent="0.25">
      <c r="A16" s="21">
        <v>2014</v>
      </c>
      <c r="B16" s="22" t="s">
        <v>50</v>
      </c>
      <c r="C16" s="22" t="s">
        <v>58</v>
      </c>
      <c r="D16" s="22" t="s">
        <v>51</v>
      </c>
      <c r="E16" s="23">
        <v>2</v>
      </c>
      <c r="F16" s="24">
        <v>4</v>
      </c>
      <c r="G16" s="23">
        <v>49</v>
      </c>
    </row>
    <row r="17" spans="1:7" x14ac:dyDescent="0.25">
      <c r="A17" s="21">
        <v>2014</v>
      </c>
      <c r="B17" s="22" t="s">
        <v>53</v>
      </c>
      <c r="C17" s="22" t="s">
        <v>59</v>
      </c>
      <c r="D17" s="22" t="s">
        <v>55</v>
      </c>
      <c r="E17" s="23">
        <v>1</v>
      </c>
      <c r="F17" s="24">
        <v>7</v>
      </c>
      <c r="G17" s="23">
        <v>52</v>
      </c>
    </row>
    <row r="18" spans="1:7" x14ac:dyDescent="0.25">
      <c r="A18" s="21">
        <v>2014</v>
      </c>
      <c r="B18" s="22" t="s">
        <v>56</v>
      </c>
      <c r="C18" s="22" t="s">
        <v>59</v>
      </c>
      <c r="D18" s="22" t="s">
        <v>57</v>
      </c>
      <c r="E18" s="23">
        <v>2</v>
      </c>
      <c r="F18" s="24">
        <v>7</v>
      </c>
      <c r="G18" s="23">
        <v>54</v>
      </c>
    </row>
    <row r="19" spans="1:7" x14ac:dyDescent="0.25">
      <c r="A19" s="21">
        <v>2015</v>
      </c>
      <c r="B19" s="22" t="s">
        <v>47</v>
      </c>
      <c r="C19" s="22" t="s">
        <v>59</v>
      </c>
      <c r="D19" s="22" t="s">
        <v>49</v>
      </c>
      <c r="E19" s="23">
        <v>4</v>
      </c>
      <c r="F19" s="24">
        <v>6</v>
      </c>
      <c r="G19" s="23">
        <v>37</v>
      </c>
    </row>
    <row r="20" spans="1:7" x14ac:dyDescent="0.25">
      <c r="A20" s="21">
        <v>2015</v>
      </c>
      <c r="B20" s="22" t="s">
        <v>50</v>
      </c>
      <c r="C20" s="22" t="s">
        <v>59</v>
      </c>
      <c r="D20" s="22" t="s">
        <v>51</v>
      </c>
      <c r="E20" s="23">
        <v>3</v>
      </c>
      <c r="F20" s="24">
        <v>5</v>
      </c>
      <c r="G20" s="23">
        <v>43</v>
      </c>
    </row>
    <row r="21" spans="1:7" x14ac:dyDescent="0.25">
      <c r="A21" s="21">
        <v>2015</v>
      </c>
      <c r="B21" s="22" t="s">
        <v>53</v>
      </c>
      <c r="C21" s="22" t="s">
        <v>60</v>
      </c>
      <c r="D21" s="22" t="s">
        <v>55</v>
      </c>
      <c r="E21" s="23">
        <v>2</v>
      </c>
      <c r="F21" s="24">
        <v>6</v>
      </c>
      <c r="G21" s="23">
        <v>44</v>
      </c>
    </row>
    <row r="22" spans="1:7" x14ac:dyDescent="0.25">
      <c r="A22" s="21">
        <v>2015</v>
      </c>
      <c r="B22" s="22" t="s">
        <v>56</v>
      </c>
      <c r="C22" s="22" t="s">
        <v>60</v>
      </c>
      <c r="D22" s="22" t="s">
        <v>57</v>
      </c>
      <c r="E22" s="23">
        <v>5</v>
      </c>
      <c r="F22" s="24">
        <v>6</v>
      </c>
      <c r="G22" s="23">
        <v>47</v>
      </c>
    </row>
    <row r="23" spans="1:7" x14ac:dyDescent="0.25">
      <c r="A23" s="21">
        <v>2016</v>
      </c>
      <c r="B23" s="22" t="s">
        <v>47</v>
      </c>
      <c r="C23" s="22" t="s">
        <v>60</v>
      </c>
      <c r="D23" s="22" t="s">
        <v>49</v>
      </c>
      <c r="E23" s="23">
        <v>4</v>
      </c>
      <c r="F23" s="24">
        <v>8</v>
      </c>
      <c r="G23" s="23">
        <v>60</v>
      </c>
    </row>
    <row r="24" spans="1:7" x14ac:dyDescent="0.25">
      <c r="A24" s="21">
        <v>2016</v>
      </c>
      <c r="B24" s="22" t="s">
        <v>50</v>
      </c>
      <c r="C24" s="22" t="s">
        <v>60</v>
      </c>
      <c r="D24" s="22" t="s">
        <v>51</v>
      </c>
      <c r="E24" s="23">
        <v>4</v>
      </c>
      <c r="F24" s="24">
        <v>1</v>
      </c>
      <c r="G24" s="23">
        <v>48</v>
      </c>
    </row>
    <row r="25" spans="1:7" x14ac:dyDescent="0.25">
      <c r="A25" s="21">
        <v>2016</v>
      </c>
      <c r="B25" s="22" t="s">
        <v>53</v>
      </c>
      <c r="C25" s="22" t="s">
        <v>61</v>
      </c>
      <c r="D25" s="22" t="s">
        <v>55</v>
      </c>
      <c r="E25" s="23">
        <v>7</v>
      </c>
      <c r="F25" s="24">
        <v>2</v>
      </c>
      <c r="G25" s="23">
        <v>50</v>
      </c>
    </row>
    <row r="26" spans="1:7" x14ac:dyDescent="0.25">
      <c r="A26" s="21">
        <v>2016</v>
      </c>
      <c r="B26" s="22" t="s">
        <v>56</v>
      </c>
      <c r="C26" s="22" t="s">
        <v>61</v>
      </c>
      <c r="D26" s="22" t="s">
        <v>57</v>
      </c>
      <c r="E26" s="23">
        <v>1</v>
      </c>
      <c r="F26" s="24">
        <v>4</v>
      </c>
      <c r="G26" s="23">
        <v>58</v>
      </c>
    </row>
    <row r="27" spans="1:7" x14ac:dyDescent="0.25">
      <c r="A27" s="21">
        <v>2017</v>
      </c>
      <c r="B27" s="22" t="s">
        <v>47</v>
      </c>
      <c r="C27" s="22" t="s">
        <v>61</v>
      </c>
      <c r="D27" s="22" t="s">
        <v>49</v>
      </c>
      <c r="E27" s="23" t="s">
        <v>52</v>
      </c>
      <c r="F27" s="24">
        <v>7</v>
      </c>
      <c r="G27" s="23">
        <v>43</v>
      </c>
    </row>
    <row r="28" spans="1:7" x14ac:dyDescent="0.25">
      <c r="A28" s="21">
        <v>2017</v>
      </c>
      <c r="B28" s="22" t="s">
        <v>50</v>
      </c>
      <c r="C28" s="22" t="s">
        <v>61</v>
      </c>
      <c r="D28" s="22" t="s">
        <v>51</v>
      </c>
      <c r="E28" s="23">
        <v>3</v>
      </c>
      <c r="F28" s="24">
        <v>3</v>
      </c>
      <c r="G28" s="23">
        <v>44</v>
      </c>
    </row>
    <row r="29" spans="1:7" x14ac:dyDescent="0.25">
      <c r="A29" s="21">
        <v>2017</v>
      </c>
      <c r="B29" s="22" t="s">
        <v>53</v>
      </c>
      <c r="C29" s="22" t="s">
        <v>62</v>
      </c>
      <c r="D29" s="22" t="s">
        <v>55</v>
      </c>
      <c r="E29" s="23">
        <v>4</v>
      </c>
      <c r="F29" s="24">
        <v>4</v>
      </c>
      <c r="G29" s="23">
        <v>25</v>
      </c>
    </row>
    <row r="30" spans="1:7" x14ac:dyDescent="0.25">
      <c r="A30" s="21">
        <v>2017</v>
      </c>
      <c r="B30" s="22" t="s">
        <v>56</v>
      </c>
      <c r="C30" s="22" t="s">
        <v>62</v>
      </c>
      <c r="D30" s="22" t="s">
        <v>57</v>
      </c>
      <c r="E30" s="23">
        <v>1</v>
      </c>
      <c r="F30" s="24">
        <v>3</v>
      </c>
      <c r="G30" s="23">
        <v>38</v>
      </c>
    </row>
    <row r="31" spans="1:7" x14ac:dyDescent="0.25">
      <c r="A31" s="21">
        <v>2018</v>
      </c>
      <c r="B31" s="22" t="s">
        <v>47</v>
      </c>
      <c r="C31" s="22" t="s">
        <v>62</v>
      </c>
      <c r="D31" s="22" t="s">
        <v>49</v>
      </c>
      <c r="E31" s="23">
        <v>5</v>
      </c>
      <c r="F31" s="24">
        <v>2</v>
      </c>
      <c r="G31" s="23">
        <v>24</v>
      </c>
    </row>
    <row r="32" spans="1:7" x14ac:dyDescent="0.25">
      <c r="A32" s="21">
        <v>2018</v>
      </c>
      <c r="B32" s="22" t="s">
        <v>50</v>
      </c>
      <c r="C32" s="22" t="s">
        <v>62</v>
      </c>
      <c r="D32" s="22" t="s">
        <v>51</v>
      </c>
      <c r="E32" s="23">
        <v>6</v>
      </c>
      <c r="F32" s="24">
        <v>6</v>
      </c>
      <c r="G32" s="23">
        <v>22</v>
      </c>
    </row>
    <row r="33" spans="1:7" x14ac:dyDescent="0.25">
      <c r="A33" s="21">
        <v>2018</v>
      </c>
      <c r="B33" s="22" t="s">
        <v>53</v>
      </c>
      <c r="C33" s="22" t="s">
        <v>63</v>
      </c>
      <c r="D33" s="22" t="s">
        <v>55</v>
      </c>
      <c r="E33" s="23">
        <v>3</v>
      </c>
      <c r="F33" s="24">
        <v>2</v>
      </c>
      <c r="G33" s="23">
        <v>23</v>
      </c>
    </row>
    <row r="34" spans="1:7" x14ac:dyDescent="0.25">
      <c r="A34" s="21">
        <v>2018</v>
      </c>
      <c r="B34" s="22" t="s">
        <v>56</v>
      </c>
      <c r="C34" s="22" t="s">
        <v>63</v>
      </c>
      <c r="D34" s="22" t="s">
        <v>57</v>
      </c>
      <c r="E34" s="23">
        <v>3</v>
      </c>
      <c r="F34" s="24">
        <v>5</v>
      </c>
      <c r="G34" s="23">
        <v>25</v>
      </c>
    </row>
    <row r="35" spans="1:7" x14ac:dyDescent="0.25">
      <c r="A35" s="21">
        <v>2019</v>
      </c>
      <c r="B35" s="22" t="s">
        <v>47</v>
      </c>
      <c r="C35" s="22" t="s">
        <v>63</v>
      </c>
      <c r="D35" s="22" t="s">
        <v>49</v>
      </c>
      <c r="E35" s="23">
        <v>1</v>
      </c>
      <c r="F35" s="24">
        <v>9</v>
      </c>
      <c r="G35" s="23">
        <v>18</v>
      </c>
    </row>
    <row r="36" spans="1:7" x14ac:dyDescent="0.25">
      <c r="A36" s="21">
        <v>2019</v>
      </c>
      <c r="B36" s="22" t="s">
        <v>50</v>
      </c>
      <c r="C36" s="22" t="s">
        <v>63</v>
      </c>
      <c r="D36" s="22" t="s">
        <v>51</v>
      </c>
      <c r="E36" s="23">
        <v>1</v>
      </c>
      <c r="F36" s="24">
        <v>8</v>
      </c>
      <c r="G36" s="23">
        <v>25</v>
      </c>
    </row>
    <row r="37" spans="1:7" x14ac:dyDescent="0.25">
      <c r="A37" s="21">
        <v>2019</v>
      </c>
      <c r="B37" s="22" t="s">
        <v>53</v>
      </c>
      <c r="C37" s="22" t="s">
        <v>64</v>
      </c>
      <c r="D37" s="22" t="s">
        <v>55</v>
      </c>
      <c r="E37" s="23">
        <v>3</v>
      </c>
      <c r="F37" s="24">
        <v>7</v>
      </c>
      <c r="G37" s="23">
        <v>26</v>
      </c>
    </row>
    <row r="38" spans="1:7" x14ac:dyDescent="0.25">
      <c r="A38" s="21">
        <v>2019</v>
      </c>
      <c r="B38" s="22" t="s">
        <v>56</v>
      </c>
      <c r="C38" s="22" t="s">
        <v>64</v>
      </c>
      <c r="D38" s="22" t="s">
        <v>57</v>
      </c>
      <c r="E38" s="23">
        <v>3</v>
      </c>
      <c r="F38" s="24">
        <v>6</v>
      </c>
      <c r="G38" s="23">
        <v>21</v>
      </c>
    </row>
    <row r="39" spans="1:7" x14ac:dyDescent="0.25">
      <c r="A39" s="21">
        <v>2020</v>
      </c>
      <c r="B39" s="22" t="s">
        <v>47</v>
      </c>
      <c r="C39" s="22" t="s">
        <v>64</v>
      </c>
      <c r="D39" s="22" t="s">
        <v>49</v>
      </c>
      <c r="E39" s="23">
        <v>1</v>
      </c>
      <c r="F39" s="24">
        <v>3</v>
      </c>
      <c r="G39" s="23">
        <v>14</v>
      </c>
    </row>
    <row r="40" spans="1:7" x14ac:dyDescent="0.25">
      <c r="A40" s="21">
        <v>2020</v>
      </c>
      <c r="B40" s="22" t="s">
        <v>50</v>
      </c>
      <c r="C40" s="22" t="s">
        <v>64</v>
      </c>
      <c r="D40" s="22" t="s">
        <v>51</v>
      </c>
      <c r="E40" s="23">
        <v>2</v>
      </c>
      <c r="F40" s="24" t="s">
        <v>52</v>
      </c>
      <c r="G40" s="23">
        <v>15</v>
      </c>
    </row>
    <row r="41" spans="1:7" x14ac:dyDescent="0.25">
      <c r="A41" s="21">
        <v>2020</v>
      </c>
      <c r="B41" s="22" t="s">
        <v>53</v>
      </c>
      <c r="C41" s="22" t="s">
        <v>65</v>
      </c>
      <c r="D41" s="22" t="s">
        <v>55</v>
      </c>
      <c r="E41" s="23">
        <v>4</v>
      </c>
      <c r="F41" s="24">
        <v>1</v>
      </c>
      <c r="G41" s="23">
        <v>26</v>
      </c>
    </row>
    <row r="42" spans="1:7" x14ac:dyDescent="0.25">
      <c r="A42" s="21">
        <v>2020</v>
      </c>
      <c r="B42" s="22" t="s">
        <v>56</v>
      </c>
      <c r="C42" s="22" t="s">
        <v>65</v>
      </c>
      <c r="D42" s="22" t="s">
        <v>57</v>
      </c>
      <c r="E42" s="23">
        <v>3</v>
      </c>
      <c r="F42" s="24">
        <v>7</v>
      </c>
      <c r="G42" s="23">
        <v>25</v>
      </c>
    </row>
    <row r="43" spans="1:7" x14ac:dyDescent="0.25">
      <c r="A43" s="21">
        <v>2021</v>
      </c>
      <c r="B43" s="22" t="s">
        <v>47</v>
      </c>
      <c r="C43" s="22" t="s">
        <v>65</v>
      </c>
      <c r="D43" s="22" t="s">
        <v>49</v>
      </c>
      <c r="E43" s="23">
        <v>2</v>
      </c>
      <c r="F43" s="24">
        <v>5</v>
      </c>
      <c r="G43" s="23">
        <v>28</v>
      </c>
    </row>
    <row r="44" spans="1:7" x14ac:dyDescent="0.25">
      <c r="A44" s="21">
        <v>2021</v>
      </c>
      <c r="B44" s="22" t="s">
        <v>50</v>
      </c>
      <c r="C44" s="22" t="s">
        <v>65</v>
      </c>
      <c r="D44" s="22" t="s">
        <v>51</v>
      </c>
      <c r="E44" s="23">
        <v>1</v>
      </c>
      <c r="F44" s="24">
        <v>3</v>
      </c>
      <c r="G44" s="23">
        <v>12</v>
      </c>
    </row>
    <row r="45" spans="1:7" x14ac:dyDescent="0.25">
      <c r="A45" s="21">
        <v>2021</v>
      </c>
      <c r="B45" s="22" t="s">
        <v>53</v>
      </c>
      <c r="C45" s="22" t="s">
        <v>66</v>
      </c>
      <c r="D45" s="22" t="s">
        <v>55</v>
      </c>
      <c r="E45" s="23">
        <v>2</v>
      </c>
      <c r="F45" s="24">
        <v>1</v>
      </c>
      <c r="G45" s="23">
        <v>21</v>
      </c>
    </row>
    <row r="46" spans="1:7" x14ac:dyDescent="0.25">
      <c r="A46" s="21">
        <v>2021</v>
      </c>
      <c r="B46" s="22" t="s">
        <v>56</v>
      </c>
      <c r="C46" s="22" t="s">
        <v>66</v>
      </c>
      <c r="D46" s="22" t="s">
        <v>57</v>
      </c>
      <c r="E46" s="23">
        <v>3</v>
      </c>
      <c r="F46" s="24">
        <v>4</v>
      </c>
      <c r="G46" s="23">
        <v>16</v>
      </c>
    </row>
    <row r="47" spans="1:7" x14ac:dyDescent="0.25">
      <c r="A47" s="21">
        <v>2022</v>
      </c>
      <c r="B47" s="22" t="s">
        <v>47</v>
      </c>
      <c r="C47" s="22" t="s">
        <v>66</v>
      </c>
      <c r="D47" s="22" t="s">
        <v>49</v>
      </c>
      <c r="E47" s="23">
        <v>3</v>
      </c>
      <c r="F47" s="24">
        <v>1</v>
      </c>
      <c r="G47" s="23">
        <v>16</v>
      </c>
    </row>
    <row r="48" spans="1:7" x14ac:dyDescent="0.25">
      <c r="A48" s="21">
        <v>2022</v>
      </c>
      <c r="B48" s="22" t="s">
        <v>50</v>
      </c>
      <c r="C48" s="22" t="s">
        <v>66</v>
      </c>
      <c r="D48" s="22" t="s">
        <v>51</v>
      </c>
      <c r="E48" s="23">
        <v>2</v>
      </c>
      <c r="F48" s="24">
        <v>6</v>
      </c>
      <c r="G48" s="23">
        <v>21</v>
      </c>
    </row>
    <row r="49" spans="1:7" x14ac:dyDescent="0.25">
      <c r="A49" s="21">
        <v>2022</v>
      </c>
      <c r="B49" s="22" t="s">
        <v>53</v>
      </c>
      <c r="C49" s="22" t="s">
        <v>89</v>
      </c>
      <c r="D49" s="22" t="s">
        <v>55</v>
      </c>
      <c r="E49" s="23">
        <v>1</v>
      </c>
      <c r="F49" s="24">
        <v>4</v>
      </c>
      <c r="G49" s="23">
        <v>24</v>
      </c>
    </row>
    <row r="50" spans="1:7" x14ac:dyDescent="0.25">
      <c r="A50" s="21">
        <v>2022</v>
      </c>
      <c r="B50" s="22" t="s">
        <v>56</v>
      </c>
      <c r="C50" s="22" t="s">
        <v>89</v>
      </c>
      <c r="D50" s="22" t="s">
        <v>57</v>
      </c>
      <c r="E50" s="23">
        <v>2</v>
      </c>
      <c r="F50" s="24">
        <v>1</v>
      </c>
      <c r="G50" s="23">
        <v>21</v>
      </c>
    </row>
    <row r="51" spans="1:7" x14ac:dyDescent="0.25">
      <c r="A51" s="21">
        <v>2023</v>
      </c>
      <c r="B51" s="22" t="s">
        <v>47</v>
      </c>
      <c r="C51" s="22" t="s">
        <v>89</v>
      </c>
      <c r="D51" s="22" t="s">
        <v>49</v>
      </c>
      <c r="E51" s="23" t="s">
        <v>52</v>
      </c>
      <c r="F51" s="24">
        <v>4</v>
      </c>
      <c r="G51" s="23">
        <v>12</v>
      </c>
    </row>
    <row r="52" spans="1:7" x14ac:dyDescent="0.25">
      <c r="A52" s="21">
        <v>2023</v>
      </c>
      <c r="B52" s="22" t="s">
        <v>50</v>
      </c>
      <c r="C52" s="22" t="s">
        <v>89</v>
      </c>
      <c r="D52" s="22" t="s">
        <v>51</v>
      </c>
      <c r="E52" s="23">
        <v>7</v>
      </c>
      <c r="F52" s="24">
        <v>4</v>
      </c>
      <c r="G52" s="23">
        <v>10</v>
      </c>
    </row>
    <row r="53" spans="1:7" x14ac:dyDescent="0.25">
      <c r="A53" s="21">
        <v>2023</v>
      </c>
      <c r="B53" s="22" t="s">
        <v>53</v>
      </c>
      <c r="C53" s="22" t="s">
        <v>90</v>
      </c>
      <c r="D53" s="22" t="s">
        <v>55</v>
      </c>
      <c r="E53" s="24">
        <v>1</v>
      </c>
      <c r="F53" s="24">
        <v>3</v>
      </c>
      <c r="G53" s="24">
        <v>11</v>
      </c>
    </row>
    <row r="54" spans="1:7" x14ac:dyDescent="0.25">
      <c r="A54" s="21">
        <v>2023</v>
      </c>
      <c r="B54" s="22" t="s">
        <v>56</v>
      </c>
      <c r="C54" s="22" t="s">
        <v>90</v>
      </c>
      <c r="D54" s="22" t="s">
        <v>57</v>
      </c>
      <c r="E54" s="24">
        <v>6</v>
      </c>
      <c r="F54" s="24">
        <v>3</v>
      </c>
      <c r="G54" s="24">
        <v>12</v>
      </c>
    </row>
  </sheetData>
  <mergeCells count="1">
    <mergeCell ref="E4:G4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3A2A-13B3-4288-AF7B-8F0E17F2EF6A}">
  <dimension ref="A1:E53"/>
  <sheetViews>
    <sheetView topLeftCell="A3" workbookViewId="0">
      <selection activeCell="E6" sqref="E6"/>
    </sheetView>
  </sheetViews>
  <sheetFormatPr defaultRowHeight="15" x14ac:dyDescent="0.25"/>
  <cols>
    <col min="1" max="1" width="15.7109375" style="19" customWidth="1"/>
    <col min="2" max="4" width="15.7109375" style="16" customWidth="1"/>
    <col min="5" max="5" width="15.7109375" style="2" customWidth="1"/>
  </cols>
  <sheetData>
    <row r="1" spans="1:5" x14ac:dyDescent="0.25">
      <c r="A1" s="15" t="s">
        <v>17</v>
      </c>
    </row>
    <row r="2" spans="1:5" x14ac:dyDescent="0.25">
      <c r="A2" s="15"/>
    </row>
    <row r="4" spans="1:5" x14ac:dyDescent="0.25">
      <c r="A4" s="20" t="s">
        <v>0</v>
      </c>
      <c r="B4" s="20" t="s">
        <v>5</v>
      </c>
      <c r="C4" s="20" t="s">
        <v>1</v>
      </c>
      <c r="D4" s="20" t="s">
        <v>2</v>
      </c>
      <c r="E4" s="12" t="s">
        <v>3</v>
      </c>
    </row>
    <row r="5" spans="1:5" x14ac:dyDescent="0.25">
      <c r="A5" s="21" t="s">
        <v>46</v>
      </c>
      <c r="B5" s="22"/>
      <c r="C5" s="22"/>
      <c r="D5" s="22"/>
      <c r="E5" s="24">
        <v>552</v>
      </c>
    </row>
    <row r="6" spans="1:5" x14ac:dyDescent="0.25">
      <c r="A6" s="21">
        <v>2012</v>
      </c>
      <c r="B6" s="22" t="s">
        <v>47</v>
      </c>
      <c r="C6" s="22" t="s">
        <v>48</v>
      </c>
      <c r="D6" s="22" t="s">
        <v>49</v>
      </c>
      <c r="E6" s="24">
        <v>17</v>
      </c>
    </row>
    <row r="7" spans="1:5" x14ac:dyDescent="0.25">
      <c r="A7" s="21">
        <v>2012</v>
      </c>
      <c r="B7" s="22" t="s">
        <v>50</v>
      </c>
      <c r="C7" s="22" t="s">
        <v>48</v>
      </c>
      <c r="D7" s="22" t="s">
        <v>51</v>
      </c>
      <c r="E7" s="24">
        <v>12</v>
      </c>
    </row>
    <row r="8" spans="1:5" x14ac:dyDescent="0.25">
      <c r="A8" s="21">
        <v>2012</v>
      </c>
      <c r="B8" s="22" t="s">
        <v>53</v>
      </c>
      <c r="C8" s="22" t="s">
        <v>54</v>
      </c>
      <c r="D8" s="22" t="s">
        <v>55</v>
      </c>
      <c r="E8" s="24">
        <v>17</v>
      </c>
    </row>
    <row r="9" spans="1:5" x14ac:dyDescent="0.25">
      <c r="A9" s="21">
        <v>2012</v>
      </c>
      <c r="B9" s="22" t="s">
        <v>56</v>
      </c>
      <c r="C9" s="22" t="s">
        <v>54</v>
      </c>
      <c r="D9" s="22" t="s">
        <v>57</v>
      </c>
      <c r="E9" s="24">
        <v>23</v>
      </c>
    </row>
    <row r="10" spans="1:5" x14ac:dyDescent="0.25">
      <c r="A10" s="21">
        <v>2013</v>
      </c>
      <c r="B10" s="22" t="s">
        <v>47</v>
      </c>
      <c r="C10" s="22" t="s">
        <v>54</v>
      </c>
      <c r="D10" s="22" t="s">
        <v>49</v>
      </c>
      <c r="E10" s="24">
        <v>19</v>
      </c>
    </row>
    <row r="11" spans="1:5" x14ac:dyDescent="0.25">
      <c r="A11" s="21">
        <v>2013</v>
      </c>
      <c r="B11" s="22" t="s">
        <v>50</v>
      </c>
      <c r="C11" s="22" t="s">
        <v>54</v>
      </c>
      <c r="D11" s="22" t="s">
        <v>51</v>
      </c>
      <c r="E11" s="24">
        <v>18</v>
      </c>
    </row>
    <row r="12" spans="1:5" x14ac:dyDescent="0.25">
      <c r="A12" s="21">
        <v>2013</v>
      </c>
      <c r="B12" s="22" t="s">
        <v>53</v>
      </c>
      <c r="C12" s="22" t="s">
        <v>58</v>
      </c>
      <c r="D12" s="22" t="s">
        <v>55</v>
      </c>
      <c r="E12" s="24">
        <v>16</v>
      </c>
    </row>
    <row r="13" spans="1:5" x14ac:dyDescent="0.25">
      <c r="A13" s="21">
        <v>2013</v>
      </c>
      <c r="B13" s="22" t="s">
        <v>56</v>
      </c>
      <c r="C13" s="22" t="s">
        <v>58</v>
      </c>
      <c r="D13" s="22" t="s">
        <v>57</v>
      </c>
      <c r="E13" s="24">
        <v>21</v>
      </c>
    </row>
    <row r="14" spans="1:5" x14ac:dyDescent="0.25">
      <c r="A14" s="21">
        <v>2014</v>
      </c>
      <c r="B14" s="22" t="s">
        <v>47</v>
      </c>
      <c r="C14" s="22" t="s">
        <v>58</v>
      </c>
      <c r="D14" s="22" t="s">
        <v>49</v>
      </c>
      <c r="E14" s="24">
        <v>24</v>
      </c>
    </row>
    <row r="15" spans="1:5" x14ac:dyDescent="0.25">
      <c r="A15" s="21">
        <v>2014</v>
      </c>
      <c r="B15" s="22" t="s">
        <v>50</v>
      </c>
      <c r="C15" s="22" t="s">
        <v>58</v>
      </c>
      <c r="D15" s="22" t="s">
        <v>51</v>
      </c>
      <c r="E15" s="24">
        <v>8</v>
      </c>
    </row>
    <row r="16" spans="1:5" x14ac:dyDescent="0.25">
      <c r="A16" s="21">
        <v>2014</v>
      </c>
      <c r="B16" s="22" t="s">
        <v>53</v>
      </c>
      <c r="C16" s="22" t="s">
        <v>59</v>
      </c>
      <c r="D16" s="22" t="s">
        <v>55</v>
      </c>
      <c r="E16" s="24">
        <v>12</v>
      </c>
    </row>
    <row r="17" spans="1:5" x14ac:dyDescent="0.25">
      <c r="A17" s="21">
        <v>2014</v>
      </c>
      <c r="B17" s="22" t="s">
        <v>56</v>
      </c>
      <c r="C17" s="22" t="s">
        <v>59</v>
      </c>
      <c r="D17" s="22" t="s">
        <v>57</v>
      </c>
      <c r="E17" s="24">
        <v>11</v>
      </c>
    </row>
    <row r="18" spans="1:5" x14ac:dyDescent="0.25">
      <c r="A18" s="21">
        <v>2015</v>
      </c>
      <c r="B18" s="22" t="s">
        <v>47</v>
      </c>
      <c r="C18" s="22" t="s">
        <v>59</v>
      </c>
      <c r="D18" s="22" t="s">
        <v>49</v>
      </c>
      <c r="E18" s="24">
        <v>22</v>
      </c>
    </row>
    <row r="19" spans="1:5" x14ac:dyDescent="0.25">
      <c r="A19" s="21">
        <v>2015</v>
      </c>
      <c r="B19" s="22" t="s">
        <v>50</v>
      </c>
      <c r="C19" s="22" t="s">
        <v>59</v>
      </c>
      <c r="D19" s="22" t="s">
        <v>51</v>
      </c>
      <c r="E19" s="24">
        <v>16</v>
      </c>
    </row>
    <row r="20" spans="1:5" x14ac:dyDescent="0.25">
      <c r="A20" s="21">
        <v>2015</v>
      </c>
      <c r="B20" s="22" t="s">
        <v>53</v>
      </c>
      <c r="C20" s="22" t="s">
        <v>60</v>
      </c>
      <c r="D20" s="22" t="s">
        <v>55</v>
      </c>
      <c r="E20" s="24">
        <v>13</v>
      </c>
    </row>
    <row r="21" spans="1:5" x14ac:dyDescent="0.25">
      <c r="A21" s="21">
        <v>2015</v>
      </c>
      <c r="B21" s="22" t="s">
        <v>56</v>
      </c>
      <c r="C21" s="22" t="s">
        <v>60</v>
      </c>
      <c r="D21" s="22" t="s">
        <v>57</v>
      </c>
      <c r="E21" s="24">
        <v>17</v>
      </c>
    </row>
    <row r="22" spans="1:5" x14ac:dyDescent="0.25">
      <c r="A22" s="21">
        <v>2016</v>
      </c>
      <c r="B22" s="22" t="s">
        <v>47</v>
      </c>
      <c r="C22" s="22" t="s">
        <v>60</v>
      </c>
      <c r="D22" s="22" t="s">
        <v>49</v>
      </c>
      <c r="E22" s="24">
        <v>14</v>
      </c>
    </row>
    <row r="23" spans="1:5" x14ac:dyDescent="0.25">
      <c r="A23" s="21">
        <v>2016</v>
      </c>
      <c r="B23" s="22" t="s">
        <v>50</v>
      </c>
      <c r="C23" s="22" t="s">
        <v>60</v>
      </c>
      <c r="D23" s="22" t="s">
        <v>51</v>
      </c>
      <c r="E23" s="24">
        <v>9</v>
      </c>
    </row>
    <row r="24" spans="1:5" x14ac:dyDescent="0.25">
      <c r="A24" s="21">
        <v>2016</v>
      </c>
      <c r="B24" s="22" t="s">
        <v>53</v>
      </c>
      <c r="C24" s="22" t="s">
        <v>61</v>
      </c>
      <c r="D24" s="22" t="s">
        <v>55</v>
      </c>
      <c r="E24" s="24">
        <v>7</v>
      </c>
    </row>
    <row r="25" spans="1:5" x14ac:dyDescent="0.25">
      <c r="A25" s="21">
        <v>2016</v>
      </c>
      <c r="B25" s="22" t="s">
        <v>56</v>
      </c>
      <c r="C25" s="22" t="s">
        <v>61</v>
      </c>
      <c r="D25" s="22" t="s">
        <v>57</v>
      </c>
      <c r="E25" s="24">
        <v>13</v>
      </c>
    </row>
    <row r="26" spans="1:5" x14ac:dyDescent="0.25">
      <c r="A26" s="21">
        <v>2017</v>
      </c>
      <c r="B26" s="22" t="s">
        <v>47</v>
      </c>
      <c r="C26" s="22" t="s">
        <v>61</v>
      </c>
      <c r="D26" s="22" t="s">
        <v>49</v>
      </c>
      <c r="E26" s="24">
        <v>22</v>
      </c>
    </row>
    <row r="27" spans="1:5" x14ac:dyDescent="0.25">
      <c r="A27" s="21">
        <v>2017</v>
      </c>
      <c r="B27" s="22" t="s">
        <v>50</v>
      </c>
      <c r="C27" s="22" t="s">
        <v>61</v>
      </c>
      <c r="D27" s="22" t="s">
        <v>51</v>
      </c>
      <c r="E27" s="24">
        <v>11</v>
      </c>
    </row>
    <row r="28" spans="1:5" x14ac:dyDescent="0.25">
      <c r="A28" s="21">
        <v>2017</v>
      </c>
      <c r="B28" s="22" t="s">
        <v>53</v>
      </c>
      <c r="C28" s="22" t="s">
        <v>62</v>
      </c>
      <c r="D28" s="22" t="s">
        <v>55</v>
      </c>
      <c r="E28" s="24">
        <v>10</v>
      </c>
    </row>
    <row r="29" spans="1:5" x14ac:dyDescent="0.25">
      <c r="A29" s="21">
        <v>2017</v>
      </c>
      <c r="B29" s="22" t="s">
        <v>56</v>
      </c>
      <c r="C29" s="22" t="s">
        <v>62</v>
      </c>
      <c r="D29" s="22" t="s">
        <v>57</v>
      </c>
      <c r="E29" s="24">
        <v>2</v>
      </c>
    </row>
    <row r="30" spans="1:5" x14ac:dyDescent="0.25">
      <c r="A30" s="21">
        <v>2018</v>
      </c>
      <c r="B30" s="22" t="s">
        <v>47</v>
      </c>
      <c r="C30" s="22" t="s">
        <v>62</v>
      </c>
      <c r="D30" s="22" t="s">
        <v>49</v>
      </c>
      <c r="E30" s="24">
        <v>11</v>
      </c>
    </row>
    <row r="31" spans="1:5" x14ac:dyDescent="0.25">
      <c r="A31" s="21">
        <v>2018</v>
      </c>
      <c r="B31" s="22" t="s">
        <v>50</v>
      </c>
      <c r="C31" s="22" t="s">
        <v>62</v>
      </c>
      <c r="D31" s="22" t="s">
        <v>51</v>
      </c>
      <c r="E31" s="24">
        <v>9</v>
      </c>
    </row>
    <row r="32" spans="1:5" x14ac:dyDescent="0.25">
      <c r="A32" s="21">
        <v>2018</v>
      </c>
      <c r="B32" s="22" t="s">
        <v>53</v>
      </c>
      <c r="C32" s="22" t="s">
        <v>63</v>
      </c>
      <c r="D32" s="22" t="s">
        <v>55</v>
      </c>
      <c r="E32" s="24">
        <v>6</v>
      </c>
    </row>
    <row r="33" spans="1:5" x14ac:dyDescent="0.25">
      <c r="A33" s="21">
        <v>2018</v>
      </c>
      <c r="B33" s="22" t="s">
        <v>56</v>
      </c>
      <c r="C33" s="22" t="s">
        <v>63</v>
      </c>
      <c r="D33" s="22" t="s">
        <v>57</v>
      </c>
      <c r="E33" s="24">
        <v>7</v>
      </c>
    </row>
    <row r="34" spans="1:5" x14ac:dyDescent="0.25">
      <c r="A34" s="21">
        <v>2019</v>
      </c>
      <c r="B34" s="22" t="s">
        <v>47</v>
      </c>
      <c r="C34" s="22" t="s">
        <v>63</v>
      </c>
      <c r="D34" s="22" t="s">
        <v>49</v>
      </c>
      <c r="E34" s="24">
        <v>3</v>
      </c>
    </row>
    <row r="35" spans="1:5" x14ac:dyDescent="0.25">
      <c r="A35" s="21">
        <v>2019</v>
      </c>
      <c r="B35" s="22" t="s">
        <v>50</v>
      </c>
      <c r="C35" s="22" t="s">
        <v>63</v>
      </c>
      <c r="D35" s="22" t="s">
        <v>51</v>
      </c>
      <c r="E35" s="24">
        <v>10</v>
      </c>
    </row>
    <row r="36" spans="1:5" x14ac:dyDescent="0.25">
      <c r="A36" s="21">
        <v>2019</v>
      </c>
      <c r="B36" s="22" t="s">
        <v>53</v>
      </c>
      <c r="C36" s="22" t="s">
        <v>64</v>
      </c>
      <c r="D36" s="22" t="s">
        <v>55</v>
      </c>
      <c r="E36" s="24">
        <v>14</v>
      </c>
    </row>
    <row r="37" spans="1:5" x14ac:dyDescent="0.25">
      <c r="A37" s="21">
        <v>2019</v>
      </c>
      <c r="B37" s="22" t="s">
        <v>56</v>
      </c>
      <c r="C37" s="22" t="s">
        <v>64</v>
      </c>
      <c r="D37" s="22" t="s">
        <v>57</v>
      </c>
      <c r="E37" s="24">
        <v>9</v>
      </c>
    </row>
    <row r="38" spans="1:5" x14ac:dyDescent="0.25">
      <c r="A38" s="21">
        <v>2020</v>
      </c>
      <c r="B38" s="22" t="s">
        <v>47</v>
      </c>
      <c r="C38" s="22" t="s">
        <v>64</v>
      </c>
      <c r="D38" s="22" t="s">
        <v>49</v>
      </c>
      <c r="E38" s="24">
        <v>6</v>
      </c>
    </row>
    <row r="39" spans="1:5" x14ac:dyDescent="0.25">
      <c r="A39" s="21">
        <v>2020</v>
      </c>
      <c r="B39" s="22" t="s">
        <v>50</v>
      </c>
      <c r="C39" s="22" t="s">
        <v>64</v>
      </c>
      <c r="D39" s="22" t="s">
        <v>51</v>
      </c>
      <c r="E39" s="24">
        <v>7</v>
      </c>
    </row>
    <row r="40" spans="1:5" x14ac:dyDescent="0.25">
      <c r="A40" s="21">
        <v>2020</v>
      </c>
      <c r="B40" s="22" t="s">
        <v>53</v>
      </c>
      <c r="C40" s="22" t="s">
        <v>65</v>
      </c>
      <c r="D40" s="22" t="s">
        <v>55</v>
      </c>
      <c r="E40" s="24">
        <v>7</v>
      </c>
    </row>
    <row r="41" spans="1:5" x14ac:dyDescent="0.25">
      <c r="A41" s="21">
        <v>2020</v>
      </c>
      <c r="B41" s="22" t="s">
        <v>56</v>
      </c>
      <c r="C41" s="22" t="s">
        <v>65</v>
      </c>
      <c r="D41" s="22" t="s">
        <v>57</v>
      </c>
      <c r="E41" s="24">
        <v>8</v>
      </c>
    </row>
    <row r="42" spans="1:5" x14ac:dyDescent="0.25">
      <c r="A42" s="21">
        <v>2021</v>
      </c>
      <c r="B42" s="22" t="s">
        <v>47</v>
      </c>
      <c r="C42" s="22" t="s">
        <v>65</v>
      </c>
      <c r="D42" s="22" t="s">
        <v>49</v>
      </c>
      <c r="E42" s="24">
        <v>6</v>
      </c>
    </row>
    <row r="43" spans="1:5" x14ac:dyDescent="0.25">
      <c r="A43" s="21">
        <v>2021</v>
      </c>
      <c r="B43" s="22" t="s">
        <v>50</v>
      </c>
      <c r="C43" s="22" t="s">
        <v>65</v>
      </c>
      <c r="D43" s="22" t="s">
        <v>51</v>
      </c>
      <c r="E43" s="24">
        <v>5</v>
      </c>
    </row>
    <row r="44" spans="1:5" x14ac:dyDescent="0.25">
      <c r="A44" s="21">
        <v>2021</v>
      </c>
      <c r="B44" s="22" t="s">
        <v>53</v>
      </c>
      <c r="C44" s="22" t="s">
        <v>66</v>
      </c>
      <c r="D44" s="22" t="s">
        <v>55</v>
      </c>
      <c r="E44" s="24">
        <v>6</v>
      </c>
    </row>
    <row r="45" spans="1:5" x14ac:dyDescent="0.25">
      <c r="A45" s="21">
        <v>2021</v>
      </c>
      <c r="B45" s="22" t="s">
        <v>56</v>
      </c>
      <c r="C45" s="22" t="s">
        <v>66</v>
      </c>
      <c r="D45" s="22" t="s">
        <v>57</v>
      </c>
      <c r="E45" s="24">
        <v>10</v>
      </c>
    </row>
    <row r="46" spans="1:5" x14ac:dyDescent="0.25">
      <c r="A46" s="21">
        <v>2022</v>
      </c>
      <c r="B46" s="22" t="s">
        <v>47</v>
      </c>
      <c r="C46" s="22" t="s">
        <v>66</v>
      </c>
      <c r="D46" s="22" t="s">
        <v>49</v>
      </c>
      <c r="E46" s="24">
        <v>10</v>
      </c>
    </row>
    <row r="47" spans="1:5" x14ac:dyDescent="0.25">
      <c r="A47" s="21">
        <v>2022</v>
      </c>
      <c r="B47" s="22" t="s">
        <v>50</v>
      </c>
      <c r="C47" s="22" t="s">
        <v>66</v>
      </c>
      <c r="D47" s="22" t="s">
        <v>51</v>
      </c>
      <c r="E47" s="24">
        <v>8</v>
      </c>
    </row>
    <row r="48" spans="1:5" x14ac:dyDescent="0.25">
      <c r="A48" s="21">
        <v>2022</v>
      </c>
      <c r="B48" s="22" t="s">
        <v>53</v>
      </c>
      <c r="C48" s="22" t="s">
        <v>89</v>
      </c>
      <c r="D48" s="22" t="s">
        <v>55</v>
      </c>
      <c r="E48" s="24">
        <v>7</v>
      </c>
    </row>
    <row r="49" spans="1:5" x14ac:dyDescent="0.25">
      <c r="A49" s="21">
        <v>2022</v>
      </c>
      <c r="B49" s="22" t="s">
        <v>56</v>
      </c>
      <c r="C49" s="22" t="s">
        <v>89</v>
      </c>
      <c r="D49" s="22" t="s">
        <v>57</v>
      </c>
      <c r="E49" s="24">
        <v>3</v>
      </c>
    </row>
    <row r="50" spans="1:5" x14ac:dyDescent="0.25">
      <c r="A50" s="21">
        <v>2023</v>
      </c>
      <c r="B50" s="22" t="s">
        <v>47</v>
      </c>
      <c r="C50" s="22" t="s">
        <v>89</v>
      </c>
      <c r="D50" s="22" t="s">
        <v>49</v>
      </c>
      <c r="E50" s="24">
        <v>14</v>
      </c>
    </row>
    <row r="51" spans="1:5" x14ac:dyDescent="0.25">
      <c r="A51" s="21">
        <v>2023</v>
      </c>
      <c r="B51" s="22" t="s">
        <v>50</v>
      </c>
      <c r="C51" s="22" t="s">
        <v>89</v>
      </c>
      <c r="D51" s="22" t="s">
        <v>51</v>
      </c>
      <c r="E51" s="24">
        <v>13</v>
      </c>
    </row>
    <row r="52" spans="1:5" x14ac:dyDescent="0.25">
      <c r="A52" s="21">
        <v>2023</v>
      </c>
      <c r="B52" s="22" t="s">
        <v>53</v>
      </c>
      <c r="C52" s="22" t="s">
        <v>90</v>
      </c>
      <c r="D52" s="22" t="s">
        <v>55</v>
      </c>
      <c r="E52" s="24">
        <v>11</v>
      </c>
    </row>
    <row r="53" spans="1:5" x14ac:dyDescent="0.25">
      <c r="A53" s="21">
        <v>2023</v>
      </c>
      <c r="B53" s="22" t="s">
        <v>56</v>
      </c>
      <c r="C53" s="22" t="s">
        <v>90</v>
      </c>
      <c r="D53" s="22" t="s">
        <v>57</v>
      </c>
      <c r="E53" s="24">
        <v>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FBD4-12D5-42C3-A50C-23EFB1101269}">
  <dimension ref="A1:E53"/>
  <sheetViews>
    <sheetView topLeftCell="A3" workbookViewId="0">
      <selection activeCell="E6" sqref="E6"/>
    </sheetView>
  </sheetViews>
  <sheetFormatPr defaultRowHeight="15" x14ac:dyDescent="0.25"/>
  <cols>
    <col min="1" max="1" width="15.7109375" style="19" customWidth="1"/>
    <col min="2" max="4" width="15.7109375" style="16" customWidth="1"/>
    <col min="5" max="5" width="27.5703125" style="2" customWidth="1"/>
  </cols>
  <sheetData>
    <row r="1" spans="1:5" x14ac:dyDescent="0.25">
      <c r="A1" s="15" t="s">
        <v>17</v>
      </c>
    </row>
    <row r="2" spans="1:5" x14ac:dyDescent="0.25">
      <c r="A2" s="15"/>
    </row>
    <row r="4" spans="1:5" x14ac:dyDescent="0.25">
      <c r="A4" s="18" t="s">
        <v>0</v>
      </c>
      <c r="B4" s="18" t="s">
        <v>5</v>
      </c>
      <c r="C4" s="18" t="s">
        <v>1</v>
      </c>
      <c r="D4" s="18" t="s">
        <v>2</v>
      </c>
      <c r="E4" s="13" t="s">
        <v>37</v>
      </c>
    </row>
    <row r="5" spans="1:5" x14ac:dyDescent="0.25">
      <c r="A5" s="21" t="s">
        <v>46</v>
      </c>
      <c r="B5" s="22"/>
      <c r="C5" s="22"/>
      <c r="D5" s="22"/>
      <c r="E5" s="24">
        <v>5811</v>
      </c>
    </row>
    <row r="6" spans="1:5" x14ac:dyDescent="0.25">
      <c r="A6" s="21">
        <v>2012</v>
      </c>
      <c r="B6" s="22" t="s">
        <v>47</v>
      </c>
      <c r="C6" s="22" t="s">
        <v>48</v>
      </c>
      <c r="D6" s="22" t="s">
        <v>49</v>
      </c>
      <c r="E6" s="24">
        <v>55</v>
      </c>
    </row>
    <row r="7" spans="1:5" x14ac:dyDescent="0.25">
      <c r="A7" s="21">
        <v>2012</v>
      </c>
      <c r="B7" s="22" t="s">
        <v>50</v>
      </c>
      <c r="C7" s="22" t="s">
        <v>48</v>
      </c>
      <c r="D7" s="22" t="s">
        <v>51</v>
      </c>
      <c r="E7" s="24">
        <v>95</v>
      </c>
    </row>
    <row r="8" spans="1:5" x14ac:dyDescent="0.25">
      <c r="A8" s="21">
        <v>2012</v>
      </c>
      <c r="B8" s="22" t="s">
        <v>53</v>
      </c>
      <c r="C8" s="22" t="s">
        <v>54</v>
      </c>
      <c r="D8" s="22" t="s">
        <v>55</v>
      </c>
      <c r="E8" s="24">
        <v>86</v>
      </c>
    </row>
    <row r="9" spans="1:5" x14ac:dyDescent="0.25">
      <c r="A9" s="21">
        <v>2012</v>
      </c>
      <c r="B9" s="22" t="s">
        <v>56</v>
      </c>
      <c r="C9" s="22" t="s">
        <v>54</v>
      </c>
      <c r="D9" s="22" t="s">
        <v>57</v>
      </c>
      <c r="E9" s="24">
        <v>77</v>
      </c>
    </row>
    <row r="10" spans="1:5" x14ac:dyDescent="0.25">
      <c r="A10" s="21">
        <v>2013</v>
      </c>
      <c r="B10" s="22" t="s">
        <v>47</v>
      </c>
      <c r="C10" s="22" t="s">
        <v>54</v>
      </c>
      <c r="D10" s="22" t="s">
        <v>49</v>
      </c>
      <c r="E10" s="24">
        <v>70</v>
      </c>
    </row>
    <row r="11" spans="1:5" x14ac:dyDescent="0.25">
      <c r="A11" s="21">
        <v>2013</v>
      </c>
      <c r="B11" s="22" t="s">
        <v>50</v>
      </c>
      <c r="C11" s="22" t="s">
        <v>54</v>
      </c>
      <c r="D11" s="22" t="s">
        <v>51</v>
      </c>
      <c r="E11" s="24">
        <v>78</v>
      </c>
    </row>
    <row r="12" spans="1:5" x14ac:dyDescent="0.25">
      <c r="A12" s="21">
        <v>2013</v>
      </c>
      <c r="B12" s="22" t="s">
        <v>53</v>
      </c>
      <c r="C12" s="22" t="s">
        <v>58</v>
      </c>
      <c r="D12" s="22" t="s">
        <v>55</v>
      </c>
      <c r="E12" s="24">
        <v>69</v>
      </c>
    </row>
    <row r="13" spans="1:5" x14ac:dyDescent="0.25">
      <c r="A13" s="21">
        <v>2013</v>
      </c>
      <c r="B13" s="22" t="s">
        <v>56</v>
      </c>
      <c r="C13" s="22" t="s">
        <v>58</v>
      </c>
      <c r="D13" s="22" t="s">
        <v>57</v>
      </c>
      <c r="E13" s="24">
        <v>89</v>
      </c>
    </row>
    <row r="14" spans="1:5" x14ac:dyDescent="0.25">
      <c r="A14" s="21">
        <v>2014</v>
      </c>
      <c r="B14" s="22" t="s">
        <v>47</v>
      </c>
      <c r="C14" s="22" t="s">
        <v>58</v>
      </c>
      <c r="D14" s="22" t="s">
        <v>49</v>
      </c>
      <c r="E14" s="24">
        <v>114</v>
      </c>
    </row>
    <row r="15" spans="1:5" x14ac:dyDescent="0.25">
      <c r="A15" s="21">
        <v>2014</v>
      </c>
      <c r="B15" s="22" t="s">
        <v>50</v>
      </c>
      <c r="C15" s="22" t="s">
        <v>58</v>
      </c>
      <c r="D15" s="22" t="s">
        <v>51</v>
      </c>
      <c r="E15" s="24">
        <v>109</v>
      </c>
    </row>
    <row r="16" spans="1:5" x14ac:dyDescent="0.25">
      <c r="A16" s="21">
        <v>2014</v>
      </c>
      <c r="B16" s="22" t="s">
        <v>53</v>
      </c>
      <c r="C16" s="22" t="s">
        <v>59</v>
      </c>
      <c r="D16" s="22" t="s">
        <v>55</v>
      </c>
      <c r="E16" s="24">
        <v>98</v>
      </c>
    </row>
    <row r="17" spans="1:5" x14ac:dyDescent="0.25">
      <c r="A17" s="21">
        <v>2014</v>
      </c>
      <c r="B17" s="22" t="s">
        <v>56</v>
      </c>
      <c r="C17" s="22" t="s">
        <v>59</v>
      </c>
      <c r="D17" s="22" t="s">
        <v>57</v>
      </c>
      <c r="E17" s="24">
        <v>97</v>
      </c>
    </row>
    <row r="18" spans="1:5" x14ac:dyDescent="0.25">
      <c r="A18" s="21">
        <v>2015</v>
      </c>
      <c r="B18" s="22" t="s">
        <v>47</v>
      </c>
      <c r="C18" s="22" t="s">
        <v>59</v>
      </c>
      <c r="D18" s="22" t="s">
        <v>49</v>
      </c>
      <c r="E18" s="24">
        <v>94</v>
      </c>
    </row>
    <row r="19" spans="1:5" x14ac:dyDescent="0.25">
      <c r="A19" s="21">
        <v>2015</v>
      </c>
      <c r="B19" s="22" t="s">
        <v>50</v>
      </c>
      <c r="C19" s="22" t="s">
        <v>59</v>
      </c>
      <c r="D19" s="22" t="s">
        <v>51</v>
      </c>
      <c r="E19" s="24">
        <v>99</v>
      </c>
    </row>
    <row r="20" spans="1:5" x14ac:dyDescent="0.25">
      <c r="A20" s="21">
        <v>2015</v>
      </c>
      <c r="B20" s="22" t="s">
        <v>53</v>
      </c>
      <c r="C20" s="22" t="s">
        <v>60</v>
      </c>
      <c r="D20" s="22" t="s">
        <v>55</v>
      </c>
      <c r="E20" s="24">
        <v>114</v>
      </c>
    </row>
    <row r="21" spans="1:5" x14ac:dyDescent="0.25">
      <c r="A21" s="21">
        <v>2015</v>
      </c>
      <c r="B21" s="22" t="s">
        <v>56</v>
      </c>
      <c r="C21" s="22" t="s">
        <v>60</v>
      </c>
      <c r="D21" s="22" t="s">
        <v>57</v>
      </c>
      <c r="E21" s="24">
        <v>108</v>
      </c>
    </row>
    <row r="22" spans="1:5" x14ac:dyDescent="0.25">
      <c r="A22" s="21">
        <v>2016</v>
      </c>
      <c r="B22" s="22" t="s">
        <v>47</v>
      </c>
      <c r="C22" s="22" t="s">
        <v>60</v>
      </c>
      <c r="D22" s="22" t="s">
        <v>49</v>
      </c>
      <c r="E22" s="24">
        <v>110</v>
      </c>
    </row>
    <row r="23" spans="1:5" x14ac:dyDescent="0.25">
      <c r="A23" s="21">
        <v>2016</v>
      </c>
      <c r="B23" s="22" t="s">
        <v>50</v>
      </c>
      <c r="C23" s="22" t="s">
        <v>60</v>
      </c>
      <c r="D23" s="22" t="s">
        <v>51</v>
      </c>
      <c r="E23" s="24">
        <v>140</v>
      </c>
    </row>
    <row r="24" spans="1:5" x14ac:dyDescent="0.25">
      <c r="A24" s="21">
        <v>2016</v>
      </c>
      <c r="B24" s="22" t="s">
        <v>53</v>
      </c>
      <c r="C24" s="22" t="s">
        <v>61</v>
      </c>
      <c r="D24" s="22" t="s">
        <v>55</v>
      </c>
      <c r="E24" s="24">
        <v>146</v>
      </c>
    </row>
    <row r="25" spans="1:5" x14ac:dyDescent="0.25">
      <c r="A25" s="21">
        <v>2016</v>
      </c>
      <c r="B25" s="22" t="s">
        <v>56</v>
      </c>
      <c r="C25" s="22" t="s">
        <v>61</v>
      </c>
      <c r="D25" s="22" t="s">
        <v>57</v>
      </c>
      <c r="E25" s="24">
        <v>150</v>
      </c>
    </row>
    <row r="26" spans="1:5" x14ac:dyDescent="0.25">
      <c r="A26" s="21">
        <v>2017</v>
      </c>
      <c r="B26" s="22" t="s">
        <v>47</v>
      </c>
      <c r="C26" s="22" t="s">
        <v>61</v>
      </c>
      <c r="D26" s="22" t="s">
        <v>49</v>
      </c>
      <c r="E26" s="24">
        <v>152</v>
      </c>
    </row>
    <row r="27" spans="1:5" x14ac:dyDescent="0.25">
      <c r="A27" s="21">
        <v>2017</v>
      </c>
      <c r="B27" s="22" t="s">
        <v>50</v>
      </c>
      <c r="C27" s="22" t="s">
        <v>61</v>
      </c>
      <c r="D27" s="22" t="s">
        <v>51</v>
      </c>
      <c r="E27" s="24">
        <v>170</v>
      </c>
    </row>
    <row r="28" spans="1:5" x14ac:dyDescent="0.25">
      <c r="A28" s="21">
        <v>2017</v>
      </c>
      <c r="B28" s="22" t="s">
        <v>53</v>
      </c>
      <c r="C28" s="22" t="s">
        <v>62</v>
      </c>
      <c r="D28" s="22" t="s">
        <v>55</v>
      </c>
      <c r="E28" s="24">
        <v>160</v>
      </c>
    </row>
    <row r="29" spans="1:5" x14ac:dyDescent="0.25">
      <c r="A29" s="21">
        <v>2017</v>
      </c>
      <c r="B29" s="22" t="s">
        <v>56</v>
      </c>
      <c r="C29" s="22" t="s">
        <v>62</v>
      </c>
      <c r="D29" s="22" t="s">
        <v>57</v>
      </c>
      <c r="E29" s="24">
        <v>167</v>
      </c>
    </row>
    <row r="30" spans="1:5" x14ac:dyDescent="0.25">
      <c r="A30" s="21">
        <v>2018</v>
      </c>
      <c r="B30" s="22" t="s">
        <v>47</v>
      </c>
      <c r="C30" s="22" t="s">
        <v>62</v>
      </c>
      <c r="D30" s="22" t="s">
        <v>49</v>
      </c>
      <c r="E30" s="24">
        <v>134</v>
      </c>
    </row>
    <row r="31" spans="1:5" x14ac:dyDescent="0.25">
      <c r="A31" s="21">
        <v>2018</v>
      </c>
      <c r="B31" s="22" t="s">
        <v>50</v>
      </c>
      <c r="C31" s="22" t="s">
        <v>62</v>
      </c>
      <c r="D31" s="22" t="s">
        <v>51</v>
      </c>
      <c r="E31" s="24">
        <v>161</v>
      </c>
    </row>
    <row r="32" spans="1:5" x14ac:dyDescent="0.25">
      <c r="A32" s="21">
        <v>2018</v>
      </c>
      <c r="B32" s="22" t="s">
        <v>53</v>
      </c>
      <c r="C32" s="22" t="s">
        <v>63</v>
      </c>
      <c r="D32" s="22" t="s">
        <v>55</v>
      </c>
      <c r="E32" s="24">
        <v>161</v>
      </c>
    </row>
    <row r="33" spans="1:5" x14ac:dyDescent="0.25">
      <c r="A33" s="21">
        <v>2018</v>
      </c>
      <c r="B33" s="22" t="s">
        <v>56</v>
      </c>
      <c r="C33" s="22" t="s">
        <v>63</v>
      </c>
      <c r="D33" s="22" t="s">
        <v>57</v>
      </c>
      <c r="E33" s="24">
        <v>206</v>
      </c>
    </row>
    <row r="34" spans="1:5" x14ac:dyDescent="0.25">
      <c r="A34" s="21">
        <v>2019</v>
      </c>
      <c r="B34" s="22" t="s">
        <v>47</v>
      </c>
      <c r="C34" s="22" t="s">
        <v>63</v>
      </c>
      <c r="D34" s="22" t="s">
        <v>49</v>
      </c>
      <c r="E34" s="24">
        <v>153</v>
      </c>
    </row>
    <row r="35" spans="1:5" x14ac:dyDescent="0.25">
      <c r="A35" s="21">
        <v>2019</v>
      </c>
      <c r="B35" s="22" t="s">
        <v>50</v>
      </c>
      <c r="C35" s="22" t="s">
        <v>63</v>
      </c>
      <c r="D35" s="22" t="s">
        <v>51</v>
      </c>
      <c r="E35" s="24">
        <v>154</v>
      </c>
    </row>
    <row r="36" spans="1:5" x14ac:dyDescent="0.25">
      <c r="A36" s="21">
        <v>2019</v>
      </c>
      <c r="B36" s="22" t="s">
        <v>53</v>
      </c>
      <c r="C36" s="22" t="s">
        <v>64</v>
      </c>
      <c r="D36" s="22" t="s">
        <v>55</v>
      </c>
      <c r="E36" s="24">
        <v>133</v>
      </c>
    </row>
    <row r="37" spans="1:5" x14ac:dyDescent="0.25">
      <c r="A37" s="21">
        <v>2019</v>
      </c>
      <c r="B37" s="22" t="s">
        <v>56</v>
      </c>
      <c r="C37" s="22" t="s">
        <v>64</v>
      </c>
      <c r="D37" s="22" t="s">
        <v>57</v>
      </c>
      <c r="E37" s="24">
        <v>128</v>
      </c>
    </row>
    <row r="38" spans="1:5" x14ac:dyDescent="0.25">
      <c r="A38" s="21">
        <v>2020</v>
      </c>
      <c r="B38" s="22" t="s">
        <v>47</v>
      </c>
      <c r="C38" s="22" t="s">
        <v>64</v>
      </c>
      <c r="D38" s="22" t="s">
        <v>49</v>
      </c>
      <c r="E38" s="24">
        <v>141</v>
      </c>
    </row>
    <row r="39" spans="1:5" x14ac:dyDescent="0.25">
      <c r="A39" s="21">
        <v>2020</v>
      </c>
      <c r="B39" s="22" t="s">
        <v>50</v>
      </c>
      <c r="C39" s="22" t="s">
        <v>64</v>
      </c>
      <c r="D39" s="22" t="s">
        <v>51</v>
      </c>
      <c r="E39" s="24">
        <v>81</v>
      </c>
    </row>
    <row r="40" spans="1:5" x14ac:dyDescent="0.25">
      <c r="A40" s="21">
        <v>2020</v>
      </c>
      <c r="B40" s="22" t="s">
        <v>53</v>
      </c>
      <c r="C40" s="22" t="s">
        <v>65</v>
      </c>
      <c r="D40" s="22" t="s">
        <v>55</v>
      </c>
      <c r="E40" s="24">
        <v>123</v>
      </c>
    </row>
    <row r="41" spans="1:5" x14ac:dyDescent="0.25">
      <c r="A41" s="21">
        <v>2020</v>
      </c>
      <c r="B41" s="22" t="s">
        <v>56</v>
      </c>
      <c r="C41" s="22" t="s">
        <v>65</v>
      </c>
      <c r="D41" s="22" t="s">
        <v>57</v>
      </c>
      <c r="E41" s="24">
        <v>115</v>
      </c>
    </row>
    <row r="42" spans="1:5" x14ac:dyDescent="0.25">
      <c r="A42" s="21">
        <v>2021</v>
      </c>
      <c r="B42" s="22" t="s">
        <v>47</v>
      </c>
      <c r="C42" s="22" t="s">
        <v>65</v>
      </c>
      <c r="D42" s="22" t="s">
        <v>49</v>
      </c>
      <c r="E42" s="24">
        <v>122</v>
      </c>
    </row>
    <row r="43" spans="1:5" x14ac:dyDescent="0.25">
      <c r="A43" s="21">
        <v>2021</v>
      </c>
      <c r="B43" s="22" t="s">
        <v>50</v>
      </c>
      <c r="C43" s="22" t="s">
        <v>65</v>
      </c>
      <c r="D43" s="22" t="s">
        <v>51</v>
      </c>
      <c r="E43" s="24">
        <v>137</v>
      </c>
    </row>
    <row r="44" spans="1:5" x14ac:dyDescent="0.25">
      <c r="A44" s="21">
        <v>2021</v>
      </c>
      <c r="B44" s="22" t="s">
        <v>53</v>
      </c>
      <c r="C44" s="22" t="s">
        <v>66</v>
      </c>
      <c r="D44" s="22" t="s">
        <v>55</v>
      </c>
      <c r="E44" s="24">
        <v>116</v>
      </c>
    </row>
    <row r="45" spans="1:5" x14ac:dyDescent="0.25">
      <c r="A45" s="21">
        <v>2021</v>
      </c>
      <c r="B45" s="22" t="s">
        <v>56</v>
      </c>
      <c r="C45" s="22" t="s">
        <v>66</v>
      </c>
      <c r="D45" s="22" t="s">
        <v>57</v>
      </c>
      <c r="E45" s="24">
        <v>118</v>
      </c>
    </row>
    <row r="46" spans="1:5" x14ac:dyDescent="0.25">
      <c r="A46" s="21">
        <v>2022</v>
      </c>
      <c r="B46" s="22" t="s">
        <v>47</v>
      </c>
      <c r="C46" s="22" t="s">
        <v>66</v>
      </c>
      <c r="D46" s="22" t="s">
        <v>49</v>
      </c>
      <c r="E46" s="24">
        <v>92</v>
      </c>
    </row>
    <row r="47" spans="1:5" x14ac:dyDescent="0.25">
      <c r="A47" s="21">
        <v>2022</v>
      </c>
      <c r="B47" s="22" t="s">
        <v>50</v>
      </c>
      <c r="C47" s="22" t="s">
        <v>66</v>
      </c>
      <c r="D47" s="22" t="s">
        <v>51</v>
      </c>
      <c r="E47" s="24">
        <v>128</v>
      </c>
    </row>
    <row r="48" spans="1:5" x14ac:dyDescent="0.25">
      <c r="A48" s="21">
        <v>2022</v>
      </c>
      <c r="B48" s="22" t="s">
        <v>53</v>
      </c>
      <c r="C48" s="22" t="s">
        <v>89</v>
      </c>
      <c r="D48" s="22" t="s">
        <v>55</v>
      </c>
      <c r="E48" s="24">
        <v>129</v>
      </c>
    </row>
    <row r="49" spans="1:5" x14ac:dyDescent="0.25">
      <c r="A49" s="21">
        <v>2022</v>
      </c>
      <c r="B49" s="22" t="s">
        <v>56</v>
      </c>
      <c r="C49" s="22" t="s">
        <v>89</v>
      </c>
      <c r="D49" s="22" t="s">
        <v>57</v>
      </c>
      <c r="E49" s="24">
        <v>130</v>
      </c>
    </row>
    <row r="50" spans="1:5" x14ac:dyDescent="0.25">
      <c r="A50" s="21">
        <v>2023</v>
      </c>
      <c r="B50" s="22" t="s">
        <v>47</v>
      </c>
      <c r="C50" s="22" t="s">
        <v>89</v>
      </c>
      <c r="D50" s="22" t="s">
        <v>49</v>
      </c>
      <c r="E50" s="24">
        <v>124</v>
      </c>
    </row>
    <row r="51" spans="1:5" x14ac:dyDescent="0.25">
      <c r="A51" s="21">
        <v>2023</v>
      </c>
      <c r="B51" s="22" t="s">
        <v>50</v>
      </c>
      <c r="C51" s="22" t="s">
        <v>89</v>
      </c>
      <c r="D51" s="22" t="s">
        <v>51</v>
      </c>
      <c r="E51" s="24">
        <v>124</v>
      </c>
    </row>
    <row r="52" spans="1:5" x14ac:dyDescent="0.25">
      <c r="A52" s="21">
        <v>2023</v>
      </c>
      <c r="B52" s="22" t="s">
        <v>53</v>
      </c>
      <c r="C52" s="22" t="s">
        <v>90</v>
      </c>
      <c r="D52" s="22" t="s">
        <v>55</v>
      </c>
      <c r="E52" s="24">
        <v>109</v>
      </c>
    </row>
    <row r="53" spans="1:5" x14ac:dyDescent="0.25">
      <c r="A53" s="21">
        <v>2023</v>
      </c>
      <c r="B53" s="22" t="s">
        <v>56</v>
      </c>
      <c r="C53" s="22" t="s">
        <v>90</v>
      </c>
      <c r="D53" s="22" t="s">
        <v>57</v>
      </c>
      <c r="E53" s="24">
        <v>145</v>
      </c>
    </row>
  </sheetData>
  <phoneticPr fontId="9" type="noConversion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Caveats</vt:lpstr>
      <vt:lpstr>DSI 6 Monthly (Web)</vt:lpstr>
      <vt:lpstr>DSI 6 Monthly</vt:lpstr>
      <vt:lpstr>Vehicle Collisions</vt:lpstr>
      <vt:lpstr>Derailments</vt:lpstr>
      <vt:lpstr>SPAD As</vt:lpstr>
      <vt:lpstr>Level Crossing Incidents</vt:lpstr>
      <vt:lpstr>data_date</vt:lpstr>
      <vt:lpstr>end_date</vt:lpstr>
      <vt:lpstr>report_date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2024-04-04T01:13:28Z</dcterms:created>
  <dcterms:modified xsi:type="dcterms:W3CDTF">2024-04-04T01:13:36Z</dcterms:modified>
  <cp:contentStatus/>
</cp:coreProperties>
</file>