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Notes" sheetId="1" r:id="rId1"/>
    <sheet name="Template" sheetId="2" r:id="rId2"/>
    <sheet name="Example 1" sheetId="3" r:id="rId3"/>
    <sheet name="Example 2" sheetId="4" r:id="rId4"/>
    <sheet name="Example 3" sheetId="5" r:id="rId5"/>
    <sheet name="Example 4 with alternative" sheetId="6" r:id="rId6"/>
  </sheets>
  <definedNames>
    <definedName name="_xlnm.Print_Area" localSheetId="2">'Example 1'!$A$1:$G$41</definedName>
    <definedName name="_xlnm.Print_Area" localSheetId="3">'Example 2'!$A$1:$G$52</definedName>
    <definedName name="_xlnm.Print_Area" localSheetId="4">'Example 3'!$A$1:$G$52</definedName>
    <definedName name="_xlnm.Print_Area" localSheetId="5">'Example 4 with alternative'!$A$1:$G$52</definedName>
    <definedName name="_xlnm.Print_Area" localSheetId="0">'Notes'!$A$1:$A$32</definedName>
    <definedName name="_xlnm.Print_Area" localSheetId="1">'Template'!$A$1:$G$52</definedName>
    <definedName name="print_part1">#REF!</definedName>
    <definedName name="print_part2">#REF!</definedName>
    <definedName name="print_part3">#REF!</definedName>
    <definedName name="Sort">#REF!</definedName>
  </definedNames>
  <calcPr fullCalcOnLoad="1"/>
</workbook>
</file>

<file path=xl/sharedStrings.xml><?xml version="1.0" encoding="utf-8"?>
<sst xmlns="http://schemas.openxmlformats.org/spreadsheetml/2006/main" count="414" uniqueCount="67">
  <si>
    <t>Technical Skills</t>
  </si>
  <si>
    <t>Management Skills</t>
  </si>
  <si>
    <t>Methodology</t>
  </si>
  <si>
    <t>Resources</t>
  </si>
  <si>
    <t>Grade</t>
  </si>
  <si>
    <t>Price weight</t>
  </si>
  <si>
    <t>Price estimate ($)</t>
  </si>
  <si>
    <t>Non-price attributes</t>
  </si>
  <si>
    <t>Relevant experience</t>
  </si>
  <si>
    <t>Relevant skills</t>
  </si>
  <si>
    <t>Track record</t>
  </si>
  <si>
    <t>Financial viability</t>
  </si>
  <si>
    <t>Non-price attribute weights</t>
  </si>
  <si>
    <t>Proposal 1</t>
  </si>
  <si>
    <t>Proposal 2</t>
  </si>
  <si>
    <t>Proposal 3</t>
  </si>
  <si>
    <t>Proposal 4</t>
  </si>
  <si>
    <t>Proposal 5</t>
  </si>
  <si>
    <t>Proposal 6</t>
  </si>
  <si>
    <t>Proposal 7</t>
  </si>
  <si>
    <t>Proposal 8</t>
  </si>
  <si>
    <t>Proposal 9</t>
  </si>
  <si>
    <t>Proposal 10</t>
  </si>
  <si>
    <t>Proposal 11</t>
  </si>
  <si>
    <t>Proposal 12</t>
  </si>
  <si>
    <t>Proposal 13</t>
  </si>
  <si>
    <t>Proposal 14</t>
  </si>
  <si>
    <t>Proposal 15</t>
  </si>
  <si>
    <t>Proposal 16</t>
  </si>
  <si>
    <t>Proposal 17</t>
  </si>
  <si>
    <t>Proposal 18</t>
  </si>
  <si>
    <t>Proposal 19</t>
  </si>
  <si>
    <t>Proposal 20</t>
  </si>
  <si>
    <t>Grades awarded</t>
  </si>
  <si>
    <t>Supplier quality premium</t>
  </si>
  <si>
    <t>Non-price attribute evaluation</t>
  </si>
  <si>
    <t>Added value item 1</t>
  </si>
  <si>
    <t>Added value item 2</t>
  </si>
  <si>
    <t>Added value item 3</t>
  </si>
  <si>
    <t>Added value item 4</t>
  </si>
  <si>
    <t>Sum of all weights (must be 100)</t>
  </si>
  <si>
    <t>Grade pass/fail or exclude</t>
  </si>
  <si>
    <t>Proposal price ($)</t>
  </si>
  <si>
    <t>Supplier quality premium plus added value premium ($)</t>
  </si>
  <si>
    <t>Preferred proposal</t>
  </si>
  <si>
    <t>Exclude</t>
  </si>
  <si>
    <t>Weighted sum margin (weighted sum - lowest weighted sum)</t>
  </si>
  <si>
    <t>Weighted sum of the non-price attribute grades</t>
  </si>
  <si>
    <t>Price quality method of supplier selection</t>
  </si>
  <si>
    <t>Price weight and estimate</t>
  </si>
  <si>
    <t>Price less supplier quality premium and added value premium ($)</t>
  </si>
  <si>
    <t>Sum of individual premiums (added value premium)</t>
  </si>
  <si>
    <t>Determination of preferred proposal</t>
  </si>
  <si>
    <t>Add rows for further added value items here (see note 6)</t>
  </si>
  <si>
    <t>Split</t>
  </si>
  <si>
    <t>Alice</t>
  </si>
  <si>
    <t>Bob</t>
  </si>
  <si>
    <t>Catherine</t>
  </si>
  <si>
    <t>Donald</t>
  </si>
  <si>
    <t>Frank</t>
  </si>
  <si>
    <t>Gay</t>
  </si>
  <si>
    <t>Henry</t>
  </si>
  <si>
    <t>Eve</t>
  </si>
  <si>
    <t>Technical skills</t>
  </si>
  <si>
    <t>Management skills</t>
  </si>
  <si>
    <t>Bob's alternative</t>
  </si>
  <si>
    <t>Added value premiums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</si>
</sst>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0.0000000000"/>
  </numFmts>
  <fonts count="2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Lucida Sans"/>
      <family val="2"/>
    </font>
    <font>
      <b/>
      <sz val="12"/>
      <name val="Lucida Sans"/>
      <family val="2"/>
    </font>
    <font>
      <sz val="9"/>
      <name val="Lucida Sans"/>
      <family val="2"/>
    </font>
    <font>
      <b/>
      <sz val="14"/>
      <name val="Lucida San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name val="Lucida Sans"/>
      <family val="2"/>
    </font>
    <font>
      <sz val="14"/>
      <name val="Lucida Sans"/>
      <family val="2"/>
    </font>
    <font>
      <sz val="9"/>
      <name val="Lucida Sans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Lucida Sans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Lucida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 vertical="top"/>
      <protection/>
    </xf>
    <xf numFmtId="0" fontId="22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57" applyFont="1" applyAlignment="1" applyProtection="1">
      <alignment vertical="top"/>
      <protection/>
    </xf>
    <xf numFmtId="0" fontId="5" fillId="0" borderId="0" xfId="57" applyFont="1" applyBorder="1" applyAlignment="1" applyProtection="1">
      <alignment horizontal="left" vertical="top" wrapText="1"/>
      <protection/>
    </xf>
    <xf numFmtId="0" fontId="5" fillId="0" borderId="0" xfId="57" applyFont="1" applyBorder="1" applyAlignment="1" applyProtection="1">
      <alignment vertical="top"/>
      <protection/>
    </xf>
    <xf numFmtId="0" fontId="5" fillId="0" borderId="10" xfId="57" applyFont="1" applyBorder="1" applyAlignment="1" applyProtection="1">
      <alignment horizontal="left" vertical="top" wrapText="1"/>
      <protection/>
    </xf>
    <xf numFmtId="0" fontId="5" fillId="0" borderId="0" xfId="57" applyFont="1" applyAlignment="1" applyProtection="1">
      <alignment horizontal="left" vertical="top" wrapText="1"/>
      <protection/>
    </xf>
    <xf numFmtId="0" fontId="5" fillId="0" borderId="10" xfId="57" applyFont="1" applyBorder="1" applyAlignment="1" applyProtection="1">
      <alignment vertical="top"/>
      <protection/>
    </xf>
    <xf numFmtId="173" fontId="5" fillId="0" borderId="0" xfId="57" applyNumberFormat="1" applyFont="1" applyAlignment="1" applyProtection="1">
      <alignment vertical="top"/>
      <protection/>
    </xf>
    <xf numFmtId="173" fontId="5" fillId="0" borderId="0" xfId="57" applyNumberFormat="1" applyFont="1" applyAlignment="1" applyProtection="1">
      <alignment/>
      <protection/>
    </xf>
    <xf numFmtId="4" fontId="5" fillId="0" borderId="0" xfId="57" applyNumberFormat="1" applyFont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57" applyFont="1" applyAlignment="1" applyProtection="1">
      <alignment vertical="top"/>
      <protection/>
    </xf>
    <xf numFmtId="0" fontId="5" fillId="22" borderId="0" xfId="57" applyFont="1" applyFill="1" applyAlignment="1" applyProtection="1">
      <alignment vertical="top"/>
      <protection locked="0"/>
    </xf>
    <xf numFmtId="0" fontId="5" fillId="22" borderId="10" xfId="57" applyFont="1" applyFill="1" applyBorder="1" applyAlignment="1" applyProtection="1">
      <alignment vertical="top"/>
      <protection locked="0"/>
    </xf>
    <xf numFmtId="4" fontId="5" fillId="22" borderId="0" xfId="57" applyNumberFormat="1" applyFont="1" applyFill="1" applyAlignment="1" applyProtection="1">
      <alignment vertical="top"/>
      <protection locked="0"/>
    </xf>
    <xf numFmtId="4" fontId="5" fillId="22" borderId="10" xfId="57" applyNumberFormat="1" applyFont="1" applyFill="1" applyBorder="1" applyAlignment="1" applyProtection="1">
      <alignment vertical="top"/>
      <protection locked="0"/>
    </xf>
    <xf numFmtId="0" fontId="5" fillId="0" borderId="0" xfId="57" applyFont="1" applyAlignment="1" applyProtection="1">
      <alignment horizontal="right" vertical="top"/>
      <protection/>
    </xf>
    <xf numFmtId="0" fontId="27" fillId="24" borderId="0" xfId="0" applyFont="1" applyFill="1" applyAlignment="1" applyProtection="1">
      <alignment/>
      <protection/>
    </xf>
    <xf numFmtId="0" fontId="27" fillId="24" borderId="0" xfId="0" applyFont="1" applyFill="1" applyBorder="1" applyAlignment="1" applyProtection="1">
      <alignment/>
      <protection/>
    </xf>
    <xf numFmtId="0" fontId="27" fillId="10" borderId="0" xfId="0" applyFont="1" applyFill="1" applyBorder="1" applyAlignment="1" applyProtection="1">
      <alignment/>
      <protection/>
    </xf>
    <xf numFmtId="0" fontId="5" fillId="22" borderId="0" xfId="57" applyFont="1" applyFill="1" applyBorder="1" applyAlignment="1" applyProtection="1">
      <alignment horizontal="left" vertical="top" wrapText="1"/>
      <protection locked="0"/>
    </xf>
    <xf numFmtId="0" fontId="4" fillId="3" borderId="0" xfId="57" applyFont="1" applyFill="1" applyAlignment="1" applyProtection="1">
      <alignment vertical="top"/>
      <protection/>
    </xf>
    <xf numFmtId="0" fontId="4" fillId="8" borderId="0" xfId="57" applyFont="1" applyFill="1" applyAlignment="1" applyProtection="1">
      <alignment vertical="top"/>
      <protection/>
    </xf>
    <xf numFmtId="0" fontId="4" fillId="14" borderId="0" xfId="57" applyFont="1" applyFill="1" applyBorder="1" applyAlignment="1" applyProtection="1">
      <alignment vertical="top"/>
      <protection/>
    </xf>
    <xf numFmtId="0" fontId="4" fillId="3" borderId="0" xfId="0" applyFont="1" applyFill="1" applyBorder="1" applyAlignment="1" applyProtection="1">
      <alignment vertical="top" wrapText="1"/>
      <protection/>
    </xf>
    <xf numFmtId="0" fontId="5" fillId="0" borderId="0" xfId="57" applyFont="1" applyBorder="1" applyAlignment="1" applyProtection="1">
      <alignment vertical="top" wrapText="1"/>
      <protection/>
    </xf>
    <xf numFmtId="0" fontId="5" fillId="0" borderId="10" xfId="57" applyFont="1" applyBorder="1" applyAlignment="1" applyProtection="1">
      <alignment vertical="top" wrapText="1"/>
      <protection/>
    </xf>
    <xf numFmtId="0" fontId="5" fillId="22" borderId="0" xfId="57" applyFont="1" applyFill="1" applyAlignment="1" applyProtection="1">
      <alignment horizontal="left" vertical="top"/>
      <protection locked="0"/>
    </xf>
    <xf numFmtId="0" fontId="6" fillId="0" borderId="0" xfId="57" applyFont="1" applyAlignment="1" applyProtection="1">
      <alignment horizontal="left" vertical="top"/>
      <protection/>
    </xf>
    <xf numFmtId="4" fontId="5" fillId="0" borderId="0" xfId="57" applyNumberFormat="1" applyFont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5" fillId="4" borderId="0" xfId="57" applyFont="1" applyFill="1" applyAlignment="1" applyProtection="1">
      <alignment horizontal="right" vertical="top"/>
      <protection/>
    </xf>
    <xf numFmtId="4" fontId="5" fillId="4" borderId="0" xfId="57" applyNumberFormat="1" applyFont="1" applyFill="1" applyAlignment="1" applyProtection="1">
      <alignment vertical="top"/>
      <protection/>
    </xf>
    <xf numFmtId="0" fontId="3" fillId="25" borderId="0" xfId="0" applyFont="1" applyFill="1" applyAlignment="1">
      <alignment horizontal="left" vertical="top" wrapText="1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left"/>
    </xf>
    <xf numFmtId="0" fontId="5" fillId="4" borderId="0" xfId="57" applyFont="1" applyFill="1" applyAlignment="1" applyProtection="1">
      <alignment horizontal="left" vertical="top"/>
      <protection/>
    </xf>
    <xf numFmtId="0" fontId="5" fillId="0" borderId="0" xfId="57" applyFont="1" applyAlignment="1" applyProtection="1">
      <alignment horizontal="left" vertical="top"/>
      <protection/>
    </xf>
    <xf numFmtId="0" fontId="4" fillId="3" borderId="0" xfId="0" applyFont="1" applyFill="1" applyBorder="1" applyAlignment="1" applyProtection="1">
      <alignment horizontal="left" vertical="top" wrapText="1"/>
      <protection/>
    </xf>
    <xf numFmtId="0" fontId="5" fillId="0" borderId="0" xfId="57" applyFont="1" applyAlignment="1" applyProtection="1">
      <alignment horizontal="left" wrapText="1"/>
      <protection/>
    </xf>
    <xf numFmtId="0" fontId="5" fillId="0" borderId="0" xfId="57" applyFont="1" applyBorder="1" applyAlignment="1" applyProtection="1">
      <alignment horizontal="left" vertical="top" wrapText="1"/>
      <protection/>
    </xf>
    <xf numFmtId="0" fontId="5" fillId="0" borderId="10" xfId="57" applyFont="1" applyBorder="1" applyAlignment="1" applyProtection="1">
      <alignment horizontal="left" vertical="top" wrapText="1"/>
      <protection/>
    </xf>
    <xf numFmtId="0" fontId="4" fillId="8" borderId="0" xfId="57" applyFont="1" applyFill="1" applyAlignment="1" applyProtection="1">
      <alignment horizontal="left" vertical="top"/>
      <protection/>
    </xf>
    <xf numFmtId="0" fontId="5" fillId="4" borderId="11" xfId="57" applyFont="1" applyFill="1" applyBorder="1" applyAlignment="1" applyProtection="1">
      <alignment horizontal="left" vertical="top"/>
      <protection/>
    </xf>
    <xf numFmtId="0" fontId="5" fillId="22" borderId="0" xfId="57" applyFont="1" applyFill="1" applyAlignment="1" applyProtection="1">
      <alignment horizontal="left" vertical="top"/>
      <protection locked="0"/>
    </xf>
    <xf numFmtId="2" fontId="5" fillId="4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14" borderId="0" xfId="57" applyFont="1" applyFill="1" applyBorder="1" applyAlignment="1" applyProtection="1">
      <alignment horizontal="left" vertical="top"/>
      <protection/>
    </xf>
    <xf numFmtId="2" fontId="5" fillId="0" borderId="0" xfId="0" applyNumberFormat="1" applyFont="1" applyFill="1" applyBorder="1" applyAlignment="1" applyProtection="1">
      <alignment horizontal="left" wrapText="1"/>
      <protection/>
    </xf>
    <xf numFmtId="0" fontId="4" fillId="3" borderId="0" xfId="57" applyFont="1" applyFill="1" applyAlignment="1" applyProtection="1">
      <alignment horizontal="left" vertical="top"/>
      <protection/>
    </xf>
    <xf numFmtId="0" fontId="6" fillId="0" borderId="0" xfId="57" applyFont="1" applyAlignment="1" applyProtection="1">
      <alignment horizontal="left" vertical="top"/>
      <protection/>
    </xf>
    <xf numFmtId="0" fontId="5" fillId="0" borderId="0" xfId="57" applyFont="1" applyAlignment="1" applyProtection="1">
      <alignment horizontal="right" vertical="top"/>
      <protection/>
    </xf>
    <xf numFmtId="0" fontId="5" fillId="22" borderId="0" xfId="57" applyFont="1" applyFill="1" applyAlignment="1" applyProtection="1">
      <alignment horizontal="right" vertical="top"/>
      <protection locked="0"/>
    </xf>
    <xf numFmtId="4" fontId="5" fillId="22" borderId="0" xfId="57" applyNumberFormat="1" applyFont="1" applyFill="1" applyAlignment="1" applyProtection="1">
      <alignment horizontal="right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97.16015625" style="35" customWidth="1"/>
    <col min="2" max="16384" width="9.33203125" style="34" customWidth="1"/>
  </cols>
  <sheetData>
    <row r="1" ht="15">
      <c r="A1" s="33"/>
    </row>
    <row r="2" ht="15">
      <c r="A2" s="33"/>
    </row>
    <row r="3" ht="15">
      <c r="A3" s="33"/>
    </row>
    <row r="4" ht="15">
      <c r="A4" s="33"/>
    </row>
    <row r="5" ht="15">
      <c r="A5" s="33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sheetProtection/>
  <printOptions/>
  <pageMargins left="0.7480314960629921" right="0.7480314960629921" top="0.89" bottom="0.3937007874015748" header="0.17" footer="0.3937007874015748"/>
  <pageSetup horizontalDpi="600" verticalDpi="600" orientation="portrait" paperSize="9" r:id="rId4"/>
  <headerFooter alignWithMargins="0">
    <oddHeader>&amp;L&amp;G&amp;RPage&amp;P</oddHeader>
    <oddFooter>&amp;L&amp;"Whitney Book,Regular"&amp;9NZ Transport Agency's &amp;"Whitney Book,Italic"Procurement manual&amp;"Whitney Book,Regular" &amp;"Whitney Book,Italic"Price quality method  evaluation tool&amp;"Whitney Book,Regular" notes</oddFooter>
  </headerFooter>
  <legacyDrawing r:id="rId2"/>
  <legacyDrawingHF r:id="rId3"/>
  <oleObjects>
    <oleObject progId="Word.Document.8" shapeId="12200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2" sqref="D12"/>
    </sheetView>
  </sheetViews>
  <sheetFormatPr defaultColWidth="10.66015625" defaultRowHeight="12.75"/>
  <cols>
    <col min="1" max="1" width="34" style="1" customWidth="1"/>
    <col min="2" max="2" width="10.66015625" style="1" customWidth="1"/>
    <col min="3" max="3" width="12.5" style="1" customWidth="1"/>
    <col min="4" max="23" width="20.83203125" style="1" customWidth="1"/>
    <col min="24" max="24" width="4" style="1" customWidth="1"/>
    <col min="25" max="44" width="5.83203125" style="1" customWidth="1"/>
    <col min="45" max="16384" width="10.66015625" style="1" customWidth="1"/>
  </cols>
  <sheetData>
    <row r="1" spans="1:4" ht="18">
      <c r="A1" s="50" t="s">
        <v>48</v>
      </c>
      <c r="B1" s="50"/>
      <c r="C1" s="50"/>
      <c r="D1" s="50"/>
    </row>
    <row r="2" spans="1:4" ht="5.25" customHeight="1">
      <c r="A2" s="28"/>
      <c r="B2" s="28"/>
      <c r="C2" s="28"/>
      <c r="D2" s="28"/>
    </row>
    <row r="3" spans="1:23" ht="18" customHeight="1">
      <c r="A3" s="49" t="s">
        <v>49</v>
      </c>
      <c r="B3" s="49"/>
      <c r="C3" s="4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6" customHeight="1"/>
    <row r="5" spans="1:3" ht="12">
      <c r="A5" s="1" t="s">
        <v>5</v>
      </c>
      <c r="B5" s="52"/>
      <c r="C5" s="52"/>
    </row>
    <row r="6" spans="1:3" ht="12">
      <c r="A6" s="1" t="s">
        <v>6</v>
      </c>
      <c r="B6" s="53"/>
      <c r="C6" s="53"/>
    </row>
    <row r="7" spans="1:3" ht="12">
      <c r="A7" s="1" t="s">
        <v>40</v>
      </c>
      <c r="B7" s="51">
        <f>B5+SUM(C14:C33)</f>
        <v>0</v>
      </c>
      <c r="C7" s="51"/>
    </row>
    <row r="8" ht="6.75" customHeight="1"/>
    <row r="9" spans="1:23" ht="18" customHeight="1">
      <c r="A9" s="42" t="s">
        <v>35</v>
      </c>
      <c r="B9" s="42"/>
      <c r="C9" s="4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6.75" customHeight="1"/>
    <row r="11" spans="1:44" ht="15.75" customHeight="1">
      <c r="A11" s="25"/>
      <c r="B11" s="25"/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5" customFormat="1" ht="38.25" customHeight="1">
      <c r="A12" s="40" t="s">
        <v>7</v>
      </c>
      <c r="B12" s="40" t="s">
        <v>41</v>
      </c>
      <c r="C12" s="40" t="s">
        <v>12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2" t="s">
        <v>13</v>
      </c>
      <c r="Z12" s="2" t="s">
        <v>14</v>
      </c>
      <c r="AA12" s="2" t="s">
        <v>15</v>
      </c>
      <c r="AB12" s="2" t="s">
        <v>16</v>
      </c>
      <c r="AC12" s="2" t="s">
        <v>17</v>
      </c>
      <c r="AD12" s="2" t="s">
        <v>18</v>
      </c>
      <c r="AE12" s="2" t="s">
        <v>19</v>
      </c>
      <c r="AF12" s="2" t="s">
        <v>20</v>
      </c>
      <c r="AG12" s="2" t="s">
        <v>21</v>
      </c>
      <c r="AH12" s="2" t="s">
        <v>22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" t="s">
        <v>31</v>
      </c>
      <c r="AR12" s="2" t="s">
        <v>32</v>
      </c>
    </row>
    <row r="13" spans="1:44" s="5" customFormat="1" ht="12.75" customHeight="1">
      <c r="A13" s="41"/>
      <c r="B13" s="41"/>
      <c r="C13" s="41"/>
      <c r="D13" s="26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2.75">
      <c r="A14" s="17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Y14" s="1">
        <f>$C14*D14/100</f>
        <v>0</v>
      </c>
      <c r="Z14" s="1">
        <f>$C14*E14/100</f>
        <v>0</v>
      </c>
      <c r="AA14" s="1">
        <f aca="true" t="shared" si="0" ref="AA14:AR14">$C14*F14/100</f>
        <v>0</v>
      </c>
      <c r="AB14" s="1">
        <f t="shared" si="0"/>
        <v>0</v>
      </c>
      <c r="AC14" s="1">
        <f t="shared" si="0"/>
        <v>0</v>
      </c>
      <c r="AD14" s="1">
        <f t="shared" si="0"/>
        <v>0</v>
      </c>
      <c r="AE14" s="1">
        <f t="shared" si="0"/>
        <v>0</v>
      </c>
      <c r="AF14" s="1">
        <f t="shared" si="0"/>
        <v>0</v>
      </c>
      <c r="AG14" s="1">
        <f t="shared" si="0"/>
        <v>0</v>
      </c>
      <c r="AH14" s="1">
        <f t="shared" si="0"/>
        <v>0</v>
      </c>
      <c r="AI14" s="1">
        <f t="shared" si="0"/>
        <v>0</v>
      </c>
      <c r="AJ14" s="1">
        <f t="shared" si="0"/>
        <v>0</v>
      </c>
      <c r="AK14" s="1">
        <f t="shared" si="0"/>
        <v>0</v>
      </c>
      <c r="AL14" s="1">
        <f t="shared" si="0"/>
        <v>0</v>
      </c>
      <c r="AM14" s="1">
        <f t="shared" si="0"/>
        <v>0</v>
      </c>
      <c r="AN14" s="1">
        <f t="shared" si="0"/>
        <v>0</v>
      </c>
      <c r="AO14" s="1">
        <f t="shared" si="0"/>
        <v>0</v>
      </c>
      <c r="AP14" s="1">
        <f t="shared" si="0"/>
        <v>0</v>
      </c>
      <c r="AQ14" s="1">
        <f t="shared" si="0"/>
        <v>0</v>
      </c>
      <c r="AR14" s="1">
        <f t="shared" si="0"/>
        <v>0</v>
      </c>
    </row>
    <row r="15" spans="1:44" ht="12.75">
      <c r="A15" s="17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Y15" s="1">
        <f aca="true" t="shared" si="1" ref="Y15:Y33">$C15*D15/100</f>
        <v>0</v>
      </c>
      <c r="Z15" s="1">
        <f aca="true" t="shared" si="2" ref="Z15:Z33">$C15*E15/100</f>
        <v>0</v>
      </c>
      <c r="AA15" s="1">
        <f aca="true" t="shared" si="3" ref="AA15:AA33">$C15*F15/100</f>
        <v>0</v>
      </c>
      <c r="AB15" s="1">
        <f aca="true" t="shared" si="4" ref="AB15:AB33">$C15*G15/100</f>
        <v>0</v>
      </c>
      <c r="AC15" s="1">
        <f aca="true" t="shared" si="5" ref="AC15:AC33">$C15*H15/100</f>
        <v>0</v>
      </c>
      <c r="AD15" s="1">
        <f aca="true" t="shared" si="6" ref="AD15:AD33">$C15*I15/100</f>
        <v>0</v>
      </c>
      <c r="AE15" s="1">
        <f aca="true" t="shared" si="7" ref="AE15:AE33">$C15*J15/100</f>
        <v>0</v>
      </c>
      <c r="AF15" s="1">
        <f aca="true" t="shared" si="8" ref="AF15:AF33">$C15*K15/100</f>
        <v>0</v>
      </c>
      <c r="AG15" s="1">
        <f aca="true" t="shared" si="9" ref="AG15:AG33">$C15*L15/100</f>
        <v>0</v>
      </c>
      <c r="AH15" s="1">
        <f aca="true" t="shared" si="10" ref="AH15:AH33">$C15*M15/100</f>
        <v>0</v>
      </c>
      <c r="AI15" s="1">
        <f aca="true" t="shared" si="11" ref="AI15:AI33">$C15*N15/100</f>
        <v>0</v>
      </c>
      <c r="AJ15" s="1">
        <f aca="true" t="shared" si="12" ref="AJ15:AJ33">$C15*O15/100</f>
        <v>0</v>
      </c>
      <c r="AK15" s="1">
        <f aca="true" t="shared" si="13" ref="AK15:AK33">$C15*P15/100</f>
        <v>0</v>
      </c>
      <c r="AL15" s="1">
        <f aca="true" t="shared" si="14" ref="AL15:AL33">$C15*Q15/100</f>
        <v>0</v>
      </c>
      <c r="AM15" s="1">
        <f aca="true" t="shared" si="15" ref="AM15:AM33">$C15*R15/100</f>
        <v>0</v>
      </c>
      <c r="AN15" s="1">
        <f aca="true" t="shared" si="16" ref="AN15:AN33">$C15*S15/100</f>
        <v>0</v>
      </c>
      <c r="AO15" s="1">
        <f aca="true" t="shared" si="17" ref="AO15:AO33">$C15*T15/100</f>
        <v>0</v>
      </c>
      <c r="AP15" s="1">
        <f aca="true" t="shared" si="18" ref="AP15:AP33">$C15*U15/100</f>
        <v>0</v>
      </c>
      <c r="AQ15" s="1">
        <f aca="true" t="shared" si="19" ref="AQ15:AQ33">$C15*V15/100</f>
        <v>0</v>
      </c>
      <c r="AR15" s="1">
        <f aca="true" t="shared" si="20" ref="AR15:AR33">$C15*W15/100</f>
        <v>0</v>
      </c>
    </row>
    <row r="16" spans="1:44" ht="12.75">
      <c r="A16" s="18" t="s">
        <v>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Y16" s="1">
        <f t="shared" si="1"/>
        <v>0</v>
      </c>
      <c r="Z16" s="1">
        <f t="shared" si="2"/>
        <v>0</v>
      </c>
      <c r="AA16" s="1">
        <f t="shared" si="3"/>
        <v>0</v>
      </c>
      <c r="AB16" s="1">
        <f t="shared" si="4"/>
        <v>0</v>
      </c>
      <c r="AC16" s="1">
        <f t="shared" si="5"/>
        <v>0</v>
      </c>
      <c r="AD16" s="1">
        <f t="shared" si="6"/>
        <v>0</v>
      </c>
      <c r="AE16" s="1">
        <f t="shared" si="7"/>
        <v>0</v>
      </c>
      <c r="AF16" s="1">
        <f t="shared" si="8"/>
        <v>0</v>
      </c>
      <c r="AG16" s="1">
        <f t="shared" si="9"/>
        <v>0</v>
      </c>
      <c r="AH16" s="1">
        <f t="shared" si="10"/>
        <v>0</v>
      </c>
      <c r="AI16" s="1">
        <f t="shared" si="11"/>
        <v>0</v>
      </c>
      <c r="AJ16" s="1">
        <f t="shared" si="12"/>
        <v>0</v>
      </c>
      <c r="AK16" s="1">
        <f t="shared" si="13"/>
        <v>0</v>
      </c>
      <c r="AL16" s="1">
        <f t="shared" si="14"/>
        <v>0</v>
      </c>
      <c r="AM16" s="1">
        <f t="shared" si="15"/>
        <v>0</v>
      </c>
      <c r="AN16" s="1">
        <f t="shared" si="16"/>
        <v>0</v>
      </c>
      <c r="AO16" s="1">
        <f t="shared" si="17"/>
        <v>0</v>
      </c>
      <c r="AP16" s="1">
        <f t="shared" si="18"/>
        <v>0</v>
      </c>
      <c r="AQ16" s="1">
        <f t="shared" si="19"/>
        <v>0</v>
      </c>
      <c r="AR16" s="1">
        <f t="shared" si="20"/>
        <v>0</v>
      </c>
    </row>
    <row r="17" spans="1:44" ht="12.75">
      <c r="A17" s="19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Y17" s="1">
        <f t="shared" si="1"/>
        <v>0</v>
      </c>
      <c r="Z17" s="1">
        <f t="shared" si="2"/>
        <v>0</v>
      </c>
      <c r="AA17" s="1">
        <f t="shared" si="3"/>
        <v>0</v>
      </c>
      <c r="AB17" s="1">
        <f t="shared" si="4"/>
        <v>0</v>
      </c>
      <c r="AC17" s="1">
        <f t="shared" si="5"/>
        <v>0</v>
      </c>
      <c r="AD17" s="1">
        <f t="shared" si="6"/>
        <v>0</v>
      </c>
      <c r="AE17" s="1">
        <f t="shared" si="7"/>
        <v>0</v>
      </c>
      <c r="AF17" s="1">
        <f t="shared" si="8"/>
        <v>0</v>
      </c>
      <c r="AG17" s="1">
        <f t="shared" si="9"/>
        <v>0</v>
      </c>
      <c r="AH17" s="1">
        <f t="shared" si="10"/>
        <v>0</v>
      </c>
      <c r="AI17" s="1">
        <f t="shared" si="11"/>
        <v>0</v>
      </c>
      <c r="AJ17" s="1">
        <f t="shared" si="12"/>
        <v>0</v>
      </c>
      <c r="AK17" s="1">
        <f t="shared" si="13"/>
        <v>0</v>
      </c>
      <c r="AL17" s="1">
        <f t="shared" si="14"/>
        <v>0</v>
      </c>
      <c r="AM17" s="1">
        <f t="shared" si="15"/>
        <v>0</v>
      </c>
      <c r="AN17" s="1">
        <f t="shared" si="16"/>
        <v>0</v>
      </c>
      <c r="AO17" s="1">
        <f t="shared" si="17"/>
        <v>0</v>
      </c>
      <c r="AP17" s="1">
        <f t="shared" si="18"/>
        <v>0</v>
      </c>
      <c r="AQ17" s="1">
        <f t="shared" si="19"/>
        <v>0</v>
      </c>
      <c r="AR17" s="1">
        <f t="shared" si="20"/>
        <v>0</v>
      </c>
    </row>
    <row r="18" spans="1:44" ht="12.75">
      <c r="A18" s="19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">
        <f t="shared" si="1"/>
        <v>0</v>
      </c>
      <c r="Z18" s="1">
        <f t="shared" si="2"/>
        <v>0</v>
      </c>
      <c r="AA18" s="1">
        <f t="shared" si="3"/>
        <v>0</v>
      </c>
      <c r="AB18" s="1">
        <f t="shared" si="4"/>
        <v>0</v>
      </c>
      <c r="AC18" s="1">
        <f t="shared" si="5"/>
        <v>0</v>
      </c>
      <c r="AD18" s="1">
        <f t="shared" si="6"/>
        <v>0</v>
      </c>
      <c r="AE18" s="1">
        <f t="shared" si="7"/>
        <v>0</v>
      </c>
      <c r="AF18" s="1">
        <f t="shared" si="8"/>
        <v>0</v>
      </c>
      <c r="AG18" s="1">
        <f t="shared" si="9"/>
        <v>0</v>
      </c>
      <c r="AH18" s="1">
        <f t="shared" si="10"/>
        <v>0</v>
      </c>
      <c r="AI18" s="1">
        <f t="shared" si="11"/>
        <v>0</v>
      </c>
      <c r="AJ18" s="1">
        <f t="shared" si="12"/>
        <v>0</v>
      </c>
      <c r="AK18" s="1">
        <f t="shared" si="13"/>
        <v>0</v>
      </c>
      <c r="AL18" s="1">
        <f t="shared" si="14"/>
        <v>0</v>
      </c>
      <c r="AM18" s="1">
        <f t="shared" si="15"/>
        <v>0</v>
      </c>
      <c r="AN18" s="1">
        <f t="shared" si="16"/>
        <v>0</v>
      </c>
      <c r="AO18" s="1">
        <f t="shared" si="17"/>
        <v>0</v>
      </c>
      <c r="AP18" s="1">
        <f t="shared" si="18"/>
        <v>0</v>
      </c>
      <c r="AQ18" s="1">
        <f t="shared" si="19"/>
        <v>0</v>
      </c>
      <c r="AR18" s="1">
        <f t="shared" si="20"/>
        <v>0</v>
      </c>
    </row>
    <row r="19" spans="1:44" ht="12.75">
      <c r="A19" s="19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Y19" s="1">
        <f t="shared" si="1"/>
        <v>0</v>
      </c>
      <c r="Z19" s="1">
        <f t="shared" si="2"/>
        <v>0</v>
      </c>
      <c r="AA19" s="1">
        <f t="shared" si="3"/>
        <v>0</v>
      </c>
      <c r="AB19" s="1">
        <f t="shared" si="4"/>
        <v>0</v>
      </c>
      <c r="AC19" s="1">
        <f t="shared" si="5"/>
        <v>0</v>
      </c>
      <c r="AD19" s="1">
        <f t="shared" si="6"/>
        <v>0</v>
      </c>
      <c r="AE19" s="1">
        <f t="shared" si="7"/>
        <v>0</v>
      </c>
      <c r="AF19" s="1">
        <f t="shared" si="8"/>
        <v>0</v>
      </c>
      <c r="AG19" s="1">
        <f t="shared" si="9"/>
        <v>0</v>
      </c>
      <c r="AH19" s="1">
        <f t="shared" si="10"/>
        <v>0</v>
      </c>
      <c r="AI19" s="1">
        <f t="shared" si="11"/>
        <v>0</v>
      </c>
      <c r="AJ19" s="1">
        <f t="shared" si="12"/>
        <v>0</v>
      </c>
      <c r="AK19" s="1">
        <f t="shared" si="13"/>
        <v>0</v>
      </c>
      <c r="AL19" s="1">
        <f t="shared" si="14"/>
        <v>0</v>
      </c>
      <c r="AM19" s="1">
        <f t="shared" si="15"/>
        <v>0</v>
      </c>
      <c r="AN19" s="1">
        <f t="shared" si="16"/>
        <v>0</v>
      </c>
      <c r="AO19" s="1">
        <f t="shared" si="17"/>
        <v>0</v>
      </c>
      <c r="AP19" s="1">
        <f t="shared" si="18"/>
        <v>0</v>
      </c>
      <c r="AQ19" s="1">
        <f t="shared" si="19"/>
        <v>0</v>
      </c>
      <c r="AR19" s="1">
        <f t="shared" si="20"/>
        <v>0</v>
      </c>
    </row>
    <row r="20" spans="1:44" ht="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Y20" s="1">
        <f t="shared" si="1"/>
        <v>0</v>
      </c>
      <c r="Z20" s="1">
        <f t="shared" si="2"/>
        <v>0</v>
      </c>
      <c r="AA20" s="1">
        <f t="shared" si="3"/>
        <v>0</v>
      </c>
      <c r="AB20" s="1">
        <f t="shared" si="4"/>
        <v>0</v>
      </c>
      <c r="AC20" s="1">
        <f t="shared" si="5"/>
        <v>0</v>
      </c>
      <c r="AD20" s="1">
        <f t="shared" si="6"/>
        <v>0</v>
      </c>
      <c r="AE20" s="1">
        <f t="shared" si="7"/>
        <v>0</v>
      </c>
      <c r="AF20" s="1">
        <f t="shared" si="8"/>
        <v>0</v>
      </c>
      <c r="AG20" s="1">
        <f t="shared" si="9"/>
        <v>0</v>
      </c>
      <c r="AH20" s="1">
        <f t="shared" si="10"/>
        <v>0</v>
      </c>
      <c r="AI20" s="1">
        <f t="shared" si="11"/>
        <v>0</v>
      </c>
      <c r="AJ20" s="1">
        <f t="shared" si="12"/>
        <v>0</v>
      </c>
      <c r="AK20" s="1">
        <f t="shared" si="13"/>
        <v>0</v>
      </c>
      <c r="AL20" s="1">
        <f t="shared" si="14"/>
        <v>0</v>
      </c>
      <c r="AM20" s="1">
        <f t="shared" si="15"/>
        <v>0</v>
      </c>
      <c r="AN20" s="1">
        <f t="shared" si="16"/>
        <v>0</v>
      </c>
      <c r="AO20" s="1">
        <f t="shared" si="17"/>
        <v>0</v>
      </c>
      <c r="AP20" s="1">
        <f t="shared" si="18"/>
        <v>0</v>
      </c>
      <c r="AQ20" s="1">
        <f t="shared" si="19"/>
        <v>0</v>
      </c>
      <c r="AR20" s="1">
        <f t="shared" si="20"/>
        <v>0</v>
      </c>
    </row>
    <row r="21" spans="1:44" ht="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1">
        <f t="shared" si="1"/>
        <v>0</v>
      </c>
      <c r="Z21" s="1">
        <f t="shared" si="2"/>
        <v>0</v>
      </c>
      <c r="AA21" s="1">
        <f t="shared" si="3"/>
        <v>0</v>
      </c>
      <c r="AB21" s="1">
        <f t="shared" si="4"/>
        <v>0</v>
      </c>
      <c r="AC21" s="1">
        <f t="shared" si="5"/>
        <v>0</v>
      </c>
      <c r="AD21" s="1">
        <f t="shared" si="6"/>
        <v>0</v>
      </c>
      <c r="AE21" s="1">
        <f t="shared" si="7"/>
        <v>0</v>
      </c>
      <c r="AF21" s="1">
        <f t="shared" si="8"/>
        <v>0</v>
      </c>
      <c r="AG21" s="1">
        <f t="shared" si="9"/>
        <v>0</v>
      </c>
      <c r="AH21" s="1">
        <f t="shared" si="10"/>
        <v>0</v>
      </c>
      <c r="AI21" s="1">
        <f t="shared" si="11"/>
        <v>0</v>
      </c>
      <c r="AJ21" s="1">
        <f t="shared" si="12"/>
        <v>0</v>
      </c>
      <c r="AK21" s="1">
        <f t="shared" si="13"/>
        <v>0</v>
      </c>
      <c r="AL21" s="1">
        <f t="shared" si="14"/>
        <v>0</v>
      </c>
      <c r="AM21" s="1">
        <f t="shared" si="15"/>
        <v>0</v>
      </c>
      <c r="AN21" s="1">
        <f t="shared" si="16"/>
        <v>0</v>
      </c>
      <c r="AO21" s="1">
        <f t="shared" si="17"/>
        <v>0</v>
      </c>
      <c r="AP21" s="1">
        <f t="shared" si="18"/>
        <v>0</v>
      </c>
      <c r="AQ21" s="1">
        <f t="shared" si="19"/>
        <v>0</v>
      </c>
      <c r="AR21" s="1">
        <f t="shared" si="20"/>
        <v>0</v>
      </c>
    </row>
    <row r="22" spans="1:44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Y22" s="1">
        <f t="shared" si="1"/>
        <v>0</v>
      </c>
      <c r="Z22" s="1">
        <f t="shared" si="2"/>
        <v>0</v>
      </c>
      <c r="AA22" s="1">
        <f t="shared" si="3"/>
        <v>0</v>
      </c>
      <c r="AB22" s="1">
        <f t="shared" si="4"/>
        <v>0</v>
      </c>
      <c r="AC22" s="1">
        <f t="shared" si="5"/>
        <v>0</v>
      </c>
      <c r="AD22" s="1">
        <f t="shared" si="6"/>
        <v>0</v>
      </c>
      <c r="AE22" s="1">
        <f t="shared" si="7"/>
        <v>0</v>
      </c>
      <c r="AF22" s="1">
        <f t="shared" si="8"/>
        <v>0</v>
      </c>
      <c r="AG22" s="1">
        <f t="shared" si="9"/>
        <v>0</v>
      </c>
      <c r="AH22" s="1">
        <f t="shared" si="10"/>
        <v>0</v>
      </c>
      <c r="AI22" s="1">
        <f t="shared" si="11"/>
        <v>0</v>
      </c>
      <c r="AJ22" s="1">
        <f t="shared" si="12"/>
        <v>0</v>
      </c>
      <c r="AK22" s="1">
        <f t="shared" si="13"/>
        <v>0</v>
      </c>
      <c r="AL22" s="1">
        <f t="shared" si="14"/>
        <v>0</v>
      </c>
      <c r="AM22" s="1">
        <f t="shared" si="15"/>
        <v>0</v>
      </c>
      <c r="AN22" s="1">
        <f t="shared" si="16"/>
        <v>0</v>
      </c>
      <c r="AO22" s="1">
        <f t="shared" si="17"/>
        <v>0</v>
      </c>
      <c r="AP22" s="1">
        <f t="shared" si="18"/>
        <v>0</v>
      </c>
      <c r="AQ22" s="1">
        <f t="shared" si="19"/>
        <v>0</v>
      </c>
      <c r="AR22" s="1">
        <f t="shared" si="20"/>
        <v>0</v>
      </c>
    </row>
    <row r="23" spans="1:44" ht="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Y23" s="1">
        <f t="shared" si="1"/>
        <v>0</v>
      </c>
      <c r="Z23" s="1">
        <f t="shared" si="2"/>
        <v>0</v>
      </c>
      <c r="AA23" s="1">
        <f t="shared" si="3"/>
        <v>0</v>
      </c>
      <c r="AB23" s="1">
        <f t="shared" si="4"/>
        <v>0</v>
      </c>
      <c r="AC23" s="1">
        <f t="shared" si="5"/>
        <v>0</v>
      </c>
      <c r="AD23" s="1">
        <f t="shared" si="6"/>
        <v>0</v>
      </c>
      <c r="AE23" s="1">
        <f t="shared" si="7"/>
        <v>0</v>
      </c>
      <c r="AF23" s="1">
        <f t="shared" si="8"/>
        <v>0</v>
      </c>
      <c r="AG23" s="1">
        <f t="shared" si="9"/>
        <v>0</v>
      </c>
      <c r="AH23" s="1">
        <f t="shared" si="10"/>
        <v>0</v>
      </c>
      <c r="AI23" s="1">
        <f t="shared" si="11"/>
        <v>0</v>
      </c>
      <c r="AJ23" s="1">
        <f t="shared" si="12"/>
        <v>0</v>
      </c>
      <c r="AK23" s="1">
        <f t="shared" si="13"/>
        <v>0</v>
      </c>
      <c r="AL23" s="1">
        <f t="shared" si="14"/>
        <v>0</v>
      </c>
      <c r="AM23" s="1">
        <f t="shared" si="15"/>
        <v>0</v>
      </c>
      <c r="AN23" s="1">
        <f t="shared" si="16"/>
        <v>0</v>
      </c>
      <c r="AO23" s="1">
        <f t="shared" si="17"/>
        <v>0</v>
      </c>
      <c r="AP23" s="1">
        <f t="shared" si="18"/>
        <v>0</v>
      </c>
      <c r="AQ23" s="1">
        <f t="shared" si="19"/>
        <v>0</v>
      </c>
      <c r="AR23" s="1">
        <f t="shared" si="20"/>
        <v>0</v>
      </c>
    </row>
    <row r="24" spans="1:44" ht="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Y24" s="1">
        <f t="shared" si="1"/>
        <v>0</v>
      </c>
      <c r="Z24" s="1">
        <f t="shared" si="2"/>
        <v>0</v>
      </c>
      <c r="AA24" s="1">
        <f t="shared" si="3"/>
        <v>0</v>
      </c>
      <c r="AB24" s="1">
        <f t="shared" si="4"/>
        <v>0</v>
      </c>
      <c r="AC24" s="1">
        <f t="shared" si="5"/>
        <v>0</v>
      </c>
      <c r="AD24" s="1">
        <f t="shared" si="6"/>
        <v>0</v>
      </c>
      <c r="AE24" s="1">
        <f t="shared" si="7"/>
        <v>0</v>
      </c>
      <c r="AF24" s="1">
        <f t="shared" si="8"/>
        <v>0</v>
      </c>
      <c r="AG24" s="1">
        <f t="shared" si="9"/>
        <v>0</v>
      </c>
      <c r="AH24" s="1">
        <f t="shared" si="10"/>
        <v>0</v>
      </c>
      <c r="AI24" s="1">
        <f t="shared" si="11"/>
        <v>0</v>
      </c>
      <c r="AJ24" s="1">
        <f t="shared" si="12"/>
        <v>0</v>
      </c>
      <c r="AK24" s="1">
        <f t="shared" si="13"/>
        <v>0</v>
      </c>
      <c r="AL24" s="1">
        <f t="shared" si="14"/>
        <v>0</v>
      </c>
      <c r="AM24" s="1">
        <f t="shared" si="15"/>
        <v>0</v>
      </c>
      <c r="AN24" s="1">
        <f t="shared" si="16"/>
        <v>0</v>
      </c>
      <c r="AO24" s="1">
        <f t="shared" si="17"/>
        <v>0</v>
      </c>
      <c r="AP24" s="1">
        <f t="shared" si="18"/>
        <v>0</v>
      </c>
      <c r="AQ24" s="1">
        <f t="shared" si="19"/>
        <v>0</v>
      </c>
      <c r="AR24" s="1">
        <f t="shared" si="20"/>
        <v>0</v>
      </c>
    </row>
    <row r="25" spans="1:44" ht="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">
        <f t="shared" si="1"/>
        <v>0</v>
      </c>
      <c r="Z25" s="1">
        <f t="shared" si="2"/>
        <v>0</v>
      </c>
      <c r="AA25" s="1">
        <f t="shared" si="3"/>
        <v>0</v>
      </c>
      <c r="AB25" s="1">
        <f t="shared" si="4"/>
        <v>0</v>
      </c>
      <c r="AC25" s="1">
        <f t="shared" si="5"/>
        <v>0</v>
      </c>
      <c r="AD25" s="1">
        <f t="shared" si="6"/>
        <v>0</v>
      </c>
      <c r="AE25" s="1">
        <f t="shared" si="7"/>
        <v>0</v>
      </c>
      <c r="AF25" s="1">
        <f t="shared" si="8"/>
        <v>0</v>
      </c>
      <c r="AG25" s="1">
        <f t="shared" si="9"/>
        <v>0</v>
      </c>
      <c r="AH25" s="1">
        <f t="shared" si="10"/>
        <v>0</v>
      </c>
      <c r="AI25" s="1">
        <f t="shared" si="11"/>
        <v>0</v>
      </c>
      <c r="AJ25" s="1">
        <f t="shared" si="12"/>
        <v>0</v>
      </c>
      <c r="AK25" s="1">
        <f t="shared" si="13"/>
        <v>0</v>
      </c>
      <c r="AL25" s="1">
        <f t="shared" si="14"/>
        <v>0</v>
      </c>
      <c r="AM25" s="1">
        <f t="shared" si="15"/>
        <v>0</v>
      </c>
      <c r="AN25" s="1">
        <f t="shared" si="16"/>
        <v>0</v>
      </c>
      <c r="AO25" s="1">
        <f t="shared" si="17"/>
        <v>0</v>
      </c>
      <c r="AP25" s="1">
        <f t="shared" si="18"/>
        <v>0</v>
      </c>
      <c r="AQ25" s="1">
        <f t="shared" si="19"/>
        <v>0</v>
      </c>
      <c r="AR25" s="1">
        <f t="shared" si="20"/>
        <v>0</v>
      </c>
    </row>
    <row r="26" spans="1:44" ht="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Y26" s="1">
        <f t="shared" si="1"/>
        <v>0</v>
      </c>
      <c r="Z26" s="1">
        <f t="shared" si="2"/>
        <v>0</v>
      </c>
      <c r="AA26" s="1">
        <f t="shared" si="3"/>
        <v>0</v>
      </c>
      <c r="AB26" s="1">
        <f t="shared" si="4"/>
        <v>0</v>
      </c>
      <c r="AC26" s="1">
        <f t="shared" si="5"/>
        <v>0</v>
      </c>
      <c r="AD26" s="1">
        <f t="shared" si="6"/>
        <v>0</v>
      </c>
      <c r="AE26" s="1">
        <f t="shared" si="7"/>
        <v>0</v>
      </c>
      <c r="AF26" s="1">
        <f t="shared" si="8"/>
        <v>0</v>
      </c>
      <c r="AG26" s="1">
        <f t="shared" si="9"/>
        <v>0</v>
      </c>
      <c r="AH26" s="1">
        <f t="shared" si="10"/>
        <v>0</v>
      </c>
      <c r="AI26" s="1">
        <f t="shared" si="11"/>
        <v>0</v>
      </c>
      <c r="AJ26" s="1">
        <f t="shared" si="12"/>
        <v>0</v>
      </c>
      <c r="AK26" s="1">
        <f t="shared" si="13"/>
        <v>0</v>
      </c>
      <c r="AL26" s="1">
        <f t="shared" si="14"/>
        <v>0</v>
      </c>
      <c r="AM26" s="1">
        <f t="shared" si="15"/>
        <v>0</v>
      </c>
      <c r="AN26" s="1">
        <f t="shared" si="16"/>
        <v>0</v>
      </c>
      <c r="AO26" s="1">
        <f t="shared" si="17"/>
        <v>0</v>
      </c>
      <c r="AP26" s="1">
        <f t="shared" si="18"/>
        <v>0</v>
      </c>
      <c r="AQ26" s="1">
        <f t="shared" si="19"/>
        <v>0</v>
      </c>
      <c r="AR26" s="1">
        <f t="shared" si="20"/>
        <v>0</v>
      </c>
    </row>
    <row r="27" spans="1:44" ht="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Y27" s="1">
        <f t="shared" si="1"/>
        <v>0</v>
      </c>
      <c r="Z27" s="1">
        <f t="shared" si="2"/>
        <v>0</v>
      </c>
      <c r="AA27" s="1">
        <f t="shared" si="3"/>
        <v>0</v>
      </c>
      <c r="AB27" s="1">
        <f t="shared" si="4"/>
        <v>0</v>
      </c>
      <c r="AC27" s="1">
        <f t="shared" si="5"/>
        <v>0</v>
      </c>
      <c r="AD27" s="1">
        <f t="shared" si="6"/>
        <v>0</v>
      </c>
      <c r="AE27" s="1">
        <f t="shared" si="7"/>
        <v>0</v>
      </c>
      <c r="AF27" s="1">
        <f t="shared" si="8"/>
        <v>0</v>
      </c>
      <c r="AG27" s="1">
        <f t="shared" si="9"/>
        <v>0</v>
      </c>
      <c r="AH27" s="1">
        <f t="shared" si="10"/>
        <v>0</v>
      </c>
      <c r="AI27" s="1">
        <f t="shared" si="11"/>
        <v>0</v>
      </c>
      <c r="AJ27" s="1">
        <f t="shared" si="12"/>
        <v>0</v>
      </c>
      <c r="AK27" s="1">
        <f t="shared" si="13"/>
        <v>0</v>
      </c>
      <c r="AL27" s="1">
        <f t="shared" si="14"/>
        <v>0</v>
      </c>
      <c r="AM27" s="1">
        <f t="shared" si="15"/>
        <v>0</v>
      </c>
      <c r="AN27" s="1">
        <f t="shared" si="16"/>
        <v>0</v>
      </c>
      <c r="AO27" s="1">
        <f t="shared" si="17"/>
        <v>0</v>
      </c>
      <c r="AP27" s="1">
        <f t="shared" si="18"/>
        <v>0</v>
      </c>
      <c r="AQ27" s="1">
        <f t="shared" si="19"/>
        <v>0</v>
      </c>
      <c r="AR27" s="1">
        <f t="shared" si="20"/>
        <v>0</v>
      </c>
    </row>
    <row r="28" spans="1:44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Y28" s="1">
        <f t="shared" si="1"/>
        <v>0</v>
      </c>
      <c r="Z28" s="1">
        <f t="shared" si="2"/>
        <v>0</v>
      </c>
      <c r="AA28" s="1">
        <f t="shared" si="3"/>
        <v>0</v>
      </c>
      <c r="AB28" s="1">
        <f t="shared" si="4"/>
        <v>0</v>
      </c>
      <c r="AC28" s="1">
        <f t="shared" si="5"/>
        <v>0</v>
      </c>
      <c r="AD28" s="1">
        <f t="shared" si="6"/>
        <v>0</v>
      </c>
      <c r="AE28" s="1">
        <f t="shared" si="7"/>
        <v>0</v>
      </c>
      <c r="AF28" s="1">
        <f t="shared" si="8"/>
        <v>0</v>
      </c>
      <c r="AG28" s="1">
        <f t="shared" si="9"/>
        <v>0</v>
      </c>
      <c r="AH28" s="1">
        <f t="shared" si="10"/>
        <v>0</v>
      </c>
      <c r="AI28" s="1">
        <f t="shared" si="11"/>
        <v>0</v>
      </c>
      <c r="AJ28" s="1">
        <f t="shared" si="12"/>
        <v>0</v>
      </c>
      <c r="AK28" s="1">
        <f t="shared" si="13"/>
        <v>0</v>
      </c>
      <c r="AL28" s="1">
        <f t="shared" si="14"/>
        <v>0</v>
      </c>
      <c r="AM28" s="1">
        <f t="shared" si="15"/>
        <v>0</v>
      </c>
      <c r="AN28" s="1">
        <f t="shared" si="16"/>
        <v>0</v>
      </c>
      <c r="AO28" s="1">
        <f t="shared" si="17"/>
        <v>0</v>
      </c>
      <c r="AP28" s="1">
        <f t="shared" si="18"/>
        <v>0</v>
      </c>
      <c r="AQ28" s="1">
        <f t="shared" si="19"/>
        <v>0</v>
      </c>
      <c r="AR28" s="1">
        <f t="shared" si="20"/>
        <v>0</v>
      </c>
    </row>
    <row r="29" spans="1:44" ht="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Y29" s="1">
        <f t="shared" si="1"/>
        <v>0</v>
      </c>
      <c r="Z29" s="1">
        <f t="shared" si="2"/>
        <v>0</v>
      </c>
      <c r="AA29" s="1">
        <f t="shared" si="3"/>
        <v>0</v>
      </c>
      <c r="AB29" s="1">
        <f t="shared" si="4"/>
        <v>0</v>
      </c>
      <c r="AC29" s="1">
        <f t="shared" si="5"/>
        <v>0</v>
      </c>
      <c r="AD29" s="1">
        <f t="shared" si="6"/>
        <v>0</v>
      </c>
      <c r="AE29" s="1">
        <f t="shared" si="7"/>
        <v>0</v>
      </c>
      <c r="AF29" s="1">
        <f t="shared" si="8"/>
        <v>0</v>
      </c>
      <c r="AG29" s="1">
        <f t="shared" si="9"/>
        <v>0</v>
      </c>
      <c r="AH29" s="1">
        <f t="shared" si="10"/>
        <v>0</v>
      </c>
      <c r="AI29" s="1">
        <f t="shared" si="11"/>
        <v>0</v>
      </c>
      <c r="AJ29" s="1">
        <f t="shared" si="12"/>
        <v>0</v>
      </c>
      <c r="AK29" s="1">
        <f t="shared" si="13"/>
        <v>0</v>
      </c>
      <c r="AL29" s="1">
        <f t="shared" si="14"/>
        <v>0</v>
      </c>
      <c r="AM29" s="1">
        <f t="shared" si="15"/>
        <v>0</v>
      </c>
      <c r="AN29" s="1">
        <f t="shared" si="16"/>
        <v>0</v>
      </c>
      <c r="AO29" s="1">
        <f t="shared" si="17"/>
        <v>0</v>
      </c>
      <c r="AP29" s="1">
        <f t="shared" si="18"/>
        <v>0</v>
      </c>
      <c r="AQ29" s="1">
        <f t="shared" si="19"/>
        <v>0</v>
      </c>
      <c r="AR29" s="1">
        <f t="shared" si="20"/>
        <v>0</v>
      </c>
    </row>
    <row r="30" spans="1:44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Y30" s="1">
        <f t="shared" si="1"/>
        <v>0</v>
      </c>
      <c r="Z30" s="1">
        <f t="shared" si="2"/>
        <v>0</v>
      </c>
      <c r="AA30" s="1">
        <f t="shared" si="3"/>
        <v>0</v>
      </c>
      <c r="AB30" s="1">
        <f t="shared" si="4"/>
        <v>0</v>
      </c>
      <c r="AC30" s="1">
        <f t="shared" si="5"/>
        <v>0</v>
      </c>
      <c r="AD30" s="1">
        <f t="shared" si="6"/>
        <v>0</v>
      </c>
      <c r="AE30" s="1">
        <f t="shared" si="7"/>
        <v>0</v>
      </c>
      <c r="AF30" s="1">
        <f t="shared" si="8"/>
        <v>0</v>
      </c>
      <c r="AG30" s="1">
        <f t="shared" si="9"/>
        <v>0</v>
      </c>
      <c r="AH30" s="1">
        <f t="shared" si="10"/>
        <v>0</v>
      </c>
      <c r="AI30" s="1">
        <f t="shared" si="11"/>
        <v>0</v>
      </c>
      <c r="AJ30" s="1">
        <f t="shared" si="12"/>
        <v>0</v>
      </c>
      <c r="AK30" s="1">
        <f t="shared" si="13"/>
        <v>0</v>
      </c>
      <c r="AL30" s="1">
        <f t="shared" si="14"/>
        <v>0</v>
      </c>
      <c r="AM30" s="1">
        <f t="shared" si="15"/>
        <v>0</v>
      </c>
      <c r="AN30" s="1">
        <f t="shared" si="16"/>
        <v>0</v>
      </c>
      <c r="AO30" s="1">
        <f t="shared" si="17"/>
        <v>0</v>
      </c>
      <c r="AP30" s="1">
        <f t="shared" si="18"/>
        <v>0</v>
      </c>
      <c r="AQ30" s="1">
        <f t="shared" si="19"/>
        <v>0</v>
      </c>
      <c r="AR30" s="1">
        <f t="shared" si="20"/>
        <v>0</v>
      </c>
    </row>
    <row r="31" spans="1:44" ht="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Y31" s="1">
        <f t="shared" si="1"/>
        <v>0</v>
      </c>
      <c r="Z31" s="1">
        <f t="shared" si="2"/>
        <v>0</v>
      </c>
      <c r="AA31" s="1">
        <f t="shared" si="3"/>
        <v>0</v>
      </c>
      <c r="AB31" s="1">
        <f t="shared" si="4"/>
        <v>0</v>
      </c>
      <c r="AC31" s="1">
        <f t="shared" si="5"/>
        <v>0</v>
      </c>
      <c r="AD31" s="1">
        <f t="shared" si="6"/>
        <v>0</v>
      </c>
      <c r="AE31" s="1">
        <f t="shared" si="7"/>
        <v>0</v>
      </c>
      <c r="AF31" s="1">
        <f t="shared" si="8"/>
        <v>0</v>
      </c>
      <c r="AG31" s="1">
        <f t="shared" si="9"/>
        <v>0</v>
      </c>
      <c r="AH31" s="1">
        <f t="shared" si="10"/>
        <v>0</v>
      </c>
      <c r="AI31" s="1">
        <f t="shared" si="11"/>
        <v>0</v>
      </c>
      <c r="AJ31" s="1">
        <f t="shared" si="12"/>
        <v>0</v>
      </c>
      <c r="AK31" s="1">
        <f t="shared" si="13"/>
        <v>0</v>
      </c>
      <c r="AL31" s="1">
        <f t="shared" si="14"/>
        <v>0</v>
      </c>
      <c r="AM31" s="1">
        <f t="shared" si="15"/>
        <v>0</v>
      </c>
      <c r="AN31" s="1">
        <f t="shared" si="16"/>
        <v>0</v>
      </c>
      <c r="AO31" s="1">
        <f t="shared" si="17"/>
        <v>0</v>
      </c>
      <c r="AP31" s="1">
        <f t="shared" si="18"/>
        <v>0</v>
      </c>
      <c r="AQ31" s="1">
        <f t="shared" si="19"/>
        <v>0</v>
      </c>
      <c r="AR31" s="1">
        <f t="shared" si="20"/>
        <v>0</v>
      </c>
    </row>
    <row r="32" spans="1:44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Y32" s="1">
        <f t="shared" si="1"/>
        <v>0</v>
      </c>
      <c r="Z32" s="1">
        <f t="shared" si="2"/>
        <v>0</v>
      </c>
      <c r="AA32" s="1">
        <f t="shared" si="3"/>
        <v>0</v>
      </c>
      <c r="AB32" s="1">
        <f t="shared" si="4"/>
        <v>0</v>
      </c>
      <c r="AC32" s="1">
        <f t="shared" si="5"/>
        <v>0</v>
      </c>
      <c r="AD32" s="1">
        <f t="shared" si="6"/>
        <v>0</v>
      </c>
      <c r="AE32" s="1">
        <f t="shared" si="7"/>
        <v>0</v>
      </c>
      <c r="AF32" s="1">
        <f t="shared" si="8"/>
        <v>0</v>
      </c>
      <c r="AG32" s="1">
        <f t="shared" si="9"/>
        <v>0</v>
      </c>
      <c r="AH32" s="1">
        <f t="shared" si="10"/>
        <v>0</v>
      </c>
      <c r="AI32" s="1">
        <f t="shared" si="11"/>
        <v>0</v>
      </c>
      <c r="AJ32" s="1">
        <f t="shared" si="12"/>
        <v>0</v>
      </c>
      <c r="AK32" s="1">
        <f t="shared" si="13"/>
        <v>0</v>
      </c>
      <c r="AL32" s="1">
        <f t="shared" si="14"/>
        <v>0</v>
      </c>
      <c r="AM32" s="1">
        <f t="shared" si="15"/>
        <v>0</v>
      </c>
      <c r="AN32" s="1">
        <f t="shared" si="16"/>
        <v>0</v>
      </c>
      <c r="AO32" s="1">
        <f t="shared" si="17"/>
        <v>0</v>
      </c>
      <c r="AP32" s="1">
        <f t="shared" si="18"/>
        <v>0</v>
      </c>
      <c r="AQ32" s="1">
        <f t="shared" si="19"/>
        <v>0</v>
      </c>
      <c r="AR32" s="1">
        <f t="shared" si="20"/>
        <v>0</v>
      </c>
    </row>
    <row r="33" spans="1:44" ht="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"/>
      <c r="Y33" s="6">
        <f t="shared" si="1"/>
        <v>0</v>
      </c>
      <c r="Z33" s="6">
        <f t="shared" si="2"/>
        <v>0</v>
      </c>
      <c r="AA33" s="6">
        <f t="shared" si="3"/>
        <v>0</v>
      </c>
      <c r="AB33" s="6">
        <f t="shared" si="4"/>
        <v>0</v>
      </c>
      <c r="AC33" s="6">
        <f t="shared" si="5"/>
        <v>0</v>
      </c>
      <c r="AD33" s="6">
        <f t="shared" si="6"/>
        <v>0</v>
      </c>
      <c r="AE33" s="6">
        <f t="shared" si="7"/>
        <v>0</v>
      </c>
      <c r="AF33" s="6">
        <f t="shared" si="8"/>
        <v>0</v>
      </c>
      <c r="AG33" s="6">
        <f t="shared" si="9"/>
        <v>0</v>
      </c>
      <c r="AH33" s="6">
        <f t="shared" si="10"/>
        <v>0</v>
      </c>
      <c r="AI33" s="6">
        <f t="shared" si="11"/>
        <v>0</v>
      </c>
      <c r="AJ33" s="6">
        <f t="shared" si="12"/>
        <v>0</v>
      </c>
      <c r="AK33" s="6">
        <f t="shared" si="13"/>
        <v>0</v>
      </c>
      <c r="AL33" s="6">
        <f t="shared" si="14"/>
        <v>0</v>
      </c>
      <c r="AM33" s="6">
        <f t="shared" si="15"/>
        <v>0</v>
      </c>
      <c r="AN33" s="6">
        <f t="shared" si="16"/>
        <v>0</v>
      </c>
      <c r="AO33" s="6">
        <f t="shared" si="17"/>
        <v>0</v>
      </c>
      <c r="AP33" s="6">
        <f t="shared" si="18"/>
        <v>0</v>
      </c>
      <c r="AQ33" s="6">
        <f t="shared" si="19"/>
        <v>0</v>
      </c>
      <c r="AR33" s="6">
        <f t="shared" si="20"/>
        <v>0</v>
      </c>
    </row>
    <row r="34" spans="1:45" ht="12" customHeight="1">
      <c r="A34" s="46" t="s">
        <v>47</v>
      </c>
      <c r="B34" s="46"/>
      <c r="C34" s="46"/>
      <c r="D34" s="7" t="str">
        <f>Y34</f>
        <v>blank</v>
      </c>
      <c r="E34" s="7" t="str">
        <f aca="true" t="shared" si="21" ref="E34:W34">Z34</f>
        <v>blank</v>
      </c>
      <c r="F34" s="7" t="str">
        <f t="shared" si="21"/>
        <v>blank</v>
      </c>
      <c r="G34" s="7" t="str">
        <f t="shared" si="21"/>
        <v>blank</v>
      </c>
      <c r="H34" s="7" t="str">
        <f t="shared" si="21"/>
        <v>blank</v>
      </c>
      <c r="I34" s="7" t="str">
        <f t="shared" si="21"/>
        <v>blank</v>
      </c>
      <c r="J34" s="7" t="str">
        <f t="shared" si="21"/>
        <v>blank</v>
      </c>
      <c r="K34" s="7" t="str">
        <f t="shared" si="21"/>
        <v>blank</v>
      </c>
      <c r="L34" s="7" t="str">
        <f t="shared" si="21"/>
        <v>blank</v>
      </c>
      <c r="M34" s="7" t="str">
        <f t="shared" si="21"/>
        <v>blank</v>
      </c>
      <c r="N34" s="7" t="str">
        <f t="shared" si="21"/>
        <v>blank</v>
      </c>
      <c r="O34" s="7" t="str">
        <f t="shared" si="21"/>
        <v>blank</v>
      </c>
      <c r="P34" s="7" t="str">
        <f t="shared" si="21"/>
        <v>blank</v>
      </c>
      <c r="Q34" s="7" t="str">
        <f t="shared" si="21"/>
        <v>blank</v>
      </c>
      <c r="R34" s="7" t="str">
        <f t="shared" si="21"/>
        <v>blank</v>
      </c>
      <c r="S34" s="7" t="str">
        <f t="shared" si="21"/>
        <v>blank</v>
      </c>
      <c r="T34" s="7" t="str">
        <f t="shared" si="21"/>
        <v>blank</v>
      </c>
      <c r="U34" s="7" t="str">
        <f t="shared" si="21"/>
        <v>blank</v>
      </c>
      <c r="V34" s="7" t="str">
        <f t="shared" si="21"/>
        <v>blank</v>
      </c>
      <c r="W34" s="7" t="str">
        <f t="shared" si="21"/>
        <v>blank</v>
      </c>
      <c r="Y34" s="1" t="str">
        <f>IF(SUM(Y14:Y33)=0,"blank",SUM(Y14:Y33))</f>
        <v>blank</v>
      </c>
      <c r="Z34" s="1" t="str">
        <f aca="true" t="shared" si="22" ref="Z34:AR34">IF(SUM(Z14:Z33)=0,"blank",SUM(Z14:Z33))</f>
        <v>blank</v>
      </c>
      <c r="AA34" s="1" t="str">
        <f t="shared" si="22"/>
        <v>blank</v>
      </c>
      <c r="AB34" s="1" t="str">
        <f t="shared" si="22"/>
        <v>blank</v>
      </c>
      <c r="AC34" s="1" t="str">
        <f t="shared" si="22"/>
        <v>blank</v>
      </c>
      <c r="AD34" s="1" t="str">
        <f t="shared" si="22"/>
        <v>blank</v>
      </c>
      <c r="AE34" s="1" t="str">
        <f t="shared" si="22"/>
        <v>blank</v>
      </c>
      <c r="AF34" s="1" t="str">
        <f t="shared" si="22"/>
        <v>blank</v>
      </c>
      <c r="AG34" s="1" t="str">
        <f t="shared" si="22"/>
        <v>blank</v>
      </c>
      <c r="AH34" s="1" t="str">
        <f t="shared" si="22"/>
        <v>blank</v>
      </c>
      <c r="AI34" s="1" t="str">
        <f t="shared" si="22"/>
        <v>blank</v>
      </c>
      <c r="AJ34" s="1" t="str">
        <f t="shared" si="22"/>
        <v>blank</v>
      </c>
      <c r="AK34" s="1" t="str">
        <f t="shared" si="22"/>
        <v>blank</v>
      </c>
      <c r="AL34" s="1" t="str">
        <f t="shared" si="22"/>
        <v>blank</v>
      </c>
      <c r="AM34" s="1" t="str">
        <f t="shared" si="22"/>
        <v>blank</v>
      </c>
      <c r="AN34" s="1" t="str">
        <f t="shared" si="22"/>
        <v>blank</v>
      </c>
      <c r="AO34" s="1" t="str">
        <f t="shared" si="22"/>
        <v>blank</v>
      </c>
      <c r="AP34" s="1" t="str">
        <f t="shared" si="22"/>
        <v>blank</v>
      </c>
      <c r="AQ34" s="1" t="str">
        <f t="shared" si="22"/>
        <v>blank</v>
      </c>
      <c r="AR34" s="1" t="str">
        <f t="shared" si="22"/>
        <v>blank</v>
      </c>
      <c r="AS34" s="1">
        <f>MIN(Y34:AR34)</f>
        <v>0</v>
      </c>
    </row>
    <row r="35" spans="1:23" ht="12" customHeight="1">
      <c r="A35" s="48" t="s">
        <v>46</v>
      </c>
      <c r="B35" s="48"/>
      <c r="C35" s="48"/>
      <c r="D35" s="8" t="str">
        <f aca="true" t="shared" si="23" ref="D35:W35">IF(D34="Blank","blank",(D34-$AS34))</f>
        <v>blank</v>
      </c>
      <c r="E35" s="8" t="str">
        <f t="shared" si="23"/>
        <v>blank</v>
      </c>
      <c r="F35" s="8" t="str">
        <f t="shared" si="23"/>
        <v>blank</v>
      </c>
      <c r="G35" s="8" t="str">
        <f t="shared" si="23"/>
        <v>blank</v>
      </c>
      <c r="H35" s="8" t="str">
        <f t="shared" si="23"/>
        <v>blank</v>
      </c>
      <c r="I35" s="8" t="str">
        <f t="shared" si="23"/>
        <v>blank</v>
      </c>
      <c r="J35" s="8" t="str">
        <f t="shared" si="23"/>
        <v>blank</v>
      </c>
      <c r="K35" s="8" t="str">
        <f t="shared" si="23"/>
        <v>blank</v>
      </c>
      <c r="L35" s="8" t="str">
        <f t="shared" si="23"/>
        <v>blank</v>
      </c>
      <c r="M35" s="8" t="str">
        <f t="shared" si="23"/>
        <v>blank</v>
      </c>
      <c r="N35" s="8" t="str">
        <f t="shared" si="23"/>
        <v>blank</v>
      </c>
      <c r="O35" s="8" t="str">
        <f t="shared" si="23"/>
        <v>blank</v>
      </c>
      <c r="P35" s="8" t="str">
        <f t="shared" si="23"/>
        <v>blank</v>
      </c>
      <c r="Q35" s="8" t="str">
        <f t="shared" si="23"/>
        <v>blank</v>
      </c>
      <c r="R35" s="8" t="str">
        <f t="shared" si="23"/>
        <v>blank</v>
      </c>
      <c r="S35" s="8" t="str">
        <f t="shared" si="23"/>
        <v>blank</v>
      </c>
      <c r="T35" s="8" t="str">
        <f t="shared" si="23"/>
        <v>blank</v>
      </c>
      <c r="U35" s="8" t="str">
        <f t="shared" si="23"/>
        <v>blank</v>
      </c>
      <c r="V35" s="8" t="str">
        <f t="shared" si="23"/>
        <v>blank</v>
      </c>
      <c r="W35" s="8" t="str">
        <f t="shared" si="23"/>
        <v>blank</v>
      </c>
    </row>
    <row r="36" spans="1:23" ht="12">
      <c r="A36" s="45" t="s">
        <v>34</v>
      </c>
      <c r="B36" s="45"/>
      <c r="C36" s="45"/>
      <c r="D36" s="32" t="str">
        <f aca="true" t="shared" si="24" ref="D36:W36">IF(D35="blank","blank",D35*$B6/$B5)</f>
        <v>blank</v>
      </c>
      <c r="E36" s="32" t="str">
        <f t="shared" si="24"/>
        <v>blank</v>
      </c>
      <c r="F36" s="32" t="str">
        <f t="shared" si="24"/>
        <v>blank</v>
      </c>
      <c r="G36" s="32" t="str">
        <f t="shared" si="24"/>
        <v>blank</v>
      </c>
      <c r="H36" s="32" t="str">
        <f t="shared" si="24"/>
        <v>blank</v>
      </c>
      <c r="I36" s="32" t="str">
        <f t="shared" si="24"/>
        <v>blank</v>
      </c>
      <c r="J36" s="32" t="str">
        <f t="shared" si="24"/>
        <v>blank</v>
      </c>
      <c r="K36" s="32" t="str">
        <f t="shared" si="24"/>
        <v>blank</v>
      </c>
      <c r="L36" s="32" t="str">
        <f t="shared" si="24"/>
        <v>blank</v>
      </c>
      <c r="M36" s="32" t="str">
        <f t="shared" si="24"/>
        <v>blank</v>
      </c>
      <c r="N36" s="32" t="str">
        <f t="shared" si="24"/>
        <v>blank</v>
      </c>
      <c r="O36" s="32" t="str">
        <f t="shared" si="24"/>
        <v>blank</v>
      </c>
      <c r="P36" s="32" t="str">
        <f t="shared" si="24"/>
        <v>blank</v>
      </c>
      <c r="Q36" s="32" t="str">
        <f t="shared" si="24"/>
        <v>blank</v>
      </c>
      <c r="R36" s="32" t="str">
        <f t="shared" si="24"/>
        <v>blank</v>
      </c>
      <c r="S36" s="32" t="str">
        <f t="shared" si="24"/>
        <v>blank</v>
      </c>
      <c r="T36" s="32" t="str">
        <f t="shared" si="24"/>
        <v>blank</v>
      </c>
      <c r="U36" s="32" t="str">
        <f t="shared" si="24"/>
        <v>blank</v>
      </c>
      <c r="V36" s="32" t="str">
        <f t="shared" si="24"/>
        <v>blank</v>
      </c>
      <c r="W36" s="32" t="str">
        <f t="shared" si="24"/>
        <v>blank</v>
      </c>
    </row>
    <row r="37" spans="1:3" ht="6.75" customHeight="1">
      <c r="A37" s="10"/>
      <c r="B37" s="3"/>
      <c r="C37" s="3"/>
    </row>
    <row r="38" spans="1:23" s="11" customFormat="1" ht="18" customHeight="1">
      <c r="A38" s="47" t="s">
        <v>66</v>
      </c>
      <c r="B38" s="47"/>
      <c r="C38" s="47"/>
      <c r="D38" s="47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6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">
      <c r="A40" s="44" t="s">
        <v>36</v>
      </c>
      <c r="B40" s="44"/>
      <c r="C40" s="4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">
      <c r="A41" s="44" t="s">
        <v>37</v>
      </c>
      <c r="B41" s="44"/>
      <c r="C41" s="4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">
      <c r="A42" s="44" t="s">
        <v>38</v>
      </c>
      <c r="B42" s="44"/>
      <c r="C42" s="4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">
      <c r="A43" s="44" t="s">
        <v>39</v>
      </c>
      <c r="B43" s="44"/>
      <c r="C43" s="4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">
      <c r="A44" s="27" t="s">
        <v>53</v>
      </c>
      <c r="B44" s="27"/>
      <c r="C44" s="2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">
      <c r="A45" s="43" t="s">
        <v>51</v>
      </c>
      <c r="B45" s="43"/>
      <c r="C45" s="43"/>
      <c r="D45" s="32">
        <f aca="true" t="shared" si="25" ref="D45:W45">SUM(D40:D44)</f>
        <v>0</v>
      </c>
      <c r="E45" s="32">
        <f t="shared" si="25"/>
        <v>0</v>
      </c>
      <c r="F45" s="32">
        <f t="shared" si="25"/>
        <v>0</v>
      </c>
      <c r="G45" s="32">
        <f t="shared" si="25"/>
        <v>0</v>
      </c>
      <c r="H45" s="32">
        <f t="shared" si="25"/>
        <v>0</v>
      </c>
      <c r="I45" s="32">
        <f t="shared" si="25"/>
        <v>0</v>
      </c>
      <c r="J45" s="32">
        <f t="shared" si="25"/>
        <v>0</v>
      </c>
      <c r="K45" s="32">
        <f t="shared" si="25"/>
        <v>0</v>
      </c>
      <c r="L45" s="32">
        <f t="shared" si="25"/>
        <v>0</v>
      </c>
      <c r="M45" s="32">
        <f t="shared" si="25"/>
        <v>0</v>
      </c>
      <c r="N45" s="32">
        <f t="shared" si="25"/>
        <v>0</v>
      </c>
      <c r="O45" s="32">
        <f t="shared" si="25"/>
        <v>0</v>
      </c>
      <c r="P45" s="32">
        <f t="shared" si="25"/>
        <v>0</v>
      </c>
      <c r="Q45" s="32">
        <f t="shared" si="25"/>
        <v>0</v>
      </c>
      <c r="R45" s="32">
        <f t="shared" si="25"/>
        <v>0</v>
      </c>
      <c r="S45" s="32">
        <f t="shared" si="25"/>
        <v>0</v>
      </c>
      <c r="T45" s="32">
        <f t="shared" si="25"/>
        <v>0</v>
      </c>
      <c r="U45" s="32">
        <f t="shared" si="25"/>
        <v>0</v>
      </c>
      <c r="V45" s="32">
        <f t="shared" si="25"/>
        <v>0</v>
      </c>
      <c r="W45" s="32">
        <f t="shared" si="25"/>
        <v>0</v>
      </c>
    </row>
    <row r="46" ht="6.75" customHeight="1"/>
    <row r="47" spans="1:23" ht="18" customHeight="1">
      <c r="A47" s="38" t="s">
        <v>52</v>
      </c>
      <c r="B47" s="38"/>
      <c r="C47" s="3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ht="6.75" customHeight="1"/>
    <row r="49" spans="1:23" ht="12">
      <c r="A49" s="37" t="s">
        <v>43</v>
      </c>
      <c r="B49" s="37"/>
      <c r="C49" s="37"/>
      <c r="D49" s="9" t="str">
        <f aca="true" t="shared" si="26" ref="D49:W49">IF(D34="blank","blank",D45+D36)</f>
        <v>blank</v>
      </c>
      <c r="E49" s="9" t="str">
        <f t="shared" si="26"/>
        <v>blank</v>
      </c>
      <c r="F49" s="9" t="str">
        <f t="shared" si="26"/>
        <v>blank</v>
      </c>
      <c r="G49" s="9" t="str">
        <f t="shared" si="26"/>
        <v>blank</v>
      </c>
      <c r="H49" s="9" t="str">
        <f t="shared" si="26"/>
        <v>blank</v>
      </c>
      <c r="I49" s="9" t="str">
        <f t="shared" si="26"/>
        <v>blank</v>
      </c>
      <c r="J49" s="9" t="str">
        <f t="shared" si="26"/>
        <v>blank</v>
      </c>
      <c r="K49" s="9" t="str">
        <f t="shared" si="26"/>
        <v>blank</v>
      </c>
      <c r="L49" s="9" t="str">
        <f t="shared" si="26"/>
        <v>blank</v>
      </c>
      <c r="M49" s="9" t="str">
        <f t="shared" si="26"/>
        <v>blank</v>
      </c>
      <c r="N49" s="9" t="str">
        <f t="shared" si="26"/>
        <v>blank</v>
      </c>
      <c r="O49" s="9" t="str">
        <f t="shared" si="26"/>
        <v>blank</v>
      </c>
      <c r="P49" s="9" t="str">
        <f t="shared" si="26"/>
        <v>blank</v>
      </c>
      <c r="Q49" s="9" t="str">
        <f t="shared" si="26"/>
        <v>blank</v>
      </c>
      <c r="R49" s="9" t="str">
        <f t="shared" si="26"/>
        <v>blank</v>
      </c>
      <c r="S49" s="9" t="str">
        <f t="shared" si="26"/>
        <v>blank</v>
      </c>
      <c r="T49" s="9" t="str">
        <f t="shared" si="26"/>
        <v>blank</v>
      </c>
      <c r="U49" s="9" t="str">
        <f t="shared" si="26"/>
        <v>blank</v>
      </c>
      <c r="V49" s="9" t="str">
        <f t="shared" si="26"/>
        <v>blank</v>
      </c>
      <c r="W49" s="9" t="str">
        <f t="shared" si="26"/>
        <v>blank</v>
      </c>
    </row>
    <row r="50" spans="1:23" ht="12">
      <c r="A50" s="37" t="s">
        <v>42</v>
      </c>
      <c r="B50" s="37"/>
      <c r="C50" s="3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5" s="30" customFormat="1" ht="23.25" customHeight="1">
      <c r="A51" s="39" t="s">
        <v>50</v>
      </c>
      <c r="B51" s="39"/>
      <c r="C51" s="39"/>
      <c r="D51" s="29" t="str">
        <f aca="true" t="shared" si="27" ref="D51:W51">IF(D34="blank","blank",D50-D49)</f>
        <v>blank</v>
      </c>
      <c r="E51" s="29" t="str">
        <f t="shared" si="27"/>
        <v>blank</v>
      </c>
      <c r="F51" s="29" t="str">
        <f t="shared" si="27"/>
        <v>blank</v>
      </c>
      <c r="G51" s="29" t="str">
        <f t="shared" si="27"/>
        <v>blank</v>
      </c>
      <c r="H51" s="29" t="str">
        <f t="shared" si="27"/>
        <v>blank</v>
      </c>
      <c r="I51" s="29" t="str">
        <f t="shared" si="27"/>
        <v>blank</v>
      </c>
      <c r="J51" s="29" t="str">
        <f t="shared" si="27"/>
        <v>blank</v>
      </c>
      <c r="K51" s="29" t="str">
        <f t="shared" si="27"/>
        <v>blank</v>
      </c>
      <c r="L51" s="29" t="str">
        <f t="shared" si="27"/>
        <v>blank</v>
      </c>
      <c r="M51" s="29" t="str">
        <f t="shared" si="27"/>
        <v>blank</v>
      </c>
      <c r="N51" s="29" t="str">
        <f t="shared" si="27"/>
        <v>blank</v>
      </c>
      <c r="O51" s="29" t="str">
        <f t="shared" si="27"/>
        <v>blank</v>
      </c>
      <c r="P51" s="29" t="str">
        <f t="shared" si="27"/>
        <v>blank</v>
      </c>
      <c r="Q51" s="29" t="str">
        <f t="shared" si="27"/>
        <v>blank</v>
      </c>
      <c r="R51" s="29" t="str">
        <f t="shared" si="27"/>
        <v>blank</v>
      </c>
      <c r="S51" s="29" t="str">
        <f t="shared" si="27"/>
        <v>blank</v>
      </c>
      <c r="T51" s="29" t="str">
        <f t="shared" si="27"/>
        <v>blank</v>
      </c>
      <c r="U51" s="29" t="str">
        <f t="shared" si="27"/>
        <v>blank</v>
      </c>
      <c r="V51" s="29" t="str">
        <f t="shared" si="27"/>
        <v>blank</v>
      </c>
      <c r="W51" s="29" t="str">
        <f t="shared" si="27"/>
        <v>blank</v>
      </c>
      <c r="Y51" s="30">
        <f>MIN(D51:W51)</f>
        <v>0</v>
      </c>
    </row>
    <row r="52" spans="1:23" s="16" customFormat="1" ht="12">
      <c r="A52" s="36" t="s">
        <v>44</v>
      </c>
      <c r="B52" s="36"/>
      <c r="C52" s="36"/>
      <c r="D52" s="31">
        <f aca="true" t="shared" si="28" ref="D52:W52">IF(D51=$Y51,"Preferred","")</f>
      </c>
      <c r="E52" s="31">
        <f t="shared" si="28"/>
      </c>
      <c r="F52" s="31">
        <f t="shared" si="28"/>
      </c>
      <c r="G52" s="31">
        <f t="shared" si="28"/>
      </c>
      <c r="H52" s="31">
        <f t="shared" si="28"/>
      </c>
      <c r="I52" s="31">
        <f t="shared" si="28"/>
      </c>
      <c r="J52" s="31">
        <f t="shared" si="28"/>
      </c>
      <c r="K52" s="31">
        <f t="shared" si="28"/>
      </c>
      <c r="L52" s="31">
        <f t="shared" si="28"/>
      </c>
      <c r="M52" s="31">
        <f t="shared" si="28"/>
      </c>
      <c r="N52" s="31">
        <f t="shared" si="28"/>
      </c>
      <c r="O52" s="31">
        <f t="shared" si="28"/>
      </c>
      <c r="P52" s="31">
        <f t="shared" si="28"/>
      </c>
      <c r="Q52" s="31">
        <f t="shared" si="28"/>
      </c>
      <c r="R52" s="31">
        <f t="shared" si="28"/>
      </c>
      <c r="S52" s="31">
        <f t="shared" si="28"/>
      </c>
      <c r="T52" s="31">
        <f t="shared" si="28"/>
      </c>
      <c r="U52" s="31">
        <f t="shared" si="28"/>
      </c>
      <c r="V52" s="31">
        <f t="shared" si="28"/>
      </c>
      <c r="W52" s="31">
        <f t="shared" si="28"/>
      </c>
    </row>
  </sheetData>
  <sheetProtection sheet="1"/>
  <mergeCells count="23">
    <mergeCell ref="A3:C3"/>
    <mergeCell ref="A1:D1"/>
    <mergeCell ref="B7:C7"/>
    <mergeCell ref="C12:C13"/>
    <mergeCell ref="B5:C5"/>
    <mergeCell ref="B6:C6"/>
    <mergeCell ref="A9:C9"/>
    <mergeCell ref="A45:C45"/>
    <mergeCell ref="A40:C40"/>
    <mergeCell ref="A41:C41"/>
    <mergeCell ref="A42:C42"/>
    <mergeCell ref="A43:C43"/>
    <mergeCell ref="A36:C36"/>
    <mergeCell ref="A34:C34"/>
    <mergeCell ref="A38:D38"/>
    <mergeCell ref="A35:C35"/>
    <mergeCell ref="A52:C52"/>
    <mergeCell ref="A49:C49"/>
    <mergeCell ref="A50:C50"/>
    <mergeCell ref="A47:C47"/>
    <mergeCell ref="A51:C51"/>
    <mergeCell ref="B12:B13"/>
    <mergeCell ref="A12:A13"/>
  </mergeCells>
  <printOptions/>
  <pageMargins left="0.44" right="0.3" top="0.59" bottom="0.82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6" sqref="A16"/>
    </sheetView>
  </sheetViews>
  <sheetFormatPr defaultColWidth="10.66015625" defaultRowHeight="12.75"/>
  <cols>
    <col min="1" max="1" width="34" style="1" customWidth="1"/>
    <col min="2" max="2" width="10.66015625" style="1" customWidth="1"/>
    <col min="3" max="3" width="12.5" style="1" customWidth="1"/>
    <col min="4" max="23" width="20.83203125" style="1" customWidth="1"/>
    <col min="24" max="24" width="4" style="1" customWidth="1"/>
    <col min="25" max="44" width="5.83203125" style="1" customWidth="1"/>
    <col min="45" max="16384" width="10.66015625" style="1" customWidth="1"/>
  </cols>
  <sheetData>
    <row r="1" spans="1:4" ht="18">
      <c r="A1" s="50" t="s">
        <v>48</v>
      </c>
      <c r="B1" s="50"/>
      <c r="C1" s="50"/>
      <c r="D1" s="50"/>
    </row>
    <row r="2" spans="1:4" ht="5.25" customHeight="1">
      <c r="A2" s="28"/>
      <c r="B2" s="28"/>
      <c r="C2" s="28"/>
      <c r="D2" s="28"/>
    </row>
    <row r="3" spans="1:23" ht="18" customHeight="1">
      <c r="A3" s="49" t="s">
        <v>49</v>
      </c>
      <c r="B3" s="49"/>
      <c r="C3" s="4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6" customHeight="1"/>
    <row r="5" spans="1:3" ht="12">
      <c r="A5" s="1" t="s">
        <v>5</v>
      </c>
      <c r="B5" s="52">
        <v>70</v>
      </c>
      <c r="C5" s="52"/>
    </row>
    <row r="6" spans="1:3" ht="12">
      <c r="A6" s="1" t="s">
        <v>6</v>
      </c>
      <c r="B6" s="53">
        <v>2190602.87</v>
      </c>
      <c r="C6" s="53"/>
    </row>
    <row r="7" spans="1:3" ht="12">
      <c r="A7" s="1" t="s">
        <v>40</v>
      </c>
      <c r="B7" s="51">
        <f>B5+SUM(C14:C22)</f>
        <v>100</v>
      </c>
      <c r="C7" s="51"/>
    </row>
    <row r="8" ht="6.75" customHeight="1"/>
    <row r="9" spans="1:23" ht="18" customHeight="1">
      <c r="A9" s="42" t="s">
        <v>35</v>
      </c>
      <c r="B9" s="42"/>
      <c r="C9" s="4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6.75" customHeight="1"/>
    <row r="11" spans="1:44" ht="15.75" customHeight="1">
      <c r="A11" s="25"/>
      <c r="B11" s="25"/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5" customFormat="1" ht="38.25" customHeight="1">
      <c r="A12" s="40" t="s">
        <v>7</v>
      </c>
      <c r="B12" s="40" t="s">
        <v>41</v>
      </c>
      <c r="C12" s="40" t="s">
        <v>12</v>
      </c>
      <c r="D12" s="20" t="s">
        <v>55</v>
      </c>
      <c r="E12" s="20" t="s">
        <v>56</v>
      </c>
      <c r="F12" s="20" t="s">
        <v>57</v>
      </c>
      <c r="G12" s="20" t="s">
        <v>58</v>
      </c>
      <c r="H12" s="20" t="s">
        <v>62</v>
      </c>
      <c r="I12" s="20" t="s">
        <v>59</v>
      </c>
      <c r="J12" s="20" t="s">
        <v>60</v>
      </c>
      <c r="K12" s="20" t="s">
        <v>61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2" t="s">
        <v>13</v>
      </c>
      <c r="Z12" s="2" t="s">
        <v>14</v>
      </c>
      <c r="AA12" s="2" t="s">
        <v>15</v>
      </c>
      <c r="AB12" s="2" t="s">
        <v>16</v>
      </c>
      <c r="AC12" s="2" t="s">
        <v>17</v>
      </c>
      <c r="AD12" s="2" t="s">
        <v>18</v>
      </c>
      <c r="AE12" s="2" t="s">
        <v>19</v>
      </c>
      <c r="AF12" s="2" t="s">
        <v>20</v>
      </c>
      <c r="AG12" s="2" t="s">
        <v>21</v>
      </c>
      <c r="AH12" s="2" t="s">
        <v>22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" t="s">
        <v>31</v>
      </c>
      <c r="AR12" s="2" t="s">
        <v>32</v>
      </c>
    </row>
    <row r="13" spans="1:44" s="5" customFormat="1" ht="12.75" customHeight="1">
      <c r="A13" s="41"/>
      <c r="B13" s="41"/>
      <c r="C13" s="41"/>
      <c r="D13" s="26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2.75">
      <c r="A14" s="17" t="s">
        <v>8</v>
      </c>
      <c r="B14" s="12" t="s">
        <v>4</v>
      </c>
      <c r="C14" s="12">
        <v>5</v>
      </c>
      <c r="D14" s="12">
        <v>65</v>
      </c>
      <c r="E14" s="12">
        <v>65</v>
      </c>
      <c r="F14" s="12">
        <v>70</v>
      </c>
      <c r="G14" s="12">
        <v>60</v>
      </c>
      <c r="H14" s="12">
        <v>55</v>
      </c>
      <c r="I14" s="12">
        <v>60</v>
      </c>
      <c r="J14" s="12">
        <v>70</v>
      </c>
      <c r="K14" s="12">
        <v>50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Y14" s="1">
        <f aca="true" t="shared" si="0" ref="Y14:Y22">$C14*D14/100</f>
        <v>3.25</v>
      </c>
      <c r="Z14" s="1">
        <f aca="true" t="shared" si="1" ref="Z14:Z22">$C14*E14/100</f>
        <v>3.25</v>
      </c>
      <c r="AA14" s="1">
        <f aca="true" t="shared" si="2" ref="AA14:AA22">$C14*F14/100</f>
        <v>3.5</v>
      </c>
      <c r="AB14" s="1">
        <f aca="true" t="shared" si="3" ref="AB14:AB22">$C14*G14/100</f>
        <v>3</v>
      </c>
      <c r="AC14" s="1">
        <f aca="true" t="shared" si="4" ref="AC14:AC22">$C14*H14/100</f>
        <v>2.75</v>
      </c>
      <c r="AD14" s="1">
        <f aca="true" t="shared" si="5" ref="AD14:AD22">$C14*I14/100</f>
        <v>3</v>
      </c>
      <c r="AE14" s="1">
        <f aca="true" t="shared" si="6" ref="AE14:AE22">$C14*J14/100</f>
        <v>3.5</v>
      </c>
      <c r="AF14" s="1">
        <f aca="true" t="shared" si="7" ref="AF14:AF22">$C14*K14/100</f>
        <v>2.5</v>
      </c>
      <c r="AG14" s="1">
        <f aca="true" t="shared" si="8" ref="AG14:AG22">$C14*L14/100</f>
        <v>0</v>
      </c>
      <c r="AH14" s="1">
        <f aca="true" t="shared" si="9" ref="AH14:AH22">$C14*M14/100</f>
        <v>0</v>
      </c>
      <c r="AI14" s="1">
        <f aca="true" t="shared" si="10" ref="AI14:AI22">$C14*N14/100</f>
        <v>0</v>
      </c>
      <c r="AJ14" s="1">
        <f aca="true" t="shared" si="11" ref="AJ14:AJ22">$C14*O14/100</f>
        <v>0</v>
      </c>
      <c r="AK14" s="1">
        <f aca="true" t="shared" si="12" ref="AK14:AK22">$C14*P14/100</f>
        <v>0</v>
      </c>
      <c r="AL14" s="1">
        <f aca="true" t="shared" si="13" ref="AL14:AL22">$C14*Q14/100</f>
        <v>0</v>
      </c>
      <c r="AM14" s="1">
        <f aca="true" t="shared" si="14" ref="AM14:AM22">$C14*R14/100</f>
        <v>0</v>
      </c>
      <c r="AN14" s="1">
        <f aca="true" t="shared" si="15" ref="AN14:AN22">$C14*S14/100</f>
        <v>0</v>
      </c>
      <c r="AO14" s="1">
        <f aca="true" t="shared" si="16" ref="AO14:AO22">$C14*T14/100</f>
        <v>0</v>
      </c>
      <c r="AP14" s="1">
        <f aca="true" t="shared" si="17" ref="AP14:AP22">$C14*U14/100</f>
        <v>0</v>
      </c>
      <c r="AQ14" s="1">
        <f aca="true" t="shared" si="18" ref="AQ14:AQ22">$C14*V14/100</f>
        <v>0</v>
      </c>
      <c r="AR14" s="1">
        <f aca="true" t="shared" si="19" ref="AR14:AR22">$C14*W14/100</f>
        <v>0</v>
      </c>
    </row>
    <row r="15" spans="1:44" ht="12.75">
      <c r="A15" s="17" t="s">
        <v>9</v>
      </c>
      <c r="B15" s="12" t="s">
        <v>54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Y15" s="1">
        <f t="shared" si="0"/>
        <v>0</v>
      </c>
      <c r="Z15" s="1">
        <f t="shared" si="1"/>
        <v>0</v>
      </c>
      <c r="AA15" s="1">
        <f t="shared" si="2"/>
        <v>0</v>
      </c>
      <c r="AB15" s="1">
        <f t="shared" si="3"/>
        <v>0</v>
      </c>
      <c r="AC15" s="1">
        <f t="shared" si="4"/>
        <v>0</v>
      </c>
      <c r="AD15" s="1">
        <f t="shared" si="5"/>
        <v>0</v>
      </c>
      <c r="AE15" s="1">
        <f t="shared" si="6"/>
        <v>0</v>
      </c>
      <c r="AF15" s="1">
        <f t="shared" si="7"/>
        <v>0</v>
      </c>
      <c r="AG15" s="1">
        <f t="shared" si="8"/>
        <v>0</v>
      </c>
      <c r="AH15" s="1">
        <f t="shared" si="9"/>
        <v>0</v>
      </c>
      <c r="AI15" s="1">
        <f t="shared" si="10"/>
        <v>0</v>
      </c>
      <c r="AJ15" s="1">
        <f t="shared" si="11"/>
        <v>0</v>
      </c>
      <c r="AK15" s="1">
        <f t="shared" si="12"/>
        <v>0</v>
      </c>
      <c r="AL15" s="1">
        <f t="shared" si="13"/>
        <v>0</v>
      </c>
      <c r="AM15" s="1">
        <f t="shared" si="14"/>
        <v>0</v>
      </c>
      <c r="AN15" s="1">
        <f t="shared" si="15"/>
        <v>0</v>
      </c>
      <c r="AO15" s="1">
        <f t="shared" si="16"/>
        <v>0</v>
      </c>
      <c r="AP15" s="1">
        <f t="shared" si="17"/>
        <v>0</v>
      </c>
      <c r="AQ15" s="1">
        <f t="shared" si="18"/>
        <v>0</v>
      </c>
      <c r="AR15" s="1">
        <f t="shared" si="19"/>
        <v>0</v>
      </c>
    </row>
    <row r="16" spans="1:44" ht="12.75">
      <c r="A16" s="18" t="s">
        <v>2</v>
      </c>
      <c r="B16" s="12" t="s">
        <v>4</v>
      </c>
      <c r="C16" s="12">
        <v>7</v>
      </c>
      <c r="D16" s="12">
        <v>50</v>
      </c>
      <c r="E16" s="12">
        <v>80</v>
      </c>
      <c r="F16" s="12">
        <v>65</v>
      </c>
      <c r="G16" s="12">
        <v>55</v>
      </c>
      <c r="H16" s="12">
        <v>70</v>
      </c>
      <c r="I16" s="12">
        <v>65</v>
      </c>
      <c r="J16" s="12">
        <v>75</v>
      </c>
      <c r="K16" s="12">
        <v>50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Y16" s="1">
        <f t="shared" si="0"/>
        <v>3.5</v>
      </c>
      <c r="Z16" s="1">
        <f t="shared" si="1"/>
        <v>5.6</v>
      </c>
      <c r="AA16" s="1">
        <f t="shared" si="2"/>
        <v>4.55</v>
      </c>
      <c r="AB16" s="1">
        <f t="shared" si="3"/>
        <v>3.85</v>
      </c>
      <c r="AC16" s="1">
        <f t="shared" si="4"/>
        <v>4.9</v>
      </c>
      <c r="AD16" s="1">
        <f t="shared" si="5"/>
        <v>4.55</v>
      </c>
      <c r="AE16" s="1">
        <f t="shared" si="6"/>
        <v>5.25</v>
      </c>
      <c r="AF16" s="1">
        <f t="shared" si="7"/>
        <v>3.5</v>
      </c>
      <c r="AG16" s="1">
        <f t="shared" si="8"/>
        <v>0</v>
      </c>
      <c r="AH16" s="1">
        <f t="shared" si="9"/>
        <v>0</v>
      </c>
      <c r="AI16" s="1">
        <f t="shared" si="10"/>
        <v>0</v>
      </c>
      <c r="AJ16" s="1">
        <f t="shared" si="11"/>
        <v>0</v>
      </c>
      <c r="AK16" s="1">
        <f t="shared" si="12"/>
        <v>0</v>
      </c>
      <c r="AL16" s="1">
        <f t="shared" si="13"/>
        <v>0</v>
      </c>
      <c r="AM16" s="1">
        <f t="shared" si="14"/>
        <v>0</v>
      </c>
      <c r="AN16" s="1">
        <f t="shared" si="15"/>
        <v>0</v>
      </c>
      <c r="AO16" s="1">
        <f t="shared" si="16"/>
        <v>0</v>
      </c>
      <c r="AP16" s="1">
        <f t="shared" si="17"/>
        <v>0</v>
      </c>
      <c r="AQ16" s="1">
        <f t="shared" si="18"/>
        <v>0</v>
      </c>
      <c r="AR16" s="1">
        <f t="shared" si="19"/>
        <v>0</v>
      </c>
    </row>
    <row r="17" spans="1:44" ht="12.75">
      <c r="A17" s="19" t="s">
        <v>10</v>
      </c>
      <c r="B17" s="12" t="s">
        <v>4</v>
      </c>
      <c r="C17" s="12">
        <v>5</v>
      </c>
      <c r="D17" s="12">
        <v>45</v>
      </c>
      <c r="E17" s="12">
        <v>70</v>
      </c>
      <c r="F17" s="12">
        <v>65</v>
      </c>
      <c r="G17" s="12">
        <v>50</v>
      </c>
      <c r="H17" s="12">
        <v>55</v>
      </c>
      <c r="I17" s="12">
        <v>60</v>
      </c>
      <c r="J17" s="12">
        <v>70</v>
      </c>
      <c r="K17" s="12">
        <v>45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Y17" s="1">
        <f t="shared" si="0"/>
        <v>2.25</v>
      </c>
      <c r="Z17" s="1">
        <f t="shared" si="1"/>
        <v>3.5</v>
      </c>
      <c r="AA17" s="1">
        <f t="shared" si="2"/>
        <v>3.25</v>
      </c>
      <c r="AB17" s="1">
        <f t="shared" si="3"/>
        <v>2.5</v>
      </c>
      <c r="AC17" s="1">
        <f t="shared" si="4"/>
        <v>2.75</v>
      </c>
      <c r="AD17" s="1">
        <f t="shared" si="5"/>
        <v>3</v>
      </c>
      <c r="AE17" s="1">
        <f t="shared" si="6"/>
        <v>3.5</v>
      </c>
      <c r="AF17" s="1">
        <f t="shared" si="7"/>
        <v>2.25</v>
      </c>
      <c r="AG17" s="1">
        <f t="shared" si="8"/>
        <v>0</v>
      </c>
      <c r="AH17" s="1">
        <f t="shared" si="9"/>
        <v>0</v>
      </c>
      <c r="AI17" s="1">
        <f t="shared" si="10"/>
        <v>0</v>
      </c>
      <c r="AJ17" s="1">
        <f t="shared" si="11"/>
        <v>0</v>
      </c>
      <c r="AK17" s="1">
        <f t="shared" si="12"/>
        <v>0</v>
      </c>
      <c r="AL17" s="1">
        <f t="shared" si="13"/>
        <v>0</v>
      </c>
      <c r="AM17" s="1">
        <f t="shared" si="14"/>
        <v>0</v>
      </c>
      <c r="AN17" s="1">
        <f t="shared" si="15"/>
        <v>0</v>
      </c>
      <c r="AO17" s="1">
        <f t="shared" si="16"/>
        <v>0</v>
      </c>
      <c r="AP17" s="1">
        <f t="shared" si="17"/>
        <v>0</v>
      </c>
      <c r="AQ17" s="1">
        <f t="shared" si="18"/>
        <v>0</v>
      </c>
      <c r="AR17" s="1">
        <f t="shared" si="19"/>
        <v>0</v>
      </c>
    </row>
    <row r="18" spans="1:44" ht="12.75">
      <c r="A18" s="19" t="s">
        <v>3</v>
      </c>
      <c r="B18" s="12" t="s">
        <v>4</v>
      </c>
      <c r="C18" s="12">
        <v>3</v>
      </c>
      <c r="D18" s="12">
        <v>60</v>
      </c>
      <c r="E18" s="12">
        <v>70</v>
      </c>
      <c r="F18" s="12">
        <v>65</v>
      </c>
      <c r="G18" s="12">
        <v>60</v>
      </c>
      <c r="H18" s="12">
        <v>60</v>
      </c>
      <c r="I18" s="12">
        <v>60</v>
      </c>
      <c r="J18" s="12">
        <v>65</v>
      </c>
      <c r="K18" s="12">
        <v>55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">
        <f t="shared" si="0"/>
        <v>1.8</v>
      </c>
      <c r="Z18" s="1">
        <f t="shared" si="1"/>
        <v>2.1</v>
      </c>
      <c r="AA18" s="1">
        <f t="shared" si="2"/>
        <v>1.95</v>
      </c>
      <c r="AB18" s="1">
        <f t="shared" si="3"/>
        <v>1.8</v>
      </c>
      <c r="AC18" s="1">
        <f t="shared" si="4"/>
        <v>1.8</v>
      </c>
      <c r="AD18" s="1">
        <f t="shared" si="5"/>
        <v>1.8</v>
      </c>
      <c r="AE18" s="1">
        <f t="shared" si="6"/>
        <v>1.95</v>
      </c>
      <c r="AF18" s="1">
        <f t="shared" si="7"/>
        <v>1.65</v>
      </c>
      <c r="AG18" s="1">
        <f t="shared" si="8"/>
        <v>0</v>
      </c>
      <c r="AH18" s="1">
        <f t="shared" si="9"/>
        <v>0</v>
      </c>
      <c r="AI18" s="1">
        <f t="shared" si="10"/>
        <v>0</v>
      </c>
      <c r="AJ18" s="1">
        <f t="shared" si="11"/>
        <v>0</v>
      </c>
      <c r="AK18" s="1">
        <f t="shared" si="12"/>
        <v>0</v>
      </c>
      <c r="AL18" s="1">
        <f t="shared" si="13"/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</row>
    <row r="19" spans="1:44" ht="12.75">
      <c r="A19" s="19" t="s">
        <v>11</v>
      </c>
      <c r="B19" s="12" t="s">
        <v>45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Y19" s="1">
        <f t="shared" si="0"/>
        <v>0</v>
      </c>
      <c r="Z19" s="1">
        <f t="shared" si="1"/>
        <v>0</v>
      </c>
      <c r="AA19" s="1">
        <f t="shared" si="2"/>
        <v>0</v>
      </c>
      <c r="AB19" s="1">
        <f t="shared" si="3"/>
        <v>0</v>
      </c>
      <c r="AC19" s="1">
        <f t="shared" si="4"/>
        <v>0</v>
      </c>
      <c r="AD19" s="1">
        <f t="shared" si="5"/>
        <v>0</v>
      </c>
      <c r="AE19" s="1">
        <f t="shared" si="6"/>
        <v>0</v>
      </c>
      <c r="AF19" s="1">
        <f t="shared" si="7"/>
        <v>0</v>
      </c>
      <c r="AG19" s="1">
        <f t="shared" si="8"/>
        <v>0</v>
      </c>
      <c r="AH19" s="1">
        <f t="shared" si="9"/>
        <v>0</v>
      </c>
      <c r="AI19" s="1">
        <f t="shared" si="10"/>
        <v>0</v>
      </c>
      <c r="AJ19" s="1">
        <f t="shared" si="11"/>
        <v>0</v>
      </c>
      <c r="AK19" s="1">
        <f t="shared" si="12"/>
        <v>0</v>
      </c>
      <c r="AL19" s="1">
        <f t="shared" si="13"/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</row>
    <row r="20" spans="1:44" ht="12">
      <c r="A20" s="12" t="s">
        <v>1</v>
      </c>
      <c r="B20" s="12" t="s">
        <v>4</v>
      </c>
      <c r="C20" s="12">
        <v>5</v>
      </c>
      <c r="D20" s="12">
        <v>55</v>
      </c>
      <c r="E20" s="12">
        <v>75</v>
      </c>
      <c r="F20" s="12">
        <v>65</v>
      </c>
      <c r="G20" s="12">
        <v>55</v>
      </c>
      <c r="H20" s="12">
        <v>70</v>
      </c>
      <c r="I20" s="12">
        <v>60</v>
      </c>
      <c r="J20" s="12">
        <v>70</v>
      </c>
      <c r="K20" s="12">
        <v>50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Y20" s="1">
        <f t="shared" si="0"/>
        <v>2.75</v>
      </c>
      <c r="Z20" s="1">
        <f t="shared" si="1"/>
        <v>3.75</v>
      </c>
      <c r="AA20" s="1">
        <f t="shared" si="2"/>
        <v>3.25</v>
      </c>
      <c r="AB20" s="1">
        <f t="shared" si="3"/>
        <v>2.75</v>
      </c>
      <c r="AC20" s="1">
        <f t="shared" si="4"/>
        <v>3.5</v>
      </c>
      <c r="AD20" s="1">
        <f t="shared" si="5"/>
        <v>3</v>
      </c>
      <c r="AE20" s="1">
        <f t="shared" si="6"/>
        <v>3.5</v>
      </c>
      <c r="AF20" s="1">
        <f t="shared" si="7"/>
        <v>2.5</v>
      </c>
      <c r="AG20" s="1">
        <f t="shared" si="8"/>
        <v>0</v>
      </c>
      <c r="AH20" s="1">
        <f t="shared" si="9"/>
        <v>0</v>
      </c>
      <c r="AI20" s="1">
        <f t="shared" si="10"/>
        <v>0</v>
      </c>
      <c r="AJ20" s="1">
        <f t="shared" si="11"/>
        <v>0</v>
      </c>
      <c r="AK20" s="1">
        <f t="shared" si="12"/>
        <v>0</v>
      </c>
      <c r="AL20" s="1">
        <f t="shared" si="13"/>
        <v>0</v>
      </c>
      <c r="AM20" s="1">
        <f t="shared" si="14"/>
        <v>0</v>
      </c>
      <c r="AN20" s="1">
        <f t="shared" si="15"/>
        <v>0</v>
      </c>
      <c r="AO20" s="1">
        <f t="shared" si="16"/>
        <v>0</v>
      </c>
      <c r="AP20" s="1">
        <f t="shared" si="17"/>
        <v>0</v>
      </c>
      <c r="AQ20" s="1">
        <f t="shared" si="18"/>
        <v>0</v>
      </c>
      <c r="AR20" s="1">
        <f t="shared" si="19"/>
        <v>0</v>
      </c>
    </row>
    <row r="21" spans="1:44" ht="12">
      <c r="A21" s="12" t="s">
        <v>0</v>
      </c>
      <c r="B21" s="12" t="s">
        <v>4</v>
      </c>
      <c r="C21" s="12">
        <v>5</v>
      </c>
      <c r="D21" s="12">
        <v>60</v>
      </c>
      <c r="E21" s="12">
        <v>65</v>
      </c>
      <c r="F21" s="12">
        <v>60</v>
      </c>
      <c r="G21" s="12">
        <v>60</v>
      </c>
      <c r="H21" s="12">
        <v>60</v>
      </c>
      <c r="I21" s="12">
        <v>60</v>
      </c>
      <c r="J21" s="12">
        <v>60</v>
      </c>
      <c r="K21" s="12">
        <v>50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1">
        <f t="shared" si="0"/>
        <v>3</v>
      </c>
      <c r="Z21" s="1">
        <f t="shared" si="1"/>
        <v>3.25</v>
      </c>
      <c r="AA21" s="1">
        <f t="shared" si="2"/>
        <v>3</v>
      </c>
      <c r="AB21" s="1">
        <f t="shared" si="3"/>
        <v>3</v>
      </c>
      <c r="AC21" s="1">
        <f t="shared" si="4"/>
        <v>3</v>
      </c>
      <c r="AD21" s="1">
        <f t="shared" si="5"/>
        <v>3</v>
      </c>
      <c r="AE21" s="1">
        <f t="shared" si="6"/>
        <v>3</v>
      </c>
      <c r="AF21" s="1">
        <f t="shared" si="7"/>
        <v>2.5</v>
      </c>
      <c r="AG21" s="1">
        <f t="shared" si="8"/>
        <v>0</v>
      </c>
      <c r="AH21" s="1">
        <f t="shared" si="9"/>
        <v>0</v>
      </c>
      <c r="AI21" s="1">
        <f t="shared" si="10"/>
        <v>0</v>
      </c>
      <c r="AJ21" s="1">
        <f t="shared" si="11"/>
        <v>0</v>
      </c>
      <c r="AK21" s="1">
        <f t="shared" si="12"/>
        <v>0</v>
      </c>
      <c r="AL21" s="1">
        <f t="shared" si="13"/>
        <v>0</v>
      </c>
      <c r="AM21" s="1">
        <f t="shared" si="14"/>
        <v>0</v>
      </c>
      <c r="AN21" s="1">
        <f t="shared" si="15"/>
        <v>0</v>
      </c>
      <c r="AO21" s="1">
        <f t="shared" si="16"/>
        <v>0</v>
      </c>
      <c r="AP21" s="1">
        <f t="shared" si="17"/>
        <v>0</v>
      </c>
      <c r="AQ21" s="1">
        <f t="shared" si="18"/>
        <v>0</v>
      </c>
      <c r="AR21" s="1">
        <f t="shared" si="19"/>
        <v>0</v>
      </c>
    </row>
    <row r="22" spans="1:44" ht="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6"/>
      <c r="Y22" s="6">
        <f t="shared" si="0"/>
        <v>0</v>
      </c>
      <c r="Z22" s="6">
        <f t="shared" si="1"/>
        <v>0</v>
      </c>
      <c r="AA22" s="6">
        <f t="shared" si="2"/>
        <v>0</v>
      </c>
      <c r="AB22" s="6">
        <f t="shared" si="3"/>
        <v>0</v>
      </c>
      <c r="AC22" s="6">
        <f t="shared" si="4"/>
        <v>0</v>
      </c>
      <c r="AD22" s="6">
        <f t="shared" si="5"/>
        <v>0</v>
      </c>
      <c r="AE22" s="6">
        <f t="shared" si="6"/>
        <v>0</v>
      </c>
      <c r="AF22" s="6">
        <f t="shared" si="7"/>
        <v>0</v>
      </c>
      <c r="AG22" s="6">
        <f t="shared" si="8"/>
        <v>0</v>
      </c>
      <c r="AH22" s="6">
        <f t="shared" si="9"/>
        <v>0</v>
      </c>
      <c r="AI22" s="6">
        <f t="shared" si="10"/>
        <v>0</v>
      </c>
      <c r="AJ22" s="6">
        <f t="shared" si="11"/>
        <v>0</v>
      </c>
      <c r="AK22" s="6">
        <f t="shared" si="12"/>
        <v>0</v>
      </c>
      <c r="AL22" s="6">
        <f t="shared" si="13"/>
        <v>0</v>
      </c>
      <c r="AM22" s="6">
        <f t="shared" si="14"/>
        <v>0</v>
      </c>
      <c r="AN22" s="6">
        <f t="shared" si="15"/>
        <v>0</v>
      </c>
      <c r="AO22" s="6">
        <f t="shared" si="16"/>
        <v>0</v>
      </c>
      <c r="AP22" s="6">
        <f t="shared" si="17"/>
        <v>0</v>
      </c>
      <c r="AQ22" s="6">
        <f t="shared" si="18"/>
        <v>0</v>
      </c>
      <c r="AR22" s="6">
        <f t="shared" si="19"/>
        <v>0</v>
      </c>
    </row>
    <row r="23" spans="1:45" ht="12" customHeight="1">
      <c r="A23" s="46" t="s">
        <v>47</v>
      </c>
      <c r="B23" s="46"/>
      <c r="C23" s="46"/>
      <c r="D23" s="7">
        <f aca="true" t="shared" si="20" ref="D23:W23">Y23</f>
        <v>16.55</v>
      </c>
      <c r="E23" s="7">
        <f t="shared" si="20"/>
        <v>21.45</v>
      </c>
      <c r="F23" s="7">
        <f t="shared" si="20"/>
        <v>19.5</v>
      </c>
      <c r="G23" s="7">
        <f t="shared" si="20"/>
        <v>16.9</v>
      </c>
      <c r="H23" s="7">
        <f t="shared" si="20"/>
        <v>18.700000000000003</v>
      </c>
      <c r="I23" s="7">
        <f t="shared" si="20"/>
        <v>18.35</v>
      </c>
      <c r="J23" s="7">
        <f t="shared" si="20"/>
        <v>20.7</v>
      </c>
      <c r="K23" s="7">
        <f t="shared" si="20"/>
        <v>14.9</v>
      </c>
      <c r="L23" s="7" t="str">
        <f t="shared" si="20"/>
        <v>blank</v>
      </c>
      <c r="M23" s="7" t="str">
        <f t="shared" si="20"/>
        <v>blank</v>
      </c>
      <c r="N23" s="7" t="str">
        <f t="shared" si="20"/>
        <v>blank</v>
      </c>
      <c r="O23" s="7" t="str">
        <f t="shared" si="20"/>
        <v>blank</v>
      </c>
      <c r="P23" s="7" t="str">
        <f t="shared" si="20"/>
        <v>blank</v>
      </c>
      <c r="Q23" s="7" t="str">
        <f t="shared" si="20"/>
        <v>blank</v>
      </c>
      <c r="R23" s="7" t="str">
        <f t="shared" si="20"/>
        <v>blank</v>
      </c>
      <c r="S23" s="7" t="str">
        <f t="shared" si="20"/>
        <v>blank</v>
      </c>
      <c r="T23" s="7" t="str">
        <f t="shared" si="20"/>
        <v>blank</v>
      </c>
      <c r="U23" s="7" t="str">
        <f t="shared" si="20"/>
        <v>blank</v>
      </c>
      <c r="V23" s="7" t="str">
        <f t="shared" si="20"/>
        <v>blank</v>
      </c>
      <c r="W23" s="7" t="str">
        <f t="shared" si="20"/>
        <v>blank</v>
      </c>
      <c r="Y23" s="1">
        <f aca="true" t="shared" si="21" ref="Y23:AR23">IF(SUM(Y14:Y22)=0,"blank",SUM(Y14:Y22))</f>
        <v>16.55</v>
      </c>
      <c r="Z23" s="1">
        <f t="shared" si="21"/>
        <v>21.45</v>
      </c>
      <c r="AA23" s="1">
        <f t="shared" si="21"/>
        <v>19.5</v>
      </c>
      <c r="AB23" s="1">
        <f t="shared" si="21"/>
        <v>16.9</v>
      </c>
      <c r="AC23" s="1">
        <f t="shared" si="21"/>
        <v>18.700000000000003</v>
      </c>
      <c r="AD23" s="1">
        <f t="shared" si="21"/>
        <v>18.35</v>
      </c>
      <c r="AE23" s="1">
        <f t="shared" si="21"/>
        <v>20.7</v>
      </c>
      <c r="AF23" s="1">
        <f t="shared" si="21"/>
        <v>14.9</v>
      </c>
      <c r="AG23" s="1" t="str">
        <f t="shared" si="21"/>
        <v>blank</v>
      </c>
      <c r="AH23" s="1" t="str">
        <f t="shared" si="21"/>
        <v>blank</v>
      </c>
      <c r="AI23" s="1" t="str">
        <f t="shared" si="21"/>
        <v>blank</v>
      </c>
      <c r="AJ23" s="1" t="str">
        <f t="shared" si="21"/>
        <v>blank</v>
      </c>
      <c r="AK23" s="1" t="str">
        <f t="shared" si="21"/>
        <v>blank</v>
      </c>
      <c r="AL23" s="1" t="str">
        <f t="shared" si="21"/>
        <v>blank</v>
      </c>
      <c r="AM23" s="1" t="str">
        <f t="shared" si="21"/>
        <v>blank</v>
      </c>
      <c r="AN23" s="1" t="str">
        <f t="shared" si="21"/>
        <v>blank</v>
      </c>
      <c r="AO23" s="1" t="str">
        <f t="shared" si="21"/>
        <v>blank</v>
      </c>
      <c r="AP23" s="1" t="str">
        <f t="shared" si="21"/>
        <v>blank</v>
      </c>
      <c r="AQ23" s="1" t="str">
        <f t="shared" si="21"/>
        <v>blank</v>
      </c>
      <c r="AR23" s="1" t="str">
        <f t="shared" si="21"/>
        <v>blank</v>
      </c>
      <c r="AS23" s="1">
        <f>MIN(Y23:AR23)</f>
        <v>14.9</v>
      </c>
    </row>
    <row r="24" spans="1:23" ht="12" customHeight="1">
      <c r="A24" s="48" t="s">
        <v>46</v>
      </c>
      <c r="B24" s="48"/>
      <c r="C24" s="48"/>
      <c r="D24" s="8">
        <f aca="true" t="shared" si="22" ref="D24:W24">IF(D23="Blank","blank",(D23-$AS23))</f>
        <v>1.6500000000000004</v>
      </c>
      <c r="E24" s="8">
        <f t="shared" si="22"/>
        <v>6.549999999999999</v>
      </c>
      <c r="F24" s="8">
        <f t="shared" si="22"/>
        <v>4.6</v>
      </c>
      <c r="G24" s="8">
        <f t="shared" si="22"/>
        <v>1.9999999999999982</v>
      </c>
      <c r="H24" s="8">
        <f t="shared" si="22"/>
        <v>3.8000000000000025</v>
      </c>
      <c r="I24" s="8">
        <f t="shared" si="22"/>
        <v>3.450000000000001</v>
      </c>
      <c r="J24" s="8">
        <f t="shared" si="22"/>
        <v>5.799999999999999</v>
      </c>
      <c r="K24" s="8">
        <f t="shared" si="22"/>
        <v>0</v>
      </c>
      <c r="L24" s="8" t="str">
        <f t="shared" si="22"/>
        <v>blank</v>
      </c>
      <c r="M24" s="8" t="str">
        <f t="shared" si="22"/>
        <v>blank</v>
      </c>
      <c r="N24" s="8" t="str">
        <f t="shared" si="22"/>
        <v>blank</v>
      </c>
      <c r="O24" s="8" t="str">
        <f t="shared" si="22"/>
        <v>blank</v>
      </c>
      <c r="P24" s="8" t="str">
        <f t="shared" si="22"/>
        <v>blank</v>
      </c>
      <c r="Q24" s="8" t="str">
        <f t="shared" si="22"/>
        <v>blank</v>
      </c>
      <c r="R24" s="8" t="str">
        <f t="shared" si="22"/>
        <v>blank</v>
      </c>
      <c r="S24" s="8" t="str">
        <f t="shared" si="22"/>
        <v>blank</v>
      </c>
      <c r="T24" s="8" t="str">
        <f t="shared" si="22"/>
        <v>blank</v>
      </c>
      <c r="U24" s="8" t="str">
        <f t="shared" si="22"/>
        <v>blank</v>
      </c>
      <c r="V24" s="8" t="str">
        <f t="shared" si="22"/>
        <v>blank</v>
      </c>
      <c r="W24" s="8" t="str">
        <f t="shared" si="22"/>
        <v>blank</v>
      </c>
    </row>
    <row r="25" spans="1:23" ht="12">
      <c r="A25" s="45" t="s">
        <v>34</v>
      </c>
      <c r="B25" s="45"/>
      <c r="C25" s="45"/>
      <c r="D25" s="32">
        <f aca="true" t="shared" si="23" ref="D25:W25">IF(D24="blank","blank",D24*$B6/$B5)</f>
        <v>51635.63907857144</v>
      </c>
      <c r="E25" s="32">
        <f t="shared" si="23"/>
        <v>204977.8399785714</v>
      </c>
      <c r="F25" s="32">
        <f t="shared" si="23"/>
        <v>143953.90288571428</v>
      </c>
      <c r="G25" s="32">
        <f t="shared" si="23"/>
        <v>62588.65342857138</v>
      </c>
      <c r="H25" s="32">
        <f t="shared" si="23"/>
        <v>118918.4415142858</v>
      </c>
      <c r="I25" s="32">
        <f t="shared" si="23"/>
        <v>107965.42716428575</v>
      </c>
      <c r="J25" s="32">
        <f t="shared" si="23"/>
        <v>181507.0949428571</v>
      </c>
      <c r="K25" s="32">
        <f t="shared" si="23"/>
        <v>0</v>
      </c>
      <c r="L25" s="32" t="str">
        <f t="shared" si="23"/>
        <v>blank</v>
      </c>
      <c r="M25" s="32" t="str">
        <f t="shared" si="23"/>
        <v>blank</v>
      </c>
      <c r="N25" s="32" t="str">
        <f t="shared" si="23"/>
        <v>blank</v>
      </c>
      <c r="O25" s="32" t="str">
        <f t="shared" si="23"/>
        <v>blank</v>
      </c>
      <c r="P25" s="32" t="str">
        <f t="shared" si="23"/>
        <v>blank</v>
      </c>
      <c r="Q25" s="32" t="str">
        <f t="shared" si="23"/>
        <v>blank</v>
      </c>
      <c r="R25" s="32" t="str">
        <f t="shared" si="23"/>
        <v>blank</v>
      </c>
      <c r="S25" s="32" t="str">
        <f t="shared" si="23"/>
        <v>blank</v>
      </c>
      <c r="T25" s="32" t="str">
        <f t="shared" si="23"/>
        <v>blank</v>
      </c>
      <c r="U25" s="32" t="str">
        <f t="shared" si="23"/>
        <v>blank</v>
      </c>
      <c r="V25" s="32" t="str">
        <f t="shared" si="23"/>
        <v>blank</v>
      </c>
      <c r="W25" s="32" t="str">
        <f t="shared" si="23"/>
        <v>blank</v>
      </c>
    </row>
    <row r="26" spans="1:3" ht="6.75" customHeight="1">
      <c r="A26" s="10"/>
      <c r="B26" s="3"/>
      <c r="C26" s="3"/>
    </row>
    <row r="27" spans="1:23" s="11" customFormat="1" ht="18" customHeight="1">
      <c r="A27" s="47" t="s">
        <v>66</v>
      </c>
      <c r="B27" s="47"/>
      <c r="C27" s="47"/>
      <c r="D27" s="4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6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">
      <c r="A29" s="44" t="s">
        <v>36</v>
      </c>
      <c r="B29" s="44"/>
      <c r="C29" s="4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2">
      <c r="A30" s="44" t="s">
        <v>37</v>
      </c>
      <c r="B30" s="44"/>
      <c r="C30" s="4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2">
      <c r="A31" s="44" t="s">
        <v>38</v>
      </c>
      <c r="B31" s="44"/>
      <c r="C31" s="4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2">
      <c r="A32" s="44" t="s">
        <v>39</v>
      </c>
      <c r="B32" s="44"/>
      <c r="C32" s="4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2">
      <c r="A33" s="27" t="s">
        <v>53</v>
      </c>
      <c r="B33" s="27"/>
      <c r="C33" s="2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">
      <c r="A34" s="43" t="s">
        <v>51</v>
      </c>
      <c r="B34" s="43"/>
      <c r="C34" s="43"/>
      <c r="D34" s="32">
        <f aca="true" t="shared" si="24" ref="D34:W34">SUM(D29:D33)</f>
        <v>0</v>
      </c>
      <c r="E34" s="32">
        <f t="shared" si="24"/>
        <v>0</v>
      </c>
      <c r="F34" s="32">
        <f t="shared" si="24"/>
        <v>0</v>
      </c>
      <c r="G34" s="32">
        <f t="shared" si="24"/>
        <v>0</v>
      </c>
      <c r="H34" s="32">
        <f t="shared" si="24"/>
        <v>0</v>
      </c>
      <c r="I34" s="32">
        <f t="shared" si="24"/>
        <v>0</v>
      </c>
      <c r="J34" s="32">
        <f t="shared" si="24"/>
        <v>0</v>
      </c>
      <c r="K34" s="32">
        <f t="shared" si="24"/>
        <v>0</v>
      </c>
      <c r="L34" s="32">
        <f t="shared" si="24"/>
        <v>0</v>
      </c>
      <c r="M34" s="32">
        <f t="shared" si="24"/>
        <v>0</v>
      </c>
      <c r="N34" s="32">
        <f t="shared" si="24"/>
        <v>0</v>
      </c>
      <c r="O34" s="32">
        <f t="shared" si="24"/>
        <v>0</v>
      </c>
      <c r="P34" s="32">
        <f t="shared" si="24"/>
        <v>0</v>
      </c>
      <c r="Q34" s="32">
        <f t="shared" si="24"/>
        <v>0</v>
      </c>
      <c r="R34" s="32">
        <f t="shared" si="24"/>
        <v>0</v>
      </c>
      <c r="S34" s="32">
        <f t="shared" si="24"/>
        <v>0</v>
      </c>
      <c r="T34" s="32">
        <f t="shared" si="24"/>
        <v>0</v>
      </c>
      <c r="U34" s="32">
        <f t="shared" si="24"/>
        <v>0</v>
      </c>
      <c r="V34" s="32">
        <f t="shared" si="24"/>
        <v>0</v>
      </c>
      <c r="W34" s="32">
        <f t="shared" si="24"/>
        <v>0</v>
      </c>
    </row>
    <row r="35" ht="6.75" customHeight="1"/>
    <row r="36" spans="1:23" ht="18" customHeight="1">
      <c r="A36" s="38" t="s">
        <v>52</v>
      </c>
      <c r="B36" s="38"/>
      <c r="C36" s="3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ht="6.75" customHeight="1"/>
    <row r="38" spans="1:23" ht="12">
      <c r="A38" s="37" t="s">
        <v>43</v>
      </c>
      <c r="B38" s="37"/>
      <c r="C38" s="37"/>
      <c r="D38" s="9">
        <f aca="true" t="shared" si="25" ref="D38:W38">IF(D23="blank","blank",D34+D25)</f>
        <v>51635.63907857144</v>
      </c>
      <c r="E38" s="9">
        <f t="shared" si="25"/>
        <v>204977.8399785714</v>
      </c>
      <c r="F38" s="9">
        <f t="shared" si="25"/>
        <v>143953.90288571428</v>
      </c>
      <c r="G38" s="9">
        <f t="shared" si="25"/>
        <v>62588.65342857138</v>
      </c>
      <c r="H38" s="9">
        <f t="shared" si="25"/>
        <v>118918.4415142858</v>
      </c>
      <c r="I38" s="9">
        <f t="shared" si="25"/>
        <v>107965.42716428575</v>
      </c>
      <c r="J38" s="9">
        <f t="shared" si="25"/>
        <v>181507.0949428571</v>
      </c>
      <c r="K38" s="9">
        <f t="shared" si="25"/>
        <v>0</v>
      </c>
      <c r="L38" s="9" t="str">
        <f t="shared" si="25"/>
        <v>blank</v>
      </c>
      <c r="M38" s="9" t="str">
        <f t="shared" si="25"/>
        <v>blank</v>
      </c>
      <c r="N38" s="9" t="str">
        <f t="shared" si="25"/>
        <v>blank</v>
      </c>
      <c r="O38" s="9" t="str">
        <f t="shared" si="25"/>
        <v>blank</v>
      </c>
      <c r="P38" s="9" t="str">
        <f t="shared" si="25"/>
        <v>blank</v>
      </c>
      <c r="Q38" s="9" t="str">
        <f t="shared" si="25"/>
        <v>blank</v>
      </c>
      <c r="R38" s="9" t="str">
        <f t="shared" si="25"/>
        <v>blank</v>
      </c>
      <c r="S38" s="9" t="str">
        <f t="shared" si="25"/>
        <v>blank</v>
      </c>
      <c r="T38" s="9" t="str">
        <f t="shared" si="25"/>
        <v>blank</v>
      </c>
      <c r="U38" s="9" t="str">
        <f t="shared" si="25"/>
        <v>blank</v>
      </c>
      <c r="V38" s="9" t="str">
        <f t="shared" si="25"/>
        <v>blank</v>
      </c>
      <c r="W38" s="9" t="str">
        <f t="shared" si="25"/>
        <v>blank</v>
      </c>
    </row>
    <row r="39" spans="1:23" ht="12">
      <c r="A39" s="37" t="s">
        <v>42</v>
      </c>
      <c r="B39" s="37"/>
      <c r="C39" s="37"/>
      <c r="D39" s="14">
        <v>2198761.3</v>
      </c>
      <c r="E39" s="14">
        <v>1967869.15</v>
      </c>
      <c r="F39" s="14">
        <v>2182444.44</v>
      </c>
      <c r="G39" s="14">
        <v>2517700.33</v>
      </c>
      <c r="H39" s="14">
        <v>1823035.54</v>
      </c>
      <c r="I39" s="14">
        <v>2415847.35</v>
      </c>
      <c r="J39" s="14">
        <v>2039331.66</v>
      </c>
      <c r="K39" s="14">
        <v>2738781.42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5" s="30" customFormat="1" ht="23.25" customHeight="1">
      <c r="A40" s="39" t="s">
        <v>50</v>
      </c>
      <c r="B40" s="39"/>
      <c r="C40" s="39"/>
      <c r="D40" s="29">
        <f aca="true" t="shared" si="26" ref="D40:W40">IF(D23="blank","blank",D39-D38)</f>
        <v>2147125.6609214284</v>
      </c>
      <c r="E40" s="29">
        <f t="shared" si="26"/>
        <v>1762891.3100214284</v>
      </c>
      <c r="F40" s="29">
        <f t="shared" si="26"/>
        <v>2038490.5371142856</v>
      </c>
      <c r="G40" s="29">
        <f t="shared" si="26"/>
        <v>2455111.676571429</v>
      </c>
      <c r="H40" s="29">
        <f t="shared" si="26"/>
        <v>1704117.0984857143</v>
      </c>
      <c r="I40" s="29">
        <f t="shared" si="26"/>
        <v>2307881.922835714</v>
      </c>
      <c r="J40" s="29">
        <f t="shared" si="26"/>
        <v>1857824.5650571429</v>
      </c>
      <c r="K40" s="29">
        <f t="shared" si="26"/>
        <v>2738781.42</v>
      </c>
      <c r="L40" s="29" t="str">
        <f t="shared" si="26"/>
        <v>blank</v>
      </c>
      <c r="M40" s="29" t="str">
        <f t="shared" si="26"/>
        <v>blank</v>
      </c>
      <c r="N40" s="29" t="str">
        <f t="shared" si="26"/>
        <v>blank</v>
      </c>
      <c r="O40" s="29" t="str">
        <f t="shared" si="26"/>
        <v>blank</v>
      </c>
      <c r="P40" s="29" t="str">
        <f t="shared" si="26"/>
        <v>blank</v>
      </c>
      <c r="Q40" s="29" t="str">
        <f t="shared" si="26"/>
        <v>blank</v>
      </c>
      <c r="R40" s="29" t="str">
        <f t="shared" si="26"/>
        <v>blank</v>
      </c>
      <c r="S40" s="29" t="str">
        <f t="shared" si="26"/>
        <v>blank</v>
      </c>
      <c r="T40" s="29" t="str">
        <f t="shared" si="26"/>
        <v>blank</v>
      </c>
      <c r="U40" s="29" t="str">
        <f t="shared" si="26"/>
        <v>blank</v>
      </c>
      <c r="V40" s="29" t="str">
        <f t="shared" si="26"/>
        <v>blank</v>
      </c>
      <c r="W40" s="29" t="str">
        <f t="shared" si="26"/>
        <v>blank</v>
      </c>
      <c r="Y40" s="30">
        <f>MIN(D40:W40)</f>
        <v>1704117.0984857143</v>
      </c>
    </row>
    <row r="41" spans="1:23" s="16" customFormat="1" ht="12">
      <c r="A41" s="36" t="s">
        <v>44</v>
      </c>
      <c r="B41" s="36"/>
      <c r="C41" s="36"/>
      <c r="D41" s="31">
        <f aca="true" t="shared" si="27" ref="D41:W41">IF(D40=$Y40,"Preferred","")</f>
      </c>
      <c r="E41" s="31">
        <f t="shared" si="27"/>
      </c>
      <c r="F41" s="31">
        <f t="shared" si="27"/>
      </c>
      <c r="G41" s="31">
        <f t="shared" si="27"/>
      </c>
      <c r="H41" s="31" t="str">
        <f t="shared" si="27"/>
        <v>Preferred</v>
      </c>
      <c r="I41" s="31">
        <f t="shared" si="27"/>
      </c>
      <c r="J41" s="31">
        <f t="shared" si="27"/>
      </c>
      <c r="K41" s="31">
        <f t="shared" si="27"/>
      </c>
      <c r="L41" s="31">
        <f t="shared" si="27"/>
      </c>
      <c r="M41" s="31">
        <f t="shared" si="27"/>
      </c>
      <c r="N41" s="31">
        <f t="shared" si="27"/>
      </c>
      <c r="O41" s="31">
        <f t="shared" si="27"/>
      </c>
      <c r="P41" s="31">
        <f t="shared" si="27"/>
      </c>
      <c r="Q41" s="31">
        <f t="shared" si="27"/>
      </c>
      <c r="R41" s="31">
        <f t="shared" si="27"/>
      </c>
      <c r="S41" s="31">
        <f t="shared" si="27"/>
      </c>
      <c r="T41" s="31">
        <f t="shared" si="27"/>
      </c>
      <c r="U41" s="31">
        <f t="shared" si="27"/>
      </c>
      <c r="V41" s="31">
        <f t="shared" si="27"/>
      </c>
      <c r="W41" s="31">
        <f t="shared" si="27"/>
      </c>
    </row>
  </sheetData>
  <sheetProtection sheet="1"/>
  <mergeCells count="23">
    <mergeCell ref="A30:C30"/>
    <mergeCell ref="A31:C31"/>
    <mergeCell ref="A32:C32"/>
    <mergeCell ref="B12:B13"/>
    <mergeCell ref="A12:A13"/>
    <mergeCell ref="A9:C9"/>
    <mergeCell ref="A29:C29"/>
    <mergeCell ref="A25:C25"/>
    <mergeCell ref="A23:C23"/>
    <mergeCell ref="A27:D27"/>
    <mergeCell ref="A41:C41"/>
    <mergeCell ref="A38:C38"/>
    <mergeCell ref="A39:C39"/>
    <mergeCell ref="A36:C36"/>
    <mergeCell ref="A40:C40"/>
    <mergeCell ref="A34:C34"/>
    <mergeCell ref="A24:C24"/>
    <mergeCell ref="A3:C3"/>
    <mergeCell ref="A1:D1"/>
    <mergeCell ref="B7:C7"/>
    <mergeCell ref="C12:C13"/>
    <mergeCell ref="B5:C5"/>
    <mergeCell ref="B6:C6"/>
  </mergeCells>
  <printOptions/>
  <pageMargins left="0.44" right="0.3" top="0.59" bottom="0.82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38" sqref="A38:D38"/>
    </sheetView>
  </sheetViews>
  <sheetFormatPr defaultColWidth="10.66015625" defaultRowHeight="12.75"/>
  <cols>
    <col min="1" max="1" width="34" style="1" customWidth="1"/>
    <col min="2" max="2" width="10.66015625" style="1" customWidth="1"/>
    <col min="3" max="3" width="12.5" style="1" customWidth="1"/>
    <col min="4" max="23" width="20.83203125" style="1" customWidth="1"/>
    <col min="24" max="24" width="4" style="1" customWidth="1"/>
    <col min="25" max="44" width="5.83203125" style="1" customWidth="1"/>
    <col min="45" max="16384" width="10.66015625" style="1" customWidth="1"/>
  </cols>
  <sheetData>
    <row r="1" spans="1:4" ht="18">
      <c r="A1" s="50" t="s">
        <v>48</v>
      </c>
      <c r="B1" s="50"/>
      <c r="C1" s="50"/>
      <c r="D1" s="50"/>
    </row>
    <row r="2" spans="1:4" ht="5.25" customHeight="1">
      <c r="A2" s="28"/>
      <c r="B2" s="28"/>
      <c r="C2" s="28"/>
      <c r="D2" s="28"/>
    </row>
    <row r="3" spans="1:23" ht="18" customHeight="1">
      <c r="A3" s="49" t="s">
        <v>49</v>
      </c>
      <c r="B3" s="49"/>
      <c r="C3" s="4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6" customHeight="1"/>
    <row r="5" spans="1:3" ht="12">
      <c r="A5" s="1" t="s">
        <v>5</v>
      </c>
      <c r="B5" s="52">
        <v>70</v>
      </c>
      <c r="C5" s="52"/>
    </row>
    <row r="6" spans="1:3" ht="12">
      <c r="A6" s="1" t="s">
        <v>6</v>
      </c>
      <c r="B6" s="53">
        <v>1000000</v>
      </c>
      <c r="C6" s="53"/>
    </row>
    <row r="7" spans="1:3" ht="12">
      <c r="A7" s="1" t="s">
        <v>40</v>
      </c>
      <c r="B7" s="51">
        <f>B5+SUM(C14:C33)</f>
        <v>100</v>
      </c>
      <c r="C7" s="51"/>
    </row>
    <row r="8" ht="6.75" customHeight="1"/>
    <row r="9" spans="1:23" ht="18" customHeight="1">
      <c r="A9" s="42" t="s">
        <v>35</v>
      </c>
      <c r="B9" s="42"/>
      <c r="C9" s="4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6.75" customHeight="1"/>
    <row r="11" spans="1:44" ht="15.75" customHeight="1">
      <c r="A11" s="25"/>
      <c r="B11" s="25"/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5" customFormat="1" ht="38.25" customHeight="1">
      <c r="A12" s="40" t="s">
        <v>7</v>
      </c>
      <c r="B12" s="40" t="s">
        <v>41</v>
      </c>
      <c r="C12" s="40" t="s">
        <v>12</v>
      </c>
      <c r="D12" s="20" t="s">
        <v>55</v>
      </c>
      <c r="E12" s="20" t="s">
        <v>56</v>
      </c>
      <c r="F12" s="20" t="s">
        <v>57</v>
      </c>
      <c r="G12" s="20" t="s">
        <v>58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2" t="s">
        <v>13</v>
      </c>
      <c r="Z12" s="2" t="s">
        <v>14</v>
      </c>
      <c r="AA12" s="2" t="s">
        <v>15</v>
      </c>
      <c r="AB12" s="2" t="s">
        <v>16</v>
      </c>
      <c r="AC12" s="2" t="s">
        <v>17</v>
      </c>
      <c r="AD12" s="2" t="s">
        <v>18</v>
      </c>
      <c r="AE12" s="2" t="s">
        <v>19</v>
      </c>
      <c r="AF12" s="2" t="s">
        <v>20</v>
      </c>
      <c r="AG12" s="2" t="s">
        <v>21</v>
      </c>
      <c r="AH12" s="2" t="s">
        <v>22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" t="s">
        <v>31</v>
      </c>
      <c r="AR12" s="2" t="s">
        <v>32</v>
      </c>
    </row>
    <row r="13" spans="1:44" s="5" customFormat="1" ht="12.75" customHeight="1">
      <c r="A13" s="41"/>
      <c r="B13" s="41"/>
      <c r="C13" s="41"/>
      <c r="D13" s="26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2.75">
      <c r="A14" s="17" t="s">
        <v>8</v>
      </c>
      <c r="B14" s="12" t="s">
        <v>4</v>
      </c>
      <c r="C14" s="12">
        <v>3</v>
      </c>
      <c r="D14" s="12">
        <v>69</v>
      </c>
      <c r="E14" s="12">
        <v>75</v>
      </c>
      <c r="F14" s="12">
        <v>68</v>
      </c>
      <c r="G14" s="12">
        <v>75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Y14" s="1">
        <f aca="true" t="shared" si="0" ref="Y14:Y33">$C14*D14/100</f>
        <v>2.07</v>
      </c>
      <c r="Z14" s="1">
        <f aca="true" t="shared" si="1" ref="Z14:Z33">$C14*E14/100</f>
        <v>2.25</v>
      </c>
      <c r="AA14" s="1">
        <f aca="true" t="shared" si="2" ref="AA14:AA33">$C14*F14/100</f>
        <v>2.04</v>
      </c>
      <c r="AB14" s="1">
        <f aca="true" t="shared" si="3" ref="AB14:AB33">$C14*G14/100</f>
        <v>2.25</v>
      </c>
      <c r="AC14" s="1">
        <f aca="true" t="shared" si="4" ref="AC14:AC33">$C14*H14/100</f>
        <v>0</v>
      </c>
      <c r="AD14" s="1">
        <f aca="true" t="shared" si="5" ref="AD14:AD33">$C14*I14/100</f>
        <v>0</v>
      </c>
      <c r="AE14" s="1">
        <f aca="true" t="shared" si="6" ref="AE14:AE33">$C14*J14/100</f>
        <v>0</v>
      </c>
      <c r="AF14" s="1">
        <f aca="true" t="shared" si="7" ref="AF14:AF33">$C14*K14/100</f>
        <v>0</v>
      </c>
      <c r="AG14" s="1">
        <f aca="true" t="shared" si="8" ref="AG14:AG33">$C14*L14/100</f>
        <v>0</v>
      </c>
      <c r="AH14" s="1">
        <f aca="true" t="shared" si="9" ref="AH14:AH33">$C14*M14/100</f>
        <v>0</v>
      </c>
      <c r="AI14" s="1">
        <f aca="true" t="shared" si="10" ref="AI14:AI33">$C14*N14/100</f>
        <v>0</v>
      </c>
      <c r="AJ14" s="1">
        <f aca="true" t="shared" si="11" ref="AJ14:AJ33">$C14*O14/100</f>
        <v>0</v>
      </c>
      <c r="AK14" s="1">
        <f aca="true" t="shared" si="12" ref="AK14:AK33">$C14*P14/100</f>
        <v>0</v>
      </c>
      <c r="AL14" s="1">
        <f aca="true" t="shared" si="13" ref="AL14:AL33">$C14*Q14/100</f>
        <v>0</v>
      </c>
      <c r="AM14" s="1">
        <f aca="true" t="shared" si="14" ref="AM14:AM33">$C14*R14/100</f>
        <v>0</v>
      </c>
      <c r="AN14" s="1">
        <f aca="true" t="shared" si="15" ref="AN14:AN33">$C14*S14/100</f>
        <v>0</v>
      </c>
      <c r="AO14" s="1">
        <f aca="true" t="shared" si="16" ref="AO14:AO33">$C14*T14/100</f>
        <v>0</v>
      </c>
      <c r="AP14" s="1">
        <f aca="true" t="shared" si="17" ref="AP14:AP33">$C14*U14/100</f>
        <v>0</v>
      </c>
      <c r="AQ14" s="1">
        <f aca="true" t="shared" si="18" ref="AQ14:AQ33">$C14*V14/100</f>
        <v>0</v>
      </c>
      <c r="AR14" s="1">
        <f aca="true" t="shared" si="19" ref="AR14:AR33">$C14*W14/100</f>
        <v>0</v>
      </c>
    </row>
    <row r="15" spans="1:44" ht="12.75">
      <c r="A15" s="17" t="s">
        <v>9</v>
      </c>
      <c r="B15" s="12" t="s">
        <v>54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Y15" s="1">
        <f t="shared" si="0"/>
        <v>0</v>
      </c>
      <c r="Z15" s="1">
        <f t="shared" si="1"/>
        <v>0</v>
      </c>
      <c r="AA15" s="1">
        <f t="shared" si="2"/>
        <v>0</v>
      </c>
      <c r="AB15" s="1">
        <f t="shared" si="3"/>
        <v>0</v>
      </c>
      <c r="AC15" s="1">
        <f t="shared" si="4"/>
        <v>0</v>
      </c>
      <c r="AD15" s="1">
        <f t="shared" si="5"/>
        <v>0</v>
      </c>
      <c r="AE15" s="1">
        <f t="shared" si="6"/>
        <v>0</v>
      </c>
      <c r="AF15" s="1">
        <f t="shared" si="7"/>
        <v>0</v>
      </c>
      <c r="AG15" s="1">
        <f t="shared" si="8"/>
        <v>0</v>
      </c>
      <c r="AH15" s="1">
        <f t="shared" si="9"/>
        <v>0</v>
      </c>
      <c r="AI15" s="1">
        <f t="shared" si="10"/>
        <v>0</v>
      </c>
      <c r="AJ15" s="1">
        <f t="shared" si="11"/>
        <v>0</v>
      </c>
      <c r="AK15" s="1">
        <f t="shared" si="12"/>
        <v>0</v>
      </c>
      <c r="AL15" s="1">
        <f t="shared" si="13"/>
        <v>0</v>
      </c>
      <c r="AM15" s="1">
        <f t="shared" si="14"/>
        <v>0</v>
      </c>
      <c r="AN15" s="1">
        <f t="shared" si="15"/>
        <v>0</v>
      </c>
      <c r="AO15" s="1">
        <f t="shared" si="16"/>
        <v>0</v>
      </c>
      <c r="AP15" s="1">
        <f t="shared" si="17"/>
        <v>0</v>
      </c>
      <c r="AQ15" s="1">
        <f t="shared" si="18"/>
        <v>0</v>
      </c>
      <c r="AR15" s="1">
        <f t="shared" si="19"/>
        <v>0</v>
      </c>
    </row>
    <row r="16" spans="1:44" ht="12.75">
      <c r="A16" s="18" t="s">
        <v>2</v>
      </c>
      <c r="B16" s="12" t="s">
        <v>4</v>
      </c>
      <c r="C16" s="12">
        <v>9</v>
      </c>
      <c r="D16" s="12">
        <v>55</v>
      </c>
      <c r="E16" s="12">
        <v>80</v>
      </c>
      <c r="F16" s="12">
        <v>57</v>
      </c>
      <c r="G16" s="12">
        <v>60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Y16" s="1">
        <f t="shared" si="0"/>
        <v>4.95</v>
      </c>
      <c r="Z16" s="1">
        <f t="shared" si="1"/>
        <v>7.2</v>
      </c>
      <c r="AA16" s="1">
        <f t="shared" si="2"/>
        <v>5.13</v>
      </c>
      <c r="AB16" s="1">
        <f t="shared" si="3"/>
        <v>5.4</v>
      </c>
      <c r="AC16" s="1">
        <f t="shared" si="4"/>
        <v>0</v>
      </c>
      <c r="AD16" s="1">
        <f t="shared" si="5"/>
        <v>0</v>
      </c>
      <c r="AE16" s="1">
        <f t="shared" si="6"/>
        <v>0</v>
      </c>
      <c r="AF16" s="1">
        <f t="shared" si="7"/>
        <v>0</v>
      </c>
      <c r="AG16" s="1">
        <f t="shared" si="8"/>
        <v>0</v>
      </c>
      <c r="AH16" s="1">
        <f t="shared" si="9"/>
        <v>0</v>
      </c>
      <c r="AI16" s="1">
        <f t="shared" si="10"/>
        <v>0</v>
      </c>
      <c r="AJ16" s="1">
        <f t="shared" si="11"/>
        <v>0</v>
      </c>
      <c r="AK16" s="1">
        <f t="shared" si="12"/>
        <v>0</v>
      </c>
      <c r="AL16" s="1">
        <f t="shared" si="13"/>
        <v>0</v>
      </c>
      <c r="AM16" s="1">
        <f t="shared" si="14"/>
        <v>0</v>
      </c>
      <c r="AN16" s="1">
        <f t="shared" si="15"/>
        <v>0</v>
      </c>
      <c r="AO16" s="1">
        <f t="shared" si="16"/>
        <v>0</v>
      </c>
      <c r="AP16" s="1">
        <f t="shared" si="17"/>
        <v>0</v>
      </c>
      <c r="AQ16" s="1">
        <f t="shared" si="18"/>
        <v>0</v>
      </c>
      <c r="AR16" s="1">
        <f t="shared" si="19"/>
        <v>0</v>
      </c>
    </row>
    <row r="17" spans="1:44" ht="12.75">
      <c r="A17" s="19" t="s">
        <v>10</v>
      </c>
      <c r="B17" s="12" t="s">
        <v>4</v>
      </c>
      <c r="C17" s="12">
        <v>3</v>
      </c>
      <c r="D17" s="12">
        <v>83</v>
      </c>
      <c r="E17" s="12">
        <v>87</v>
      </c>
      <c r="F17" s="12">
        <v>84</v>
      </c>
      <c r="G17" s="12">
        <v>85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Y17" s="1">
        <f t="shared" si="0"/>
        <v>2.49</v>
      </c>
      <c r="Z17" s="1">
        <f t="shared" si="1"/>
        <v>2.61</v>
      </c>
      <c r="AA17" s="1">
        <f t="shared" si="2"/>
        <v>2.52</v>
      </c>
      <c r="AB17" s="1">
        <f t="shared" si="3"/>
        <v>2.55</v>
      </c>
      <c r="AC17" s="1">
        <f t="shared" si="4"/>
        <v>0</v>
      </c>
      <c r="AD17" s="1">
        <f t="shared" si="5"/>
        <v>0</v>
      </c>
      <c r="AE17" s="1">
        <f t="shared" si="6"/>
        <v>0</v>
      </c>
      <c r="AF17" s="1">
        <f t="shared" si="7"/>
        <v>0</v>
      </c>
      <c r="AG17" s="1">
        <f t="shared" si="8"/>
        <v>0</v>
      </c>
      <c r="AH17" s="1">
        <f t="shared" si="9"/>
        <v>0</v>
      </c>
      <c r="AI17" s="1">
        <f t="shared" si="10"/>
        <v>0</v>
      </c>
      <c r="AJ17" s="1">
        <f t="shared" si="11"/>
        <v>0</v>
      </c>
      <c r="AK17" s="1">
        <f t="shared" si="12"/>
        <v>0</v>
      </c>
      <c r="AL17" s="1">
        <f t="shared" si="13"/>
        <v>0</v>
      </c>
      <c r="AM17" s="1">
        <f t="shared" si="14"/>
        <v>0</v>
      </c>
      <c r="AN17" s="1">
        <f t="shared" si="15"/>
        <v>0</v>
      </c>
      <c r="AO17" s="1">
        <f t="shared" si="16"/>
        <v>0</v>
      </c>
      <c r="AP17" s="1">
        <f t="shared" si="17"/>
        <v>0</v>
      </c>
      <c r="AQ17" s="1">
        <f t="shared" si="18"/>
        <v>0</v>
      </c>
      <c r="AR17" s="1">
        <f t="shared" si="19"/>
        <v>0</v>
      </c>
    </row>
    <row r="18" spans="1:44" ht="12.75">
      <c r="A18" s="19" t="s">
        <v>3</v>
      </c>
      <c r="B18" s="12" t="s">
        <v>4</v>
      </c>
      <c r="C18" s="12">
        <v>7</v>
      </c>
      <c r="D18" s="12">
        <v>78</v>
      </c>
      <c r="E18" s="12">
        <v>87</v>
      </c>
      <c r="F18" s="12">
        <v>76</v>
      </c>
      <c r="G18" s="12">
        <v>85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">
        <f t="shared" si="0"/>
        <v>5.46</v>
      </c>
      <c r="Z18" s="1">
        <f t="shared" si="1"/>
        <v>6.09</v>
      </c>
      <c r="AA18" s="1">
        <f t="shared" si="2"/>
        <v>5.32</v>
      </c>
      <c r="AB18" s="1">
        <f t="shared" si="3"/>
        <v>5.95</v>
      </c>
      <c r="AC18" s="1">
        <f t="shared" si="4"/>
        <v>0</v>
      </c>
      <c r="AD18" s="1">
        <f t="shared" si="5"/>
        <v>0</v>
      </c>
      <c r="AE18" s="1">
        <f t="shared" si="6"/>
        <v>0</v>
      </c>
      <c r="AF18" s="1">
        <f t="shared" si="7"/>
        <v>0</v>
      </c>
      <c r="AG18" s="1">
        <f t="shared" si="8"/>
        <v>0</v>
      </c>
      <c r="AH18" s="1">
        <f t="shared" si="9"/>
        <v>0</v>
      </c>
      <c r="AI18" s="1">
        <f t="shared" si="10"/>
        <v>0</v>
      </c>
      <c r="AJ18" s="1">
        <f t="shared" si="11"/>
        <v>0</v>
      </c>
      <c r="AK18" s="1">
        <f t="shared" si="12"/>
        <v>0</v>
      </c>
      <c r="AL18" s="1">
        <f t="shared" si="13"/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</row>
    <row r="19" spans="1:44" ht="12.75">
      <c r="A19" s="19" t="s">
        <v>11</v>
      </c>
      <c r="B19" s="12" t="s">
        <v>45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Y19" s="1">
        <f t="shared" si="0"/>
        <v>0</v>
      </c>
      <c r="Z19" s="1">
        <f t="shared" si="1"/>
        <v>0</v>
      </c>
      <c r="AA19" s="1">
        <f t="shared" si="2"/>
        <v>0</v>
      </c>
      <c r="AB19" s="1">
        <f t="shared" si="3"/>
        <v>0</v>
      </c>
      <c r="AC19" s="1">
        <f t="shared" si="4"/>
        <v>0</v>
      </c>
      <c r="AD19" s="1">
        <f t="shared" si="5"/>
        <v>0</v>
      </c>
      <c r="AE19" s="1">
        <f t="shared" si="6"/>
        <v>0</v>
      </c>
      <c r="AF19" s="1">
        <f t="shared" si="7"/>
        <v>0</v>
      </c>
      <c r="AG19" s="1">
        <f t="shared" si="8"/>
        <v>0</v>
      </c>
      <c r="AH19" s="1">
        <f t="shared" si="9"/>
        <v>0</v>
      </c>
      <c r="AI19" s="1">
        <f t="shared" si="10"/>
        <v>0</v>
      </c>
      <c r="AJ19" s="1">
        <f t="shared" si="11"/>
        <v>0</v>
      </c>
      <c r="AK19" s="1">
        <f t="shared" si="12"/>
        <v>0</v>
      </c>
      <c r="AL19" s="1">
        <f t="shared" si="13"/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</row>
    <row r="20" spans="1:44" ht="12">
      <c r="A20" s="12" t="s">
        <v>63</v>
      </c>
      <c r="B20" s="12" t="s">
        <v>4</v>
      </c>
      <c r="C20" s="12">
        <v>4</v>
      </c>
      <c r="D20" s="12">
        <v>83</v>
      </c>
      <c r="E20" s="12">
        <v>87</v>
      </c>
      <c r="F20" s="12">
        <v>80</v>
      </c>
      <c r="G20" s="12">
        <v>87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Y20" s="1">
        <f t="shared" si="0"/>
        <v>3.32</v>
      </c>
      <c r="Z20" s="1">
        <f t="shared" si="1"/>
        <v>3.48</v>
      </c>
      <c r="AA20" s="1">
        <f t="shared" si="2"/>
        <v>3.2</v>
      </c>
      <c r="AB20" s="1">
        <f t="shared" si="3"/>
        <v>3.48</v>
      </c>
      <c r="AC20" s="1">
        <f t="shared" si="4"/>
        <v>0</v>
      </c>
      <c r="AD20" s="1">
        <f t="shared" si="5"/>
        <v>0</v>
      </c>
      <c r="AE20" s="1">
        <f t="shared" si="6"/>
        <v>0</v>
      </c>
      <c r="AF20" s="1">
        <f t="shared" si="7"/>
        <v>0</v>
      </c>
      <c r="AG20" s="1">
        <f t="shared" si="8"/>
        <v>0</v>
      </c>
      <c r="AH20" s="1">
        <f t="shared" si="9"/>
        <v>0</v>
      </c>
      <c r="AI20" s="1">
        <f t="shared" si="10"/>
        <v>0</v>
      </c>
      <c r="AJ20" s="1">
        <f t="shared" si="11"/>
        <v>0</v>
      </c>
      <c r="AK20" s="1">
        <f t="shared" si="12"/>
        <v>0</v>
      </c>
      <c r="AL20" s="1">
        <f t="shared" si="13"/>
        <v>0</v>
      </c>
      <c r="AM20" s="1">
        <f t="shared" si="14"/>
        <v>0</v>
      </c>
      <c r="AN20" s="1">
        <f t="shared" si="15"/>
        <v>0</v>
      </c>
      <c r="AO20" s="1">
        <f t="shared" si="16"/>
        <v>0</v>
      </c>
      <c r="AP20" s="1">
        <f t="shared" si="17"/>
        <v>0</v>
      </c>
      <c r="AQ20" s="1">
        <f t="shared" si="18"/>
        <v>0</v>
      </c>
      <c r="AR20" s="1">
        <f t="shared" si="19"/>
        <v>0</v>
      </c>
    </row>
    <row r="21" spans="1:44" ht="12">
      <c r="A21" s="12" t="s">
        <v>64</v>
      </c>
      <c r="B21" s="12" t="s">
        <v>4</v>
      </c>
      <c r="C21" s="12">
        <v>4</v>
      </c>
      <c r="D21" s="12">
        <v>82</v>
      </c>
      <c r="E21" s="12">
        <v>84</v>
      </c>
      <c r="F21" s="12">
        <v>79</v>
      </c>
      <c r="G21" s="12">
        <v>82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1">
        <f t="shared" si="0"/>
        <v>3.28</v>
      </c>
      <c r="Z21" s="1">
        <f t="shared" si="1"/>
        <v>3.36</v>
      </c>
      <c r="AA21" s="1">
        <f t="shared" si="2"/>
        <v>3.16</v>
      </c>
      <c r="AB21" s="1">
        <f t="shared" si="3"/>
        <v>3.28</v>
      </c>
      <c r="AC21" s="1">
        <f t="shared" si="4"/>
        <v>0</v>
      </c>
      <c r="AD21" s="1">
        <f t="shared" si="5"/>
        <v>0</v>
      </c>
      <c r="AE21" s="1">
        <f t="shared" si="6"/>
        <v>0</v>
      </c>
      <c r="AF21" s="1">
        <f t="shared" si="7"/>
        <v>0</v>
      </c>
      <c r="AG21" s="1">
        <f t="shared" si="8"/>
        <v>0</v>
      </c>
      <c r="AH21" s="1">
        <f t="shared" si="9"/>
        <v>0</v>
      </c>
      <c r="AI21" s="1">
        <f t="shared" si="10"/>
        <v>0</v>
      </c>
      <c r="AJ21" s="1">
        <f t="shared" si="11"/>
        <v>0</v>
      </c>
      <c r="AK21" s="1">
        <f t="shared" si="12"/>
        <v>0</v>
      </c>
      <c r="AL21" s="1">
        <f t="shared" si="13"/>
        <v>0</v>
      </c>
      <c r="AM21" s="1">
        <f t="shared" si="14"/>
        <v>0</v>
      </c>
      <c r="AN21" s="1">
        <f t="shared" si="15"/>
        <v>0</v>
      </c>
      <c r="AO21" s="1">
        <f t="shared" si="16"/>
        <v>0</v>
      </c>
      <c r="AP21" s="1">
        <f t="shared" si="17"/>
        <v>0</v>
      </c>
      <c r="AQ21" s="1">
        <f t="shared" si="18"/>
        <v>0</v>
      </c>
      <c r="AR21" s="1">
        <f t="shared" si="19"/>
        <v>0</v>
      </c>
    </row>
    <row r="22" spans="1:44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Y22" s="1">
        <f t="shared" si="0"/>
        <v>0</v>
      </c>
      <c r="Z22" s="1">
        <f t="shared" si="1"/>
        <v>0</v>
      </c>
      <c r="AA22" s="1">
        <f t="shared" si="2"/>
        <v>0</v>
      </c>
      <c r="AB22" s="1">
        <f t="shared" si="3"/>
        <v>0</v>
      </c>
      <c r="AC22" s="1">
        <f t="shared" si="4"/>
        <v>0</v>
      </c>
      <c r="AD22" s="1">
        <f t="shared" si="5"/>
        <v>0</v>
      </c>
      <c r="AE22" s="1">
        <f t="shared" si="6"/>
        <v>0</v>
      </c>
      <c r="AF22" s="1">
        <f t="shared" si="7"/>
        <v>0</v>
      </c>
      <c r="AG22" s="1">
        <f t="shared" si="8"/>
        <v>0</v>
      </c>
      <c r="AH22" s="1">
        <f t="shared" si="9"/>
        <v>0</v>
      </c>
      <c r="AI22" s="1">
        <f t="shared" si="10"/>
        <v>0</v>
      </c>
      <c r="AJ22" s="1">
        <f t="shared" si="11"/>
        <v>0</v>
      </c>
      <c r="AK22" s="1">
        <f t="shared" si="12"/>
        <v>0</v>
      </c>
      <c r="AL22" s="1">
        <f t="shared" si="13"/>
        <v>0</v>
      </c>
      <c r="AM22" s="1">
        <f t="shared" si="14"/>
        <v>0</v>
      </c>
      <c r="AN22" s="1">
        <f t="shared" si="15"/>
        <v>0</v>
      </c>
      <c r="AO22" s="1">
        <f t="shared" si="16"/>
        <v>0</v>
      </c>
      <c r="AP22" s="1">
        <f t="shared" si="17"/>
        <v>0</v>
      </c>
      <c r="AQ22" s="1">
        <f t="shared" si="18"/>
        <v>0</v>
      </c>
      <c r="AR22" s="1">
        <f t="shared" si="19"/>
        <v>0</v>
      </c>
    </row>
    <row r="23" spans="1:44" ht="12" hidden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Y23" s="1">
        <f t="shared" si="0"/>
        <v>0</v>
      </c>
      <c r="Z23" s="1">
        <f t="shared" si="1"/>
        <v>0</v>
      </c>
      <c r="AA23" s="1">
        <f t="shared" si="2"/>
        <v>0</v>
      </c>
      <c r="AB23" s="1">
        <f t="shared" si="3"/>
        <v>0</v>
      </c>
      <c r="AC23" s="1">
        <f t="shared" si="4"/>
        <v>0</v>
      </c>
      <c r="AD23" s="1">
        <f t="shared" si="5"/>
        <v>0</v>
      </c>
      <c r="AE23" s="1">
        <f t="shared" si="6"/>
        <v>0</v>
      </c>
      <c r="AF23" s="1">
        <f t="shared" si="7"/>
        <v>0</v>
      </c>
      <c r="AG23" s="1">
        <f t="shared" si="8"/>
        <v>0</v>
      </c>
      <c r="AH23" s="1">
        <f t="shared" si="9"/>
        <v>0</v>
      </c>
      <c r="AI23" s="1">
        <f t="shared" si="10"/>
        <v>0</v>
      </c>
      <c r="AJ23" s="1">
        <f t="shared" si="11"/>
        <v>0</v>
      </c>
      <c r="AK23" s="1">
        <f t="shared" si="12"/>
        <v>0</v>
      </c>
      <c r="AL23" s="1">
        <f t="shared" si="13"/>
        <v>0</v>
      </c>
      <c r="AM23" s="1">
        <f t="shared" si="14"/>
        <v>0</v>
      </c>
      <c r="AN23" s="1">
        <f t="shared" si="15"/>
        <v>0</v>
      </c>
      <c r="AO23" s="1">
        <f t="shared" si="16"/>
        <v>0</v>
      </c>
      <c r="AP23" s="1">
        <f t="shared" si="17"/>
        <v>0</v>
      </c>
      <c r="AQ23" s="1">
        <f t="shared" si="18"/>
        <v>0</v>
      </c>
      <c r="AR23" s="1">
        <f t="shared" si="19"/>
        <v>0</v>
      </c>
    </row>
    <row r="24" spans="1:44" ht="12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Y24" s="1">
        <f t="shared" si="0"/>
        <v>0</v>
      </c>
      <c r="Z24" s="1">
        <f t="shared" si="1"/>
        <v>0</v>
      </c>
      <c r="AA24" s="1">
        <f t="shared" si="2"/>
        <v>0</v>
      </c>
      <c r="AB24" s="1">
        <f t="shared" si="3"/>
        <v>0</v>
      </c>
      <c r="AC24" s="1">
        <f t="shared" si="4"/>
        <v>0</v>
      </c>
      <c r="AD24" s="1">
        <f t="shared" si="5"/>
        <v>0</v>
      </c>
      <c r="AE24" s="1">
        <f t="shared" si="6"/>
        <v>0</v>
      </c>
      <c r="AF24" s="1">
        <f t="shared" si="7"/>
        <v>0</v>
      </c>
      <c r="AG24" s="1">
        <f t="shared" si="8"/>
        <v>0</v>
      </c>
      <c r="AH24" s="1">
        <f t="shared" si="9"/>
        <v>0</v>
      </c>
      <c r="AI24" s="1">
        <f t="shared" si="10"/>
        <v>0</v>
      </c>
      <c r="AJ24" s="1">
        <f t="shared" si="11"/>
        <v>0</v>
      </c>
      <c r="AK24" s="1">
        <f t="shared" si="12"/>
        <v>0</v>
      </c>
      <c r="AL24" s="1">
        <f t="shared" si="13"/>
        <v>0</v>
      </c>
      <c r="AM24" s="1">
        <f t="shared" si="14"/>
        <v>0</v>
      </c>
      <c r="AN24" s="1">
        <f t="shared" si="15"/>
        <v>0</v>
      </c>
      <c r="AO24" s="1">
        <f t="shared" si="16"/>
        <v>0</v>
      </c>
      <c r="AP24" s="1">
        <f t="shared" si="17"/>
        <v>0</v>
      </c>
      <c r="AQ24" s="1">
        <f t="shared" si="18"/>
        <v>0</v>
      </c>
      <c r="AR24" s="1">
        <f t="shared" si="19"/>
        <v>0</v>
      </c>
    </row>
    <row r="25" spans="1:44" ht="12" hidden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">
        <f t="shared" si="0"/>
        <v>0</v>
      </c>
      <c r="Z25" s="1">
        <f t="shared" si="1"/>
        <v>0</v>
      </c>
      <c r="AA25" s="1">
        <f t="shared" si="2"/>
        <v>0</v>
      </c>
      <c r="AB25" s="1">
        <f t="shared" si="3"/>
        <v>0</v>
      </c>
      <c r="AC25" s="1">
        <f t="shared" si="4"/>
        <v>0</v>
      </c>
      <c r="AD25" s="1">
        <f t="shared" si="5"/>
        <v>0</v>
      </c>
      <c r="AE25" s="1">
        <f t="shared" si="6"/>
        <v>0</v>
      </c>
      <c r="AF25" s="1">
        <f t="shared" si="7"/>
        <v>0</v>
      </c>
      <c r="AG25" s="1">
        <f t="shared" si="8"/>
        <v>0</v>
      </c>
      <c r="AH25" s="1">
        <f t="shared" si="9"/>
        <v>0</v>
      </c>
      <c r="AI25" s="1">
        <f t="shared" si="10"/>
        <v>0</v>
      </c>
      <c r="AJ25" s="1">
        <f t="shared" si="11"/>
        <v>0</v>
      </c>
      <c r="AK25" s="1">
        <f t="shared" si="12"/>
        <v>0</v>
      </c>
      <c r="AL25" s="1">
        <f t="shared" si="13"/>
        <v>0</v>
      </c>
      <c r="AM25" s="1">
        <f t="shared" si="14"/>
        <v>0</v>
      </c>
      <c r="AN25" s="1">
        <f t="shared" si="15"/>
        <v>0</v>
      </c>
      <c r="AO25" s="1">
        <f t="shared" si="16"/>
        <v>0</v>
      </c>
      <c r="AP25" s="1">
        <f t="shared" si="17"/>
        <v>0</v>
      </c>
      <c r="AQ25" s="1">
        <f t="shared" si="18"/>
        <v>0</v>
      </c>
      <c r="AR25" s="1">
        <f t="shared" si="19"/>
        <v>0</v>
      </c>
    </row>
    <row r="26" spans="1:44" ht="12" hidden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Y26" s="1">
        <f t="shared" si="0"/>
        <v>0</v>
      </c>
      <c r="Z26" s="1">
        <f t="shared" si="1"/>
        <v>0</v>
      </c>
      <c r="AA26" s="1">
        <f t="shared" si="2"/>
        <v>0</v>
      </c>
      <c r="AB26" s="1">
        <f t="shared" si="3"/>
        <v>0</v>
      </c>
      <c r="AC26" s="1">
        <f t="shared" si="4"/>
        <v>0</v>
      </c>
      <c r="AD26" s="1">
        <f t="shared" si="5"/>
        <v>0</v>
      </c>
      <c r="AE26" s="1">
        <f t="shared" si="6"/>
        <v>0</v>
      </c>
      <c r="AF26" s="1">
        <f t="shared" si="7"/>
        <v>0</v>
      </c>
      <c r="AG26" s="1">
        <f t="shared" si="8"/>
        <v>0</v>
      </c>
      <c r="AH26" s="1">
        <f t="shared" si="9"/>
        <v>0</v>
      </c>
      <c r="AI26" s="1">
        <f t="shared" si="10"/>
        <v>0</v>
      </c>
      <c r="AJ26" s="1">
        <f t="shared" si="11"/>
        <v>0</v>
      </c>
      <c r="AK26" s="1">
        <f t="shared" si="12"/>
        <v>0</v>
      </c>
      <c r="AL26" s="1">
        <f t="shared" si="13"/>
        <v>0</v>
      </c>
      <c r="AM26" s="1">
        <f t="shared" si="14"/>
        <v>0</v>
      </c>
      <c r="AN26" s="1">
        <f t="shared" si="15"/>
        <v>0</v>
      </c>
      <c r="AO26" s="1">
        <f t="shared" si="16"/>
        <v>0</v>
      </c>
      <c r="AP26" s="1">
        <f t="shared" si="17"/>
        <v>0</v>
      </c>
      <c r="AQ26" s="1">
        <f t="shared" si="18"/>
        <v>0</v>
      </c>
      <c r="AR26" s="1">
        <f t="shared" si="19"/>
        <v>0</v>
      </c>
    </row>
    <row r="27" spans="1:44" ht="12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Y27" s="1">
        <f t="shared" si="0"/>
        <v>0</v>
      </c>
      <c r="Z27" s="1">
        <f t="shared" si="1"/>
        <v>0</v>
      </c>
      <c r="AA27" s="1">
        <f t="shared" si="2"/>
        <v>0</v>
      </c>
      <c r="AB27" s="1">
        <f t="shared" si="3"/>
        <v>0</v>
      </c>
      <c r="AC27" s="1">
        <f t="shared" si="4"/>
        <v>0</v>
      </c>
      <c r="AD27" s="1">
        <f t="shared" si="5"/>
        <v>0</v>
      </c>
      <c r="AE27" s="1">
        <f t="shared" si="6"/>
        <v>0</v>
      </c>
      <c r="AF27" s="1">
        <f t="shared" si="7"/>
        <v>0</v>
      </c>
      <c r="AG27" s="1">
        <f t="shared" si="8"/>
        <v>0</v>
      </c>
      <c r="AH27" s="1">
        <f t="shared" si="9"/>
        <v>0</v>
      </c>
      <c r="AI27" s="1">
        <f t="shared" si="10"/>
        <v>0</v>
      </c>
      <c r="AJ27" s="1">
        <f t="shared" si="11"/>
        <v>0</v>
      </c>
      <c r="AK27" s="1">
        <f t="shared" si="12"/>
        <v>0</v>
      </c>
      <c r="AL27" s="1">
        <f t="shared" si="13"/>
        <v>0</v>
      </c>
      <c r="AM27" s="1">
        <f t="shared" si="14"/>
        <v>0</v>
      </c>
      <c r="AN27" s="1">
        <f t="shared" si="15"/>
        <v>0</v>
      </c>
      <c r="AO27" s="1">
        <f t="shared" si="16"/>
        <v>0</v>
      </c>
      <c r="AP27" s="1">
        <f t="shared" si="17"/>
        <v>0</v>
      </c>
      <c r="AQ27" s="1">
        <f t="shared" si="18"/>
        <v>0</v>
      </c>
      <c r="AR27" s="1">
        <f t="shared" si="19"/>
        <v>0</v>
      </c>
    </row>
    <row r="28" spans="1:44" ht="12" hidden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Y28" s="1">
        <f t="shared" si="0"/>
        <v>0</v>
      </c>
      <c r="Z28" s="1">
        <f t="shared" si="1"/>
        <v>0</v>
      </c>
      <c r="AA28" s="1">
        <f t="shared" si="2"/>
        <v>0</v>
      </c>
      <c r="AB28" s="1">
        <f t="shared" si="3"/>
        <v>0</v>
      </c>
      <c r="AC28" s="1">
        <f t="shared" si="4"/>
        <v>0</v>
      </c>
      <c r="AD28" s="1">
        <f t="shared" si="5"/>
        <v>0</v>
      </c>
      <c r="AE28" s="1">
        <f t="shared" si="6"/>
        <v>0</v>
      </c>
      <c r="AF28" s="1">
        <f t="shared" si="7"/>
        <v>0</v>
      </c>
      <c r="AG28" s="1">
        <f t="shared" si="8"/>
        <v>0</v>
      </c>
      <c r="AH28" s="1">
        <f t="shared" si="9"/>
        <v>0</v>
      </c>
      <c r="AI28" s="1">
        <f t="shared" si="10"/>
        <v>0</v>
      </c>
      <c r="AJ28" s="1">
        <f t="shared" si="11"/>
        <v>0</v>
      </c>
      <c r="AK28" s="1">
        <f t="shared" si="12"/>
        <v>0</v>
      </c>
      <c r="AL28" s="1">
        <f t="shared" si="13"/>
        <v>0</v>
      </c>
      <c r="AM28" s="1">
        <f t="shared" si="14"/>
        <v>0</v>
      </c>
      <c r="AN28" s="1">
        <f t="shared" si="15"/>
        <v>0</v>
      </c>
      <c r="AO28" s="1">
        <f t="shared" si="16"/>
        <v>0</v>
      </c>
      <c r="AP28" s="1">
        <f t="shared" si="17"/>
        <v>0</v>
      </c>
      <c r="AQ28" s="1">
        <f t="shared" si="18"/>
        <v>0</v>
      </c>
      <c r="AR28" s="1">
        <f t="shared" si="19"/>
        <v>0</v>
      </c>
    </row>
    <row r="29" spans="1:44" ht="12" hidden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Y29" s="1">
        <f t="shared" si="0"/>
        <v>0</v>
      </c>
      <c r="Z29" s="1">
        <f t="shared" si="1"/>
        <v>0</v>
      </c>
      <c r="AA29" s="1">
        <f t="shared" si="2"/>
        <v>0</v>
      </c>
      <c r="AB29" s="1">
        <f t="shared" si="3"/>
        <v>0</v>
      </c>
      <c r="AC29" s="1">
        <f t="shared" si="4"/>
        <v>0</v>
      </c>
      <c r="AD29" s="1">
        <f t="shared" si="5"/>
        <v>0</v>
      </c>
      <c r="AE29" s="1">
        <f t="shared" si="6"/>
        <v>0</v>
      </c>
      <c r="AF29" s="1">
        <f t="shared" si="7"/>
        <v>0</v>
      </c>
      <c r="AG29" s="1">
        <f t="shared" si="8"/>
        <v>0</v>
      </c>
      <c r="AH29" s="1">
        <f t="shared" si="9"/>
        <v>0</v>
      </c>
      <c r="AI29" s="1">
        <f t="shared" si="10"/>
        <v>0</v>
      </c>
      <c r="AJ29" s="1">
        <f t="shared" si="11"/>
        <v>0</v>
      </c>
      <c r="AK29" s="1">
        <f t="shared" si="12"/>
        <v>0</v>
      </c>
      <c r="AL29" s="1">
        <f t="shared" si="13"/>
        <v>0</v>
      </c>
      <c r="AM29" s="1">
        <f t="shared" si="14"/>
        <v>0</v>
      </c>
      <c r="AN29" s="1">
        <f t="shared" si="15"/>
        <v>0</v>
      </c>
      <c r="AO29" s="1">
        <f t="shared" si="16"/>
        <v>0</v>
      </c>
      <c r="AP29" s="1">
        <f t="shared" si="17"/>
        <v>0</v>
      </c>
      <c r="AQ29" s="1">
        <f t="shared" si="18"/>
        <v>0</v>
      </c>
      <c r="AR29" s="1">
        <f t="shared" si="19"/>
        <v>0</v>
      </c>
    </row>
    <row r="30" spans="1:44" ht="12" hidden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Y30" s="1">
        <f t="shared" si="0"/>
        <v>0</v>
      </c>
      <c r="Z30" s="1">
        <f t="shared" si="1"/>
        <v>0</v>
      </c>
      <c r="AA30" s="1">
        <f t="shared" si="2"/>
        <v>0</v>
      </c>
      <c r="AB30" s="1">
        <f t="shared" si="3"/>
        <v>0</v>
      </c>
      <c r="AC30" s="1">
        <f t="shared" si="4"/>
        <v>0</v>
      </c>
      <c r="AD30" s="1">
        <f t="shared" si="5"/>
        <v>0</v>
      </c>
      <c r="AE30" s="1">
        <f t="shared" si="6"/>
        <v>0</v>
      </c>
      <c r="AF30" s="1">
        <f t="shared" si="7"/>
        <v>0</v>
      </c>
      <c r="AG30" s="1">
        <f t="shared" si="8"/>
        <v>0</v>
      </c>
      <c r="AH30" s="1">
        <f t="shared" si="9"/>
        <v>0</v>
      </c>
      <c r="AI30" s="1">
        <f t="shared" si="10"/>
        <v>0</v>
      </c>
      <c r="AJ30" s="1">
        <f t="shared" si="11"/>
        <v>0</v>
      </c>
      <c r="AK30" s="1">
        <f t="shared" si="12"/>
        <v>0</v>
      </c>
      <c r="AL30" s="1">
        <f t="shared" si="13"/>
        <v>0</v>
      </c>
      <c r="AM30" s="1">
        <f t="shared" si="14"/>
        <v>0</v>
      </c>
      <c r="AN30" s="1">
        <f t="shared" si="15"/>
        <v>0</v>
      </c>
      <c r="AO30" s="1">
        <f t="shared" si="16"/>
        <v>0</v>
      </c>
      <c r="AP30" s="1">
        <f t="shared" si="17"/>
        <v>0</v>
      </c>
      <c r="AQ30" s="1">
        <f t="shared" si="18"/>
        <v>0</v>
      </c>
      <c r="AR30" s="1">
        <f t="shared" si="19"/>
        <v>0</v>
      </c>
    </row>
    <row r="31" spans="1:44" ht="12" hidden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Y31" s="1">
        <f t="shared" si="0"/>
        <v>0</v>
      </c>
      <c r="Z31" s="1">
        <f t="shared" si="1"/>
        <v>0</v>
      </c>
      <c r="AA31" s="1">
        <f t="shared" si="2"/>
        <v>0</v>
      </c>
      <c r="AB31" s="1">
        <f t="shared" si="3"/>
        <v>0</v>
      </c>
      <c r="AC31" s="1">
        <f t="shared" si="4"/>
        <v>0</v>
      </c>
      <c r="AD31" s="1">
        <f t="shared" si="5"/>
        <v>0</v>
      </c>
      <c r="AE31" s="1">
        <f t="shared" si="6"/>
        <v>0</v>
      </c>
      <c r="AF31" s="1">
        <f t="shared" si="7"/>
        <v>0</v>
      </c>
      <c r="AG31" s="1">
        <f t="shared" si="8"/>
        <v>0</v>
      </c>
      <c r="AH31" s="1">
        <f t="shared" si="9"/>
        <v>0</v>
      </c>
      <c r="AI31" s="1">
        <f t="shared" si="10"/>
        <v>0</v>
      </c>
      <c r="AJ31" s="1">
        <f t="shared" si="11"/>
        <v>0</v>
      </c>
      <c r="AK31" s="1">
        <f t="shared" si="12"/>
        <v>0</v>
      </c>
      <c r="AL31" s="1">
        <f t="shared" si="13"/>
        <v>0</v>
      </c>
      <c r="AM31" s="1">
        <f t="shared" si="14"/>
        <v>0</v>
      </c>
      <c r="AN31" s="1">
        <f t="shared" si="15"/>
        <v>0</v>
      </c>
      <c r="AO31" s="1">
        <f t="shared" si="16"/>
        <v>0</v>
      </c>
      <c r="AP31" s="1">
        <f t="shared" si="17"/>
        <v>0</v>
      </c>
      <c r="AQ31" s="1">
        <f t="shared" si="18"/>
        <v>0</v>
      </c>
      <c r="AR31" s="1">
        <f t="shared" si="19"/>
        <v>0</v>
      </c>
    </row>
    <row r="32" spans="1:44" ht="12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Y32" s="1">
        <f t="shared" si="0"/>
        <v>0</v>
      </c>
      <c r="Z32" s="1">
        <f t="shared" si="1"/>
        <v>0</v>
      </c>
      <c r="AA32" s="1">
        <f t="shared" si="2"/>
        <v>0</v>
      </c>
      <c r="AB32" s="1">
        <f t="shared" si="3"/>
        <v>0</v>
      </c>
      <c r="AC32" s="1">
        <f t="shared" si="4"/>
        <v>0</v>
      </c>
      <c r="AD32" s="1">
        <f t="shared" si="5"/>
        <v>0</v>
      </c>
      <c r="AE32" s="1">
        <f t="shared" si="6"/>
        <v>0</v>
      </c>
      <c r="AF32" s="1">
        <f t="shared" si="7"/>
        <v>0</v>
      </c>
      <c r="AG32" s="1">
        <f t="shared" si="8"/>
        <v>0</v>
      </c>
      <c r="AH32" s="1">
        <f t="shared" si="9"/>
        <v>0</v>
      </c>
      <c r="AI32" s="1">
        <f t="shared" si="10"/>
        <v>0</v>
      </c>
      <c r="AJ32" s="1">
        <f t="shared" si="11"/>
        <v>0</v>
      </c>
      <c r="AK32" s="1">
        <f t="shared" si="12"/>
        <v>0</v>
      </c>
      <c r="AL32" s="1">
        <f t="shared" si="13"/>
        <v>0</v>
      </c>
      <c r="AM32" s="1">
        <f t="shared" si="14"/>
        <v>0</v>
      </c>
      <c r="AN32" s="1">
        <f t="shared" si="15"/>
        <v>0</v>
      </c>
      <c r="AO32" s="1">
        <f t="shared" si="16"/>
        <v>0</v>
      </c>
      <c r="AP32" s="1">
        <f t="shared" si="17"/>
        <v>0</v>
      </c>
      <c r="AQ32" s="1">
        <f t="shared" si="18"/>
        <v>0</v>
      </c>
      <c r="AR32" s="1">
        <f t="shared" si="19"/>
        <v>0</v>
      </c>
    </row>
    <row r="33" spans="1:44" ht="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"/>
      <c r="Y33" s="6">
        <f t="shared" si="0"/>
        <v>0</v>
      </c>
      <c r="Z33" s="6">
        <f t="shared" si="1"/>
        <v>0</v>
      </c>
      <c r="AA33" s="6">
        <f t="shared" si="2"/>
        <v>0</v>
      </c>
      <c r="AB33" s="6">
        <f t="shared" si="3"/>
        <v>0</v>
      </c>
      <c r="AC33" s="6">
        <f t="shared" si="4"/>
        <v>0</v>
      </c>
      <c r="AD33" s="6">
        <f t="shared" si="5"/>
        <v>0</v>
      </c>
      <c r="AE33" s="6">
        <f t="shared" si="6"/>
        <v>0</v>
      </c>
      <c r="AF33" s="6">
        <f t="shared" si="7"/>
        <v>0</v>
      </c>
      <c r="AG33" s="6">
        <f t="shared" si="8"/>
        <v>0</v>
      </c>
      <c r="AH33" s="6">
        <f t="shared" si="9"/>
        <v>0</v>
      </c>
      <c r="AI33" s="6">
        <f t="shared" si="10"/>
        <v>0</v>
      </c>
      <c r="AJ33" s="6">
        <f t="shared" si="11"/>
        <v>0</v>
      </c>
      <c r="AK33" s="6">
        <f t="shared" si="12"/>
        <v>0</v>
      </c>
      <c r="AL33" s="6">
        <f t="shared" si="13"/>
        <v>0</v>
      </c>
      <c r="AM33" s="6">
        <f t="shared" si="14"/>
        <v>0</v>
      </c>
      <c r="AN33" s="6">
        <f t="shared" si="15"/>
        <v>0</v>
      </c>
      <c r="AO33" s="6">
        <f t="shared" si="16"/>
        <v>0</v>
      </c>
      <c r="AP33" s="6">
        <f t="shared" si="17"/>
        <v>0</v>
      </c>
      <c r="AQ33" s="6">
        <f t="shared" si="18"/>
        <v>0</v>
      </c>
      <c r="AR33" s="6">
        <f t="shared" si="19"/>
        <v>0</v>
      </c>
    </row>
    <row r="34" spans="1:45" ht="12" customHeight="1">
      <c r="A34" s="46" t="s">
        <v>47</v>
      </c>
      <c r="B34" s="46"/>
      <c r="C34" s="46"/>
      <c r="D34" s="7">
        <f aca="true" t="shared" si="20" ref="D34:W34">Y34</f>
        <v>21.57</v>
      </c>
      <c r="E34" s="7">
        <f t="shared" si="20"/>
        <v>24.99</v>
      </c>
      <c r="F34" s="7">
        <f t="shared" si="20"/>
        <v>21.37</v>
      </c>
      <c r="G34" s="7">
        <f t="shared" si="20"/>
        <v>22.91</v>
      </c>
      <c r="H34" s="7" t="str">
        <f t="shared" si="20"/>
        <v>blank</v>
      </c>
      <c r="I34" s="7" t="str">
        <f t="shared" si="20"/>
        <v>blank</v>
      </c>
      <c r="J34" s="7" t="str">
        <f t="shared" si="20"/>
        <v>blank</v>
      </c>
      <c r="K34" s="7" t="str">
        <f t="shared" si="20"/>
        <v>blank</v>
      </c>
      <c r="L34" s="7" t="str">
        <f t="shared" si="20"/>
        <v>blank</v>
      </c>
      <c r="M34" s="7" t="str">
        <f t="shared" si="20"/>
        <v>blank</v>
      </c>
      <c r="N34" s="7" t="str">
        <f t="shared" si="20"/>
        <v>blank</v>
      </c>
      <c r="O34" s="7" t="str">
        <f t="shared" si="20"/>
        <v>blank</v>
      </c>
      <c r="P34" s="7" t="str">
        <f t="shared" si="20"/>
        <v>blank</v>
      </c>
      <c r="Q34" s="7" t="str">
        <f t="shared" si="20"/>
        <v>blank</v>
      </c>
      <c r="R34" s="7" t="str">
        <f t="shared" si="20"/>
        <v>blank</v>
      </c>
      <c r="S34" s="7" t="str">
        <f t="shared" si="20"/>
        <v>blank</v>
      </c>
      <c r="T34" s="7" t="str">
        <f t="shared" si="20"/>
        <v>blank</v>
      </c>
      <c r="U34" s="7" t="str">
        <f t="shared" si="20"/>
        <v>blank</v>
      </c>
      <c r="V34" s="7" t="str">
        <f t="shared" si="20"/>
        <v>blank</v>
      </c>
      <c r="W34" s="7" t="str">
        <f t="shared" si="20"/>
        <v>blank</v>
      </c>
      <c r="Y34" s="1">
        <f aca="true" t="shared" si="21" ref="Y34:AR34">IF(SUM(Y14:Y33)=0,"blank",SUM(Y14:Y33))</f>
        <v>21.57</v>
      </c>
      <c r="Z34" s="1">
        <f t="shared" si="21"/>
        <v>24.99</v>
      </c>
      <c r="AA34" s="1">
        <f t="shared" si="21"/>
        <v>21.37</v>
      </c>
      <c r="AB34" s="1">
        <f t="shared" si="21"/>
        <v>22.91</v>
      </c>
      <c r="AC34" s="1" t="str">
        <f t="shared" si="21"/>
        <v>blank</v>
      </c>
      <c r="AD34" s="1" t="str">
        <f t="shared" si="21"/>
        <v>blank</v>
      </c>
      <c r="AE34" s="1" t="str">
        <f t="shared" si="21"/>
        <v>blank</v>
      </c>
      <c r="AF34" s="1" t="str">
        <f t="shared" si="21"/>
        <v>blank</v>
      </c>
      <c r="AG34" s="1" t="str">
        <f t="shared" si="21"/>
        <v>blank</v>
      </c>
      <c r="AH34" s="1" t="str">
        <f t="shared" si="21"/>
        <v>blank</v>
      </c>
      <c r="AI34" s="1" t="str">
        <f t="shared" si="21"/>
        <v>blank</v>
      </c>
      <c r="AJ34" s="1" t="str">
        <f t="shared" si="21"/>
        <v>blank</v>
      </c>
      <c r="AK34" s="1" t="str">
        <f t="shared" si="21"/>
        <v>blank</v>
      </c>
      <c r="AL34" s="1" t="str">
        <f t="shared" si="21"/>
        <v>blank</v>
      </c>
      <c r="AM34" s="1" t="str">
        <f t="shared" si="21"/>
        <v>blank</v>
      </c>
      <c r="AN34" s="1" t="str">
        <f t="shared" si="21"/>
        <v>blank</v>
      </c>
      <c r="AO34" s="1" t="str">
        <f t="shared" si="21"/>
        <v>blank</v>
      </c>
      <c r="AP34" s="1" t="str">
        <f t="shared" si="21"/>
        <v>blank</v>
      </c>
      <c r="AQ34" s="1" t="str">
        <f t="shared" si="21"/>
        <v>blank</v>
      </c>
      <c r="AR34" s="1" t="str">
        <f t="shared" si="21"/>
        <v>blank</v>
      </c>
      <c r="AS34" s="1">
        <f>MIN(Y34:AR34)</f>
        <v>21.37</v>
      </c>
    </row>
    <row r="35" spans="1:23" ht="12" customHeight="1">
      <c r="A35" s="48" t="s">
        <v>46</v>
      </c>
      <c r="B35" s="48"/>
      <c r="C35" s="48"/>
      <c r="D35" s="8">
        <f aca="true" t="shared" si="22" ref="D35:W35">IF(D34="Blank","blank",(D34-$AS34))</f>
        <v>0.1999999999999993</v>
      </c>
      <c r="E35" s="8">
        <f t="shared" si="22"/>
        <v>3.6199999999999974</v>
      </c>
      <c r="F35" s="8">
        <f t="shared" si="22"/>
        <v>0</v>
      </c>
      <c r="G35" s="8">
        <f t="shared" si="22"/>
        <v>1.5399999999999991</v>
      </c>
      <c r="H35" s="8" t="str">
        <f t="shared" si="22"/>
        <v>blank</v>
      </c>
      <c r="I35" s="8" t="str">
        <f t="shared" si="22"/>
        <v>blank</v>
      </c>
      <c r="J35" s="8" t="str">
        <f t="shared" si="22"/>
        <v>blank</v>
      </c>
      <c r="K35" s="8" t="str">
        <f t="shared" si="22"/>
        <v>blank</v>
      </c>
      <c r="L35" s="8" t="str">
        <f t="shared" si="22"/>
        <v>blank</v>
      </c>
      <c r="M35" s="8" t="str">
        <f t="shared" si="22"/>
        <v>blank</v>
      </c>
      <c r="N35" s="8" t="str">
        <f t="shared" si="22"/>
        <v>blank</v>
      </c>
      <c r="O35" s="8" t="str">
        <f t="shared" si="22"/>
        <v>blank</v>
      </c>
      <c r="P35" s="8" t="str">
        <f t="shared" si="22"/>
        <v>blank</v>
      </c>
      <c r="Q35" s="8" t="str">
        <f t="shared" si="22"/>
        <v>blank</v>
      </c>
      <c r="R35" s="8" t="str">
        <f t="shared" si="22"/>
        <v>blank</v>
      </c>
      <c r="S35" s="8" t="str">
        <f t="shared" si="22"/>
        <v>blank</v>
      </c>
      <c r="T35" s="8" t="str">
        <f t="shared" si="22"/>
        <v>blank</v>
      </c>
      <c r="U35" s="8" t="str">
        <f t="shared" si="22"/>
        <v>blank</v>
      </c>
      <c r="V35" s="8" t="str">
        <f t="shared" si="22"/>
        <v>blank</v>
      </c>
      <c r="W35" s="8" t="str">
        <f t="shared" si="22"/>
        <v>blank</v>
      </c>
    </row>
    <row r="36" spans="1:23" ht="12">
      <c r="A36" s="45" t="s">
        <v>34</v>
      </c>
      <c r="B36" s="45"/>
      <c r="C36" s="45"/>
      <c r="D36" s="32">
        <f aca="true" t="shared" si="23" ref="D36:W36">IF(D35="blank","blank",D35*$B6/$B5)</f>
        <v>2857.1428571428473</v>
      </c>
      <c r="E36" s="32">
        <f t="shared" si="23"/>
        <v>51714.28571428568</v>
      </c>
      <c r="F36" s="32">
        <f t="shared" si="23"/>
        <v>0</v>
      </c>
      <c r="G36" s="32">
        <f t="shared" si="23"/>
        <v>21999.999999999985</v>
      </c>
      <c r="H36" s="32" t="str">
        <f t="shared" si="23"/>
        <v>blank</v>
      </c>
      <c r="I36" s="32" t="str">
        <f t="shared" si="23"/>
        <v>blank</v>
      </c>
      <c r="J36" s="32" t="str">
        <f t="shared" si="23"/>
        <v>blank</v>
      </c>
      <c r="K36" s="32" t="str">
        <f t="shared" si="23"/>
        <v>blank</v>
      </c>
      <c r="L36" s="32" t="str">
        <f t="shared" si="23"/>
        <v>blank</v>
      </c>
      <c r="M36" s="32" t="str">
        <f t="shared" si="23"/>
        <v>blank</v>
      </c>
      <c r="N36" s="32" t="str">
        <f t="shared" si="23"/>
        <v>blank</v>
      </c>
      <c r="O36" s="32" t="str">
        <f t="shared" si="23"/>
        <v>blank</v>
      </c>
      <c r="P36" s="32" t="str">
        <f t="shared" si="23"/>
        <v>blank</v>
      </c>
      <c r="Q36" s="32" t="str">
        <f t="shared" si="23"/>
        <v>blank</v>
      </c>
      <c r="R36" s="32" t="str">
        <f t="shared" si="23"/>
        <v>blank</v>
      </c>
      <c r="S36" s="32" t="str">
        <f t="shared" si="23"/>
        <v>blank</v>
      </c>
      <c r="T36" s="32" t="str">
        <f t="shared" si="23"/>
        <v>blank</v>
      </c>
      <c r="U36" s="32" t="str">
        <f t="shared" si="23"/>
        <v>blank</v>
      </c>
      <c r="V36" s="32" t="str">
        <f t="shared" si="23"/>
        <v>blank</v>
      </c>
      <c r="W36" s="32" t="str">
        <f t="shared" si="23"/>
        <v>blank</v>
      </c>
    </row>
    <row r="37" spans="1:3" ht="6.75" customHeight="1">
      <c r="A37" s="10"/>
      <c r="B37" s="3"/>
      <c r="C37" s="3"/>
    </row>
    <row r="38" spans="1:23" s="11" customFormat="1" ht="18" customHeight="1">
      <c r="A38" s="47" t="s">
        <v>66</v>
      </c>
      <c r="B38" s="47"/>
      <c r="C38" s="47"/>
      <c r="D38" s="47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6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">
      <c r="A40" s="44" t="s">
        <v>36</v>
      </c>
      <c r="B40" s="44"/>
      <c r="C40" s="4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">
      <c r="A41" s="44" t="s">
        <v>37</v>
      </c>
      <c r="B41" s="44"/>
      <c r="C41" s="4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">
      <c r="A42" s="44" t="s">
        <v>38</v>
      </c>
      <c r="B42" s="44"/>
      <c r="C42" s="4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">
      <c r="A43" s="44" t="s">
        <v>39</v>
      </c>
      <c r="B43" s="44"/>
      <c r="C43" s="4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">
      <c r="A44" s="27" t="s">
        <v>53</v>
      </c>
      <c r="B44" s="27"/>
      <c r="C44" s="2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">
      <c r="A45" s="43" t="s">
        <v>51</v>
      </c>
      <c r="B45" s="43"/>
      <c r="C45" s="43"/>
      <c r="D45" s="32">
        <f aca="true" t="shared" si="24" ref="D45:W45">SUM(D40:D44)</f>
        <v>0</v>
      </c>
      <c r="E45" s="32">
        <f t="shared" si="24"/>
        <v>0</v>
      </c>
      <c r="F45" s="32">
        <f t="shared" si="24"/>
        <v>0</v>
      </c>
      <c r="G45" s="32">
        <f t="shared" si="24"/>
        <v>0</v>
      </c>
      <c r="H45" s="32">
        <f t="shared" si="24"/>
        <v>0</v>
      </c>
      <c r="I45" s="32">
        <f t="shared" si="24"/>
        <v>0</v>
      </c>
      <c r="J45" s="32">
        <f t="shared" si="24"/>
        <v>0</v>
      </c>
      <c r="K45" s="32">
        <f t="shared" si="24"/>
        <v>0</v>
      </c>
      <c r="L45" s="32">
        <f t="shared" si="24"/>
        <v>0</v>
      </c>
      <c r="M45" s="32">
        <f t="shared" si="24"/>
        <v>0</v>
      </c>
      <c r="N45" s="32">
        <f t="shared" si="24"/>
        <v>0</v>
      </c>
      <c r="O45" s="32">
        <f t="shared" si="24"/>
        <v>0</v>
      </c>
      <c r="P45" s="32">
        <f t="shared" si="24"/>
        <v>0</v>
      </c>
      <c r="Q45" s="32">
        <f t="shared" si="24"/>
        <v>0</v>
      </c>
      <c r="R45" s="32">
        <f t="shared" si="24"/>
        <v>0</v>
      </c>
      <c r="S45" s="32">
        <f t="shared" si="24"/>
        <v>0</v>
      </c>
      <c r="T45" s="32">
        <f t="shared" si="24"/>
        <v>0</v>
      </c>
      <c r="U45" s="32">
        <f t="shared" si="24"/>
        <v>0</v>
      </c>
      <c r="V45" s="32">
        <f t="shared" si="24"/>
        <v>0</v>
      </c>
      <c r="W45" s="32">
        <f t="shared" si="24"/>
        <v>0</v>
      </c>
    </row>
    <row r="46" ht="6.75" customHeight="1"/>
    <row r="47" spans="1:23" ht="18" customHeight="1">
      <c r="A47" s="38" t="s">
        <v>52</v>
      </c>
      <c r="B47" s="38"/>
      <c r="C47" s="3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ht="6.75" customHeight="1"/>
    <row r="49" spans="1:23" ht="12">
      <c r="A49" s="37" t="s">
        <v>43</v>
      </c>
      <c r="B49" s="37"/>
      <c r="C49" s="37"/>
      <c r="D49" s="9">
        <f aca="true" t="shared" si="25" ref="D49:W49">IF(D34="blank","blank",D45+D36)</f>
        <v>2857.1428571428473</v>
      </c>
      <c r="E49" s="9">
        <f t="shared" si="25"/>
        <v>51714.28571428568</v>
      </c>
      <c r="F49" s="9">
        <f t="shared" si="25"/>
        <v>0</v>
      </c>
      <c r="G49" s="9">
        <f t="shared" si="25"/>
        <v>21999.999999999985</v>
      </c>
      <c r="H49" s="9" t="str">
        <f t="shared" si="25"/>
        <v>blank</v>
      </c>
      <c r="I49" s="9" t="str">
        <f t="shared" si="25"/>
        <v>blank</v>
      </c>
      <c r="J49" s="9" t="str">
        <f t="shared" si="25"/>
        <v>blank</v>
      </c>
      <c r="K49" s="9" t="str">
        <f t="shared" si="25"/>
        <v>blank</v>
      </c>
      <c r="L49" s="9" t="str">
        <f t="shared" si="25"/>
        <v>blank</v>
      </c>
      <c r="M49" s="9" t="str">
        <f t="shared" si="25"/>
        <v>blank</v>
      </c>
      <c r="N49" s="9" t="str">
        <f t="shared" si="25"/>
        <v>blank</v>
      </c>
      <c r="O49" s="9" t="str">
        <f t="shared" si="25"/>
        <v>blank</v>
      </c>
      <c r="P49" s="9" t="str">
        <f t="shared" si="25"/>
        <v>blank</v>
      </c>
      <c r="Q49" s="9" t="str">
        <f t="shared" si="25"/>
        <v>blank</v>
      </c>
      <c r="R49" s="9" t="str">
        <f t="shared" si="25"/>
        <v>blank</v>
      </c>
      <c r="S49" s="9" t="str">
        <f t="shared" si="25"/>
        <v>blank</v>
      </c>
      <c r="T49" s="9" t="str">
        <f t="shared" si="25"/>
        <v>blank</v>
      </c>
      <c r="U49" s="9" t="str">
        <f t="shared" si="25"/>
        <v>blank</v>
      </c>
      <c r="V49" s="9" t="str">
        <f t="shared" si="25"/>
        <v>blank</v>
      </c>
      <c r="W49" s="9" t="str">
        <f t="shared" si="25"/>
        <v>blank</v>
      </c>
    </row>
    <row r="50" spans="1:23" ht="12">
      <c r="A50" s="37" t="s">
        <v>42</v>
      </c>
      <c r="B50" s="37"/>
      <c r="C50" s="37"/>
      <c r="D50" s="14">
        <v>1250240</v>
      </c>
      <c r="E50" s="14">
        <v>1117030</v>
      </c>
      <c r="F50" s="14">
        <v>1109470</v>
      </c>
      <c r="G50" s="14">
        <v>1182970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5" s="30" customFormat="1" ht="23.25" customHeight="1">
      <c r="A51" s="39" t="s">
        <v>50</v>
      </c>
      <c r="B51" s="39"/>
      <c r="C51" s="39"/>
      <c r="D51" s="29">
        <f aca="true" t="shared" si="26" ref="D51:W51">IF(D34="blank","blank",D50-D49)</f>
        <v>1247382.857142857</v>
      </c>
      <c r="E51" s="29">
        <f t="shared" si="26"/>
        <v>1065315.7142857143</v>
      </c>
      <c r="F51" s="29">
        <f t="shared" si="26"/>
        <v>1109470</v>
      </c>
      <c r="G51" s="29">
        <f t="shared" si="26"/>
        <v>1160970</v>
      </c>
      <c r="H51" s="29" t="str">
        <f t="shared" si="26"/>
        <v>blank</v>
      </c>
      <c r="I51" s="29" t="str">
        <f t="shared" si="26"/>
        <v>blank</v>
      </c>
      <c r="J51" s="29" t="str">
        <f t="shared" si="26"/>
        <v>blank</v>
      </c>
      <c r="K51" s="29" t="str">
        <f t="shared" si="26"/>
        <v>blank</v>
      </c>
      <c r="L51" s="29" t="str">
        <f t="shared" si="26"/>
        <v>blank</v>
      </c>
      <c r="M51" s="29" t="str">
        <f t="shared" si="26"/>
        <v>blank</v>
      </c>
      <c r="N51" s="29" t="str">
        <f t="shared" si="26"/>
        <v>blank</v>
      </c>
      <c r="O51" s="29" t="str">
        <f t="shared" si="26"/>
        <v>blank</v>
      </c>
      <c r="P51" s="29" t="str">
        <f t="shared" si="26"/>
        <v>blank</v>
      </c>
      <c r="Q51" s="29" t="str">
        <f t="shared" si="26"/>
        <v>blank</v>
      </c>
      <c r="R51" s="29" t="str">
        <f t="shared" si="26"/>
        <v>blank</v>
      </c>
      <c r="S51" s="29" t="str">
        <f t="shared" si="26"/>
        <v>blank</v>
      </c>
      <c r="T51" s="29" t="str">
        <f t="shared" si="26"/>
        <v>blank</v>
      </c>
      <c r="U51" s="29" t="str">
        <f t="shared" si="26"/>
        <v>blank</v>
      </c>
      <c r="V51" s="29" t="str">
        <f t="shared" si="26"/>
        <v>blank</v>
      </c>
      <c r="W51" s="29" t="str">
        <f t="shared" si="26"/>
        <v>blank</v>
      </c>
      <c r="Y51" s="30">
        <f>MIN(D51:W51)</f>
        <v>1065315.7142857143</v>
      </c>
    </row>
    <row r="52" spans="1:23" s="16" customFormat="1" ht="12">
      <c r="A52" s="36" t="s">
        <v>44</v>
      </c>
      <c r="B52" s="36"/>
      <c r="C52" s="36"/>
      <c r="D52" s="31">
        <f aca="true" t="shared" si="27" ref="D52:W52">IF(D51=$Y51,"Preferred","")</f>
      </c>
      <c r="E52" s="31" t="str">
        <f t="shared" si="27"/>
        <v>Preferred</v>
      </c>
      <c r="F52" s="31">
        <f t="shared" si="27"/>
      </c>
      <c r="G52" s="31">
        <f t="shared" si="27"/>
      </c>
      <c r="H52" s="31">
        <f t="shared" si="27"/>
      </c>
      <c r="I52" s="31">
        <f t="shared" si="27"/>
      </c>
      <c r="J52" s="31">
        <f t="shared" si="27"/>
      </c>
      <c r="K52" s="31">
        <f t="shared" si="27"/>
      </c>
      <c r="L52" s="31">
        <f t="shared" si="27"/>
      </c>
      <c r="M52" s="31">
        <f t="shared" si="27"/>
      </c>
      <c r="N52" s="31">
        <f t="shared" si="27"/>
      </c>
      <c r="O52" s="31">
        <f t="shared" si="27"/>
      </c>
      <c r="P52" s="31">
        <f t="shared" si="27"/>
      </c>
      <c r="Q52" s="31">
        <f t="shared" si="27"/>
      </c>
      <c r="R52" s="31">
        <f t="shared" si="27"/>
      </c>
      <c r="S52" s="31">
        <f t="shared" si="27"/>
      </c>
      <c r="T52" s="31">
        <f t="shared" si="27"/>
      </c>
      <c r="U52" s="31">
        <f t="shared" si="27"/>
      </c>
      <c r="V52" s="31">
        <f t="shared" si="27"/>
      </c>
      <c r="W52" s="31">
        <f t="shared" si="27"/>
      </c>
    </row>
  </sheetData>
  <sheetProtection sheet="1"/>
  <mergeCells count="23">
    <mergeCell ref="A41:C41"/>
    <mergeCell ref="A42:C42"/>
    <mergeCell ref="A43:C43"/>
    <mergeCell ref="B12:B13"/>
    <mergeCell ref="A12:A13"/>
    <mergeCell ref="A9:C9"/>
    <mergeCell ref="A40:C40"/>
    <mergeCell ref="A36:C36"/>
    <mergeCell ref="A34:C34"/>
    <mergeCell ref="A38:D38"/>
    <mergeCell ref="A52:C52"/>
    <mergeCell ref="A49:C49"/>
    <mergeCell ref="A50:C50"/>
    <mergeCell ref="A47:C47"/>
    <mergeCell ref="A51:C51"/>
    <mergeCell ref="A45:C45"/>
    <mergeCell ref="A35:C35"/>
    <mergeCell ref="A3:C3"/>
    <mergeCell ref="A1:D1"/>
    <mergeCell ref="B7:C7"/>
    <mergeCell ref="C12:C13"/>
    <mergeCell ref="B5:C5"/>
    <mergeCell ref="B6:C6"/>
  </mergeCells>
  <printOptions/>
  <pageMargins left="0.44" right="0.3" top="0.59" bottom="0.82" header="0.5118110236220472" footer="0.511811023622047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38" sqref="A38:D38"/>
    </sheetView>
  </sheetViews>
  <sheetFormatPr defaultColWidth="10.66015625" defaultRowHeight="12.75"/>
  <cols>
    <col min="1" max="1" width="34" style="1" customWidth="1"/>
    <col min="2" max="2" width="10.66015625" style="1" customWidth="1"/>
    <col min="3" max="3" width="12.5" style="1" customWidth="1"/>
    <col min="4" max="23" width="20.83203125" style="1" customWidth="1"/>
    <col min="24" max="24" width="4" style="1" customWidth="1"/>
    <col min="25" max="44" width="5.83203125" style="1" customWidth="1"/>
    <col min="45" max="16384" width="10.66015625" style="1" customWidth="1"/>
  </cols>
  <sheetData>
    <row r="1" spans="1:4" ht="18">
      <c r="A1" s="50" t="s">
        <v>48</v>
      </c>
      <c r="B1" s="50"/>
      <c r="C1" s="50"/>
      <c r="D1" s="50"/>
    </row>
    <row r="2" spans="1:4" ht="5.25" customHeight="1">
      <c r="A2" s="28"/>
      <c r="B2" s="28"/>
      <c r="C2" s="28"/>
      <c r="D2" s="28"/>
    </row>
    <row r="3" spans="1:23" ht="18" customHeight="1">
      <c r="A3" s="49" t="s">
        <v>49</v>
      </c>
      <c r="B3" s="49"/>
      <c r="C3" s="4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6" customHeight="1"/>
    <row r="5" spans="1:3" ht="12">
      <c r="A5" s="1" t="s">
        <v>5</v>
      </c>
      <c r="B5" s="52">
        <v>20</v>
      </c>
      <c r="C5" s="52"/>
    </row>
    <row r="6" spans="1:3" ht="12">
      <c r="A6" s="1" t="s">
        <v>6</v>
      </c>
      <c r="B6" s="53">
        <v>1000000</v>
      </c>
      <c r="C6" s="53"/>
    </row>
    <row r="7" spans="1:3" ht="12">
      <c r="A7" s="1" t="s">
        <v>40</v>
      </c>
      <c r="B7" s="51">
        <f>B5+SUM(C14:C33)</f>
        <v>100</v>
      </c>
      <c r="C7" s="51"/>
    </row>
    <row r="8" ht="6.75" customHeight="1"/>
    <row r="9" spans="1:23" ht="18" customHeight="1">
      <c r="A9" s="42" t="s">
        <v>35</v>
      </c>
      <c r="B9" s="42"/>
      <c r="C9" s="4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6.75" customHeight="1"/>
    <row r="11" spans="1:44" ht="15.75" customHeight="1">
      <c r="A11" s="25"/>
      <c r="B11" s="25"/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5" customFormat="1" ht="38.25" customHeight="1">
      <c r="A12" s="40" t="s">
        <v>7</v>
      </c>
      <c r="B12" s="40" t="s">
        <v>41</v>
      </c>
      <c r="C12" s="40" t="s">
        <v>12</v>
      </c>
      <c r="D12" s="20" t="s">
        <v>55</v>
      </c>
      <c r="E12" s="20" t="s">
        <v>56</v>
      </c>
      <c r="F12" s="20" t="s">
        <v>57</v>
      </c>
      <c r="G12" s="20" t="s">
        <v>58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2" t="s">
        <v>13</v>
      </c>
      <c r="Z12" s="2" t="s">
        <v>14</v>
      </c>
      <c r="AA12" s="2" t="s">
        <v>15</v>
      </c>
      <c r="AB12" s="2" t="s">
        <v>16</v>
      </c>
      <c r="AC12" s="2" t="s">
        <v>17</v>
      </c>
      <c r="AD12" s="2" t="s">
        <v>18</v>
      </c>
      <c r="AE12" s="2" t="s">
        <v>19</v>
      </c>
      <c r="AF12" s="2" t="s">
        <v>20</v>
      </c>
      <c r="AG12" s="2" t="s">
        <v>21</v>
      </c>
      <c r="AH12" s="2" t="s">
        <v>22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" t="s">
        <v>31</v>
      </c>
      <c r="AR12" s="2" t="s">
        <v>32</v>
      </c>
    </row>
    <row r="13" spans="1:44" s="5" customFormat="1" ht="12.75" customHeight="1">
      <c r="A13" s="41"/>
      <c r="B13" s="41"/>
      <c r="C13" s="41"/>
      <c r="D13" s="26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2.75">
      <c r="A14" s="17" t="s">
        <v>8</v>
      </c>
      <c r="B14" s="12" t="s">
        <v>4</v>
      </c>
      <c r="C14" s="12">
        <v>15</v>
      </c>
      <c r="D14" s="12">
        <v>69</v>
      </c>
      <c r="E14" s="12">
        <v>75</v>
      </c>
      <c r="F14" s="12">
        <v>68</v>
      </c>
      <c r="G14" s="12">
        <v>75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Y14" s="1">
        <f aca="true" t="shared" si="0" ref="Y14:Y33">$C14*D14/100</f>
        <v>10.35</v>
      </c>
      <c r="Z14" s="1">
        <f aca="true" t="shared" si="1" ref="Z14:Z33">$C14*E14/100</f>
        <v>11.25</v>
      </c>
      <c r="AA14" s="1">
        <f aca="true" t="shared" si="2" ref="AA14:AA33">$C14*F14/100</f>
        <v>10.2</v>
      </c>
      <c r="AB14" s="1">
        <f aca="true" t="shared" si="3" ref="AB14:AB33">$C14*G14/100</f>
        <v>11.25</v>
      </c>
      <c r="AC14" s="1">
        <f aca="true" t="shared" si="4" ref="AC14:AC33">$C14*H14/100</f>
        <v>0</v>
      </c>
      <c r="AD14" s="1">
        <f aca="true" t="shared" si="5" ref="AD14:AD33">$C14*I14/100</f>
        <v>0</v>
      </c>
      <c r="AE14" s="1">
        <f aca="true" t="shared" si="6" ref="AE14:AE33">$C14*J14/100</f>
        <v>0</v>
      </c>
      <c r="AF14" s="1">
        <f aca="true" t="shared" si="7" ref="AF14:AF33">$C14*K14/100</f>
        <v>0</v>
      </c>
      <c r="AG14" s="1">
        <f aca="true" t="shared" si="8" ref="AG14:AG33">$C14*L14/100</f>
        <v>0</v>
      </c>
      <c r="AH14" s="1">
        <f aca="true" t="shared" si="9" ref="AH14:AH33">$C14*M14/100</f>
        <v>0</v>
      </c>
      <c r="AI14" s="1">
        <f aca="true" t="shared" si="10" ref="AI14:AI33">$C14*N14/100</f>
        <v>0</v>
      </c>
      <c r="AJ14" s="1">
        <f aca="true" t="shared" si="11" ref="AJ14:AJ33">$C14*O14/100</f>
        <v>0</v>
      </c>
      <c r="AK14" s="1">
        <f aca="true" t="shared" si="12" ref="AK14:AK33">$C14*P14/100</f>
        <v>0</v>
      </c>
      <c r="AL14" s="1">
        <f aca="true" t="shared" si="13" ref="AL14:AL33">$C14*Q14/100</f>
        <v>0</v>
      </c>
      <c r="AM14" s="1">
        <f aca="true" t="shared" si="14" ref="AM14:AM33">$C14*R14/100</f>
        <v>0</v>
      </c>
      <c r="AN14" s="1">
        <f aca="true" t="shared" si="15" ref="AN14:AN33">$C14*S14/100</f>
        <v>0</v>
      </c>
      <c r="AO14" s="1">
        <f aca="true" t="shared" si="16" ref="AO14:AO33">$C14*T14/100</f>
        <v>0</v>
      </c>
      <c r="AP14" s="1">
        <f aca="true" t="shared" si="17" ref="AP14:AP33">$C14*U14/100</f>
        <v>0</v>
      </c>
      <c r="AQ14" s="1">
        <f aca="true" t="shared" si="18" ref="AQ14:AQ33">$C14*V14/100</f>
        <v>0</v>
      </c>
      <c r="AR14" s="1">
        <f aca="true" t="shared" si="19" ref="AR14:AR33">$C14*W14/100</f>
        <v>0</v>
      </c>
    </row>
    <row r="15" spans="1:44" ht="12.75">
      <c r="A15" s="17" t="s">
        <v>9</v>
      </c>
      <c r="B15" s="12" t="s">
        <v>54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Y15" s="1">
        <f t="shared" si="0"/>
        <v>0</v>
      </c>
      <c r="Z15" s="1">
        <f t="shared" si="1"/>
        <v>0</v>
      </c>
      <c r="AA15" s="1">
        <f t="shared" si="2"/>
        <v>0</v>
      </c>
      <c r="AB15" s="1">
        <f t="shared" si="3"/>
        <v>0</v>
      </c>
      <c r="AC15" s="1">
        <f t="shared" si="4"/>
        <v>0</v>
      </c>
      <c r="AD15" s="1">
        <f t="shared" si="5"/>
        <v>0</v>
      </c>
      <c r="AE15" s="1">
        <f t="shared" si="6"/>
        <v>0</v>
      </c>
      <c r="AF15" s="1">
        <f t="shared" si="7"/>
        <v>0</v>
      </c>
      <c r="AG15" s="1">
        <f t="shared" si="8"/>
        <v>0</v>
      </c>
      <c r="AH15" s="1">
        <f t="shared" si="9"/>
        <v>0</v>
      </c>
      <c r="AI15" s="1">
        <f t="shared" si="10"/>
        <v>0</v>
      </c>
      <c r="AJ15" s="1">
        <f t="shared" si="11"/>
        <v>0</v>
      </c>
      <c r="AK15" s="1">
        <f t="shared" si="12"/>
        <v>0</v>
      </c>
      <c r="AL15" s="1">
        <f t="shared" si="13"/>
        <v>0</v>
      </c>
      <c r="AM15" s="1">
        <f t="shared" si="14"/>
        <v>0</v>
      </c>
      <c r="AN15" s="1">
        <f t="shared" si="15"/>
        <v>0</v>
      </c>
      <c r="AO15" s="1">
        <f t="shared" si="16"/>
        <v>0</v>
      </c>
      <c r="AP15" s="1">
        <f t="shared" si="17"/>
        <v>0</v>
      </c>
      <c r="AQ15" s="1">
        <f t="shared" si="18"/>
        <v>0</v>
      </c>
      <c r="AR15" s="1">
        <f t="shared" si="19"/>
        <v>0</v>
      </c>
    </row>
    <row r="16" spans="1:44" ht="12.75">
      <c r="A16" s="18" t="s">
        <v>2</v>
      </c>
      <c r="B16" s="12" t="s">
        <v>4</v>
      </c>
      <c r="C16" s="12">
        <v>25</v>
      </c>
      <c r="D16" s="12">
        <v>55</v>
      </c>
      <c r="E16" s="12">
        <v>80</v>
      </c>
      <c r="F16" s="12">
        <v>57</v>
      </c>
      <c r="G16" s="12">
        <v>60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Y16" s="1">
        <f t="shared" si="0"/>
        <v>13.75</v>
      </c>
      <c r="Z16" s="1">
        <f t="shared" si="1"/>
        <v>20</v>
      </c>
      <c r="AA16" s="1">
        <f t="shared" si="2"/>
        <v>14.25</v>
      </c>
      <c r="AB16" s="1">
        <f t="shared" si="3"/>
        <v>15</v>
      </c>
      <c r="AC16" s="1">
        <f t="shared" si="4"/>
        <v>0</v>
      </c>
      <c r="AD16" s="1">
        <f t="shared" si="5"/>
        <v>0</v>
      </c>
      <c r="AE16" s="1">
        <f t="shared" si="6"/>
        <v>0</v>
      </c>
      <c r="AF16" s="1">
        <f t="shared" si="7"/>
        <v>0</v>
      </c>
      <c r="AG16" s="1">
        <f t="shared" si="8"/>
        <v>0</v>
      </c>
      <c r="AH16" s="1">
        <f t="shared" si="9"/>
        <v>0</v>
      </c>
      <c r="AI16" s="1">
        <f t="shared" si="10"/>
        <v>0</v>
      </c>
      <c r="AJ16" s="1">
        <f t="shared" si="11"/>
        <v>0</v>
      </c>
      <c r="AK16" s="1">
        <f t="shared" si="12"/>
        <v>0</v>
      </c>
      <c r="AL16" s="1">
        <f t="shared" si="13"/>
        <v>0</v>
      </c>
      <c r="AM16" s="1">
        <f t="shared" si="14"/>
        <v>0</v>
      </c>
      <c r="AN16" s="1">
        <f t="shared" si="15"/>
        <v>0</v>
      </c>
      <c r="AO16" s="1">
        <f t="shared" si="16"/>
        <v>0</v>
      </c>
      <c r="AP16" s="1">
        <f t="shared" si="17"/>
        <v>0</v>
      </c>
      <c r="AQ16" s="1">
        <f t="shared" si="18"/>
        <v>0</v>
      </c>
      <c r="AR16" s="1">
        <f t="shared" si="19"/>
        <v>0</v>
      </c>
    </row>
    <row r="17" spans="1:44" ht="12.75">
      <c r="A17" s="19" t="s">
        <v>10</v>
      </c>
      <c r="B17" s="12" t="s">
        <v>4</v>
      </c>
      <c r="C17" s="12">
        <v>15</v>
      </c>
      <c r="D17" s="12">
        <v>83</v>
      </c>
      <c r="E17" s="12">
        <v>87</v>
      </c>
      <c r="F17" s="12">
        <v>84</v>
      </c>
      <c r="G17" s="12">
        <v>85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Y17" s="1">
        <f t="shared" si="0"/>
        <v>12.45</v>
      </c>
      <c r="Z17" s="1">
        <f t="shared" si="1"/>
        <v>13.05</v>
      </c>
      <c r="AA17" s="1">
        <f t="shared" si="2"/>
        <v>12.6</v>
      </c>
      <c r="AB17" s="1">
        <f t="shared" si="3"/>
        <v>12.75</v>
      </c>
      <c r="AC17" s="1">
        <f t="shared" si="4"/>
        <v>0</v>
      </c>
      <c r="AD17" s="1">
        <f t="shared" si="5"/>
        <v>0</v>
      </c>
      <c r="AE17" s="1">
        <f t="shared" si="6"/>
        <v>0</v>
      </c>
      <c r="AF17" s="1">
        <f t="shared" si="7"/>
        <v>0</v>
      </c>
      <c r="AG17" s="1">
        <f t="shared" si="8"/>
        <v>0</v>
      </c>
      <c r="AH17" s="1">
        <f t="shared" si="9"/>
        <v>0</v>
      </c>
      <c r="AI17" s="1">
        <f t="shared" si="10"/>
        <v>0</v>
      </c>
      <c r="AJ17" s="1">
        <f t="shared" si="11"/>
        <v>0</v>
      </c>
      <c r="AK17" s="1">
        <f t="shared" si="12"/>
        <v>0</v>
      </c>
      <c r="AL17" s="1">
        <f t="shared" si="13"/>
        <v>0</v>
      </c>
      <c r="AM17" s="1">
        <f t="shared" si="14"/>
        <v>0</v>
      </c>
      <c r="AN17" s="1">
        <f t="shared" si="15"/>
        <v>0</v>
      </c>
      <c r="AO17" s="1">
        <f t="shared" si="16"/>
        <v>0</v>
      </c>
      <c r="AP17" s="1">
        <f t="shared" si="17"/>
        <v>0</v>
      </c>
      <c r="AQ17" s="1">
        <f t="shared" si="18"/>
        <v>0</v>
      </c>
      <c r="AR17" s="1">
        <f t="shared" si="19"/>
        <v>0</v>
      </c>
    </row>
    <row r="18" spans="1:44" ht="12.75">
      <c r="A18" s="19" t="s">
        <v>3</v>
      </c>
      <c r="B18" s="12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">
        <f t="shared" si="0"/>
        <v>0</v>
      </c>
      <c r="Z18" s="1">
        <f t="shared" si="1"/>
        <v>0</v>
      </c>
      <c r="AA18" s="1">
        <f t="shared" si="2"/>
        <v>0</v>
      </c>
      <c r="AB18" s="1">
        <f t="shared" si="3"/>
        <v>0</v>
      </c>
      <c r="AC18" s="1">
        <f t="shared" si="4"/>
        <v>0</v>
      </c>
      <c r="AD18" s="1">
        <f t="shared" si="5"/>
        <v>0</v>
      </c>
      <c r="AE18" s="1">
        <f t="shared" si="6"/>
        <v>0</v>
      </c>
      <c r="AF18" s="1">
        <f t="shared" si="7"/>
        <v>0</v>
      </c>
      <c r="AG18" s="1">
        <f t="shared" si="8"/>
        <v>0</v>
      </c>
      <c r="AH18" s="1">
        <f t="shared" si="9"/>
        <v>0</v>
      </c>
      <c r="AI18" s="1">
        <f t="shared" si="10"/>
        <v>0</v>
      </c>
      <c r="AJ18" s="1">
        <f t="shared" si="11"/>
        <v>0</v>
      </c>
      <c r="AK18" s="1">
        <f t="shared" si="12"/>
        <v>0</v>
      </c>
      <c r="AL18" s="1">
        <f t="shared" si="13"/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</row>
    <row r="19" spans="1:44" ht="12.75">
      <c r="A19" s="19" t="s">
        <v>11</v>
      </c>
      <c r="B19" s="12" t="s">
        <v>45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Y19" s="1">
        <f t="shared" si="0"/>
        <v>0</v>
      </c>
      <c r="Z19" s="1">
        <f t="shared" si="1"/>
        <v>0</v>
      </c>
      <c r="AA19" s="1">
        <f t="shared" si="2"/>
        <v>0</v>
      </c>
      <c r="AB19" s="1">
        <f t="shared" si="3"/>
        <v>0</v>
      </c>
      <c r="AC19" s="1">
        <f t="shared" si="4"/>
        <v>0</v>
      </c>
      <c r="AD19" s="1">
        <f t="shared" si="5"/>
        <v>0</v>
      </c>
      <c r="AE19" s="1">
        <f t="shared" si="6"/>
        <v>0</v>
      </c>
      <c r="AF19" s="1">
        <f t="shared" si="7"/>
        <v>0</v>
      </c>
      <c r="AG19" s="1">
        <f t="shared" si="8"/>
        <v>0</v>
      </c>
      <c r="AH19" s="1">
        <f t="shared" si="9"/>
        <v>0</v>
      </c>
      <c r="AI19" s="1">
        <f t="shared" si="10"/>
        <v>0</v>
      </c>
      <c r="AJ19" s="1">
        <f t="shared" si="11"/>
        <v>0</v>
      </c>
      <c r="AK19" s="1">
        <f t="shared" si="12"/>
        <v>0</v>
      </c>
      <c r="AL19" s="1">
        <f t="shared" si="13"/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</row>
    <row r="20" spans="1:44" ht="12">
      <c r="A20" s="12" t="s">
        <v>63</v>
      </c>
      <c r="B20" s="12" t="s">
        <v>4</v>
      </c>
      <c r="C20" s="12">
        <v>10</v>
      </c>
      <c r="D20" s="12">
        <v>83</v>
      </c>
      <c r="E20" s="12">
        <v>87</v>
      </c>
      <c r="F20" s="12">
        <v>80</v>
      </c>
      <c r="G20" s="12">
        <v>87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Y20" s="1">
        <f t="shared" si="0"/>
        <v>8.3</v>
      </c>
      <c r="Z20" s="1">
        <f t="shared" si="1"/>
        <v>8.7</v>
      </c>
      <c r="AA20" s="1">
        <f t="shared" si="2"/>
        <v>8</v>
      </c>
      <c r="AB20" s="1">
        <f t="shared" si="3"/>
        <v>8.7</v>
      </c>
      <c r="AC20" s="1">
        <f t="shared" si="4"/>
        <v>0</v>
      </c>
      <c r="AD20" s="1">
        <f t="shared" si="5"/>
        <v>0</v>
      </c>
      <c r="AE20" s="1">
        <f t="shared" si="6"/>
        <v>0</v>
      </c>
      <c r="AF20" s="1">
        <f t="shared" si="7"/>
        <v>0</v>
      </c>
      <c r="AG20" s="1">
        <f t="shared" si="8"/>
        <v>0</v>
      </c>
      <c r="AH20" s="1">
        <f t="shared" si="9"/>
        <v>0</v>
      </c>
      <c r="AI20" s="1">
        <f t="shared" si="10"/>
        <v>0</v>
      </c>
      <c r="AJ20" s="1">
        <f t="shared" si="11"/>
        <v>0</v>
      </c>
      <c r="AK20" s="1">
        <f t="shared" si="12"/>
        <v>0</v>
      </c>
      <c r="AL20" s="1">
        <f t="shared" si="13"/>
        <v>0</v>
      </c>
      <c r="AM20" s="1">
        <f t="shared" si="14"/>
        <v>0</v>
      </c>
      <c r="AN20" s="1">
        <f t="shared" si="15"/>
        <v>0</v>
      </c>
      <c r="AO20" s="1">
        <f t="shared" si="16"/>
        <v>0</v>
      </c>
      <c r="AP20" s="1">
        <f t="shared" si="17"/>
        <v>0</v>
      </c>
      <c r="AQ20" s="1">
        <f t="shared" si="18"/>
        <v>0</v>
      </c>
      <c r="AR20" s="1">
        <f t="shared" si="19"/>
        <v>0</v>
      </c>
    </row>
    <row r="21" spans="1:44" ht="12">
      <c r="A21" s="12" t="s">
        <v>64</v>
      </c>
      <c r="B21" s="12" t="s">
        <v>4</v>
      </c>
      <c r="C21" s="12">
        <v>15</v>
      </c>
      <c r="D21" s="12">
        <v>82</v>
      </c>
      <c r="E21" s="12">
        <v>84</v>
      </c>
      <c r="F21" s="12">
        <v>79</v>
      </c>
      <c r="G21" s="12">
        <v>82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1">
        <f t="shared" si="0"/>
        <v>12.3</v>
      </c>
      <c r="Z21" s="1">
        <f t="shared" si="1"/>
        <v>12.6</v>
      </c>
      <c r="AA21" s="1">
        <f t="shared" si="2"/>
        <v>11.85</v>
      </c>
      <c r="AB21" s="1">
        <f t="shared" si="3"/>
        <v>12.3</v>
      </c>
      <c r="AC21" s="1">
        <f t="shared" si="4"/>
        <v>0</v>
      </c>
      <c r="AD21" s="1">
        <f t="shared" si="5"/>
        <v>0</v>
      </c>
      <c r="AE21" s="1">
        <f t="shared" si="6"/>
        <v>0</v>
      </c>
      <c r="AF21" s="1">
        <f t="shared" si="7"/>
        <v>0</v>
      </c>
      <c r="AG21" s="1">
        <f t="shared" si="8"/>
        <v>0</v>
      </c>
      <c r="AH21" s="1">
        <f t="shared" si="9"/>
        <v>0</v>
      </c>
      <c r="AI21" s="1">
        <f t="shared" si="10"/>
        <v>0</v>
      </c>
      <c r="AJ21" s="1">
        <f t="shared" si="11"/>
        <v>0</v>
      </c>
      <c r="AK21" s="1">
        <f t="shared" si="12"/>
        <v>0</v>
      </c>
      <c r="AL21" s="1">
        <f t="shared" si="13"/>
        <v>0</v>
      </c>
      <c r="AM21" s="1">
        <f t="shared" si="14"/>
        <v>0</v>
      </c>
      <c r="AN21" s="1">
        <f t="shared" si="15"/>
        <v>0</v>
      </c>
      <c r="AO21" s="1">
        <f t="shared" si="16"/>
        <v>0</v>
      </c>
      <c r="AP21" s="1">
        <f t="shared" si="17"/>
        <v>0</v>
      </c>
      <c r="AQ21" s="1">
        <f t="shared" si="18"/>
        <v>0</v>
      </c>
      <c r="AR21" s="1">
        <f t="shared" si="19"/>
        <v>0</v>
      </c>
    </row>
    <row r="22" spans="1:44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Y22" s="1">
        <f t="shared" si="0"/>
        <v>0</v>
      </c>
      <c r="Z22" s="1">
        <f t="shared" si="1"/>
        <v>0</v>
      </c>
      <c r="AA22" s="1">
        <f t="shared" si="2"/>
        <v>0</v>
      </c>
      <c r="AB22" s="1">
        <f t="shared" si="3"/>
        <v>0</v>
      </c>
      <c r="AC22" s="1">
        <f t="shared" si="4"/>
        <v>0</v>
      </c>
      <c r="AD22" s="1">
        <f t="shared" si="5"/>
        <v>0</v>
      </c>
      <c r="AE22" s="1">
        <f t="shared" si="6"/>
        <v>0</v>
      </c>
      <c r="AF22" s="1">
        <f t="shared" si="7"/>
        <v>0</v>
      </c>
      <c r="AG22" s="1">
        <f t="shared" si="8"/>
        <v>0</v>
      </c>
      <c r="AH22" s="1">
        <f t="shared" si="9"/>
        <v>0</v>
      </c>
      <c r="AI22" s="1">
        <f t="shared" si="10"/>
        <v>0</v>
      </c>
      <c r="AJ22" s="1">
        <f t="shared" si="11"/>
        <v>0</v>
      </c>
      <c r="AK22" s="1">
        <f t="shared" si="12"/>
        <v>0</v>
      </c>
      <c r="AL22" s="1">
        <f t="shared" si="13"/>
        <v>0</v>
      </c>
      <c r="AM22" s="1">
        <f t="shared" si="14"/>
        <v>0</v>
      </c>
      <c r="AN22" s="1">
        <f t="shared" si="15"/>
        <v>0</v>
      </c>
      <c r="AO22" s="1">
        <f t="shared" si="16"/>
        <v>0</v>
      </c>
      <c r="AP22" s="1">
        <f t="shared" si="17"/>
        <v>0</v>
      </c>
      <c r="AQ22" s="1">
        <f t="shared" si="18"/>
        <v>0</v>
      </c>
      <c r="AR22" s="1">
        <f t="shared" si="19"/>
        <v>0</v>
      </c>
    </row>
    <row r="23" spans="1:44" ht="12" hidden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Y23" s="1">
        <f t="shared" si="0"/>
        <v>0</v>
      </c>
      <c r="Z23" s="1">
        <f t="shared" si="1"/>
        <v>0</v>
      </c>
      <c r="AA23" s="1">
        <f t="shared" si="2"/>
        <v>0</v>
      </c>
      <c r="AB23" s="1">
        <f t="shared" si="3"/>
        <v>0</v>
      </c>
      <c r="AC23" s="1">
        <f t="shared" si="4"/>
        <v>0</v>
      </c>
      <c r="AD23" s="1">
        <f t="shared" si="5"/>
        <v>0</v>
      </c>
      <c r="AE23" s="1">
        <f t="shared" si="6"/>
        <v>0</v>
      </c>
      <c r="AF23" s="1">
        <f t="shared" si="7"/>
        <v>0</v>
      </c>
      <c r="AG23" s="1">
        <f t="shared" si="8"/>
        <v>0</v>
      </c>
      <c r="AH23" s="1">
        <f t="shared" si="9"/>
        <v>0</v>
      </c>
      <c r="AI23" s="1">
        <f t="shared" si="10"/>
        <v>0</v>
      </c>
      <c r="AJ23" s="1">
        <f t="shared" si="11"/>
        <v>0</v>
      </c>
      <c r="AK23" s="1">
        <f t="shared" si="12"/>
        <v>0</v>
      </c>
      <c r="AL23" s="1">
        <f t="shared" si="13"/>
        <v>0</v>
      </c>
      <c r="AM23" s="1">
        <f t="shared" si="14"/>
        <v>0</v>
      </c>
      <c r="AN23" s="1">
        <f t="shared" si="15"/>
        <v>0</v>
      </c>
      <c r="AO23" s="1">
        <f t="shared" si="16"/>
        <v>0</v>
      </c>
      <c r="AP23" s="1">
        <f t="shared" si="17"/>
        <v>0</v>
      </c>
      <c r="AQ23" s="1">
        <f t="shared" si="18"/>
        <v>0</v>
      </c>
      <c r="AR23" s="1">
        <f t="shared" si="19"/>
        <v>0</v>
      </c>
    </row>
    <row r="24" spans="1:44" ht="12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Y24" s="1">
        <f t="shared" si="0"/>
        <v>0</v>
      </c>
      <c r="Z24" s="1">
        <f t="shared" si="1"/>
        <v>0</v>
      </c>
      <c r="AA24" s="1">
        <f t="shared" si="2"/>
        <v>0</v>
      </c>
      <c r="AB24" s="1">
        <f t="shared" si="3"/>
        <v>0</v>
      </c>
      <c r="AC24" s="1">
        <f t="shared" si="4"/>
        <v>0</v>
      </c>
      <c r="AD24" s="1">
        <f t="shared" si="5"/>
        <v>0</v>
      </c>
      <c r="AE24" s="1">
        <f t="shared" si="6"/>
        <v>0</v>
      </c>
      <c r="AF24" s="1">
        <f t="shared" si="7"/>
        <v>0</v>
      </c>
      <c r="AG24" s="1">
        <f t="shared" si="8"/>
        <v>0</v>
      </c>
      <c r="AH24" s="1">
        <f t="shared" si="9"/>
        <v>0</v>
      </c>
      <c r="AI24" s="1">
        <f t="shared" si="10"/>
        <v>0</v>
      </c>
      <c r="AJ24" s="1">
        <f t="shared" si="11"/>
        <v>0</v>
      </c>
      <c r="AK24" s="1">
        <f t="shared" si="12"/>
        <v>0</v>
      </c>
      <c r="AL24" s="1">
        <f t="shared" si="13"/>
        <v>0</v>
      </c>
      <c r="AM24" s="1">
        <f t="shared" si="14"/>
        <v>0</v>
      </c>
      <c r="AN24" s="1">
        <f t="shared" si="15"/>
        <v>0</v>
      </c>
      <c r="AO24" s="1">
        <f t="shared" si="16"/>
        <v>0</v>
      </c>
      <c r="AP24" s="1">
        <f t="shared" si="17"/>
        <v>0</v>
      </c>
      <c r="AQ24" s="1">
        <f t="shared" si="18"/>
        <v>0</v>
      </c>
      <c r="AR24" s="1">
        <f t="shared" si="19"/>
        <v>0</v>
      </c>
    </row>
    <row r="25" spans="1:44" ht="12" hidden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">
        <f t="shared" si="0"/>
        <v>0</v>
      </c>
      <c r="Z25" s="1">
        <f t="shared" si="1"/>
        <v>0</v>
      </c>
      <c r="AA25" s="1">
        <f t="shared" si="2"/>
        <v>0</v>
      </c>
      <c r="AB25" s="1">
        <f t="shared" si="3"/>
        <v>0</v>
      </c>
      <c r="AC25" s="1">
        <f t="shared" si="4"/>
        <v>0</v>
      </c>
      <c r="AD25" s="1">
        <f t="shared" si="5"/>
        <v>0</v>
      </c>
      <c r="AE25" s="1">
        <f t="shared" si="6"/>
        <v>0</v>
      </c>
      <c r="AF25" s="1">
        <f t="shared" si="7"/>
        <v>0</v>
      </c>
      <c r="AG25" s="1">
        <f t="shared" si="8"/>
        <v>0</v>
      </c>
      <c r="AH25" s="1">
        <f t="shared" si="9"/>
        <v>0</v>
      </c>
      <c r="AI25" s="1">
        <f t="shared" si="10"/>
        <v>0</v>
      </c>
      <c r="AJ25" s="1">
        <f t="shared" si="11"/>
        <v>0</v>
      </c>
      <c r="AK25" s="1">
        <f t="shared" si="12"/>
        <v>0</v>
      </c>
      <c r="AL25" s="1">
        <f t="shared" si="13"/>
        <v>0</v>
      </c>
      <c r="AM25" s="1">
        <f t="shared" si="14"/>
        <v>0</v>
      </c>
      <c r="AN25" s="1">
        <f t="shared" si="15"/>
        <v>0</v>
      </c>
      <c r="AO25" s="1">
        <f t="shared" si="16"/>
        <v>0</v>
      </c>
      <c r="AP25" s="1">
        <f t="shared" si="17"/>
        <v>0</v>
      </c>
      <c r="AQ25" s="1">
        <f t="shared" si="18"/>
        <v>0</v>
      </c>
      <c r="AR25" s="1">
        <f t="shared" si="19"/>
        <v>0</v>
      </c>
    </row>
    <row r="26" spans="1:44" ht="12" hidden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Y26" s="1">
        <f t="shared" si="0"/>
        <v>0</v>
      </c>
      <c r="Z26" s="1">
        <f t="shared" si="1"/>
        <v>0</v>
      </c>
      <c r="AA26" s="1">
        <f t="shared" si="2"/>
        <v>0</v>
      </c>
      <c r="AB26" s="1">
        <f t="shared" si="3"/>
        <v>0</v>
      </c>
      <c r="AC26" s="1">
        <f t="shared" si="4"/>
        <v>0</v>
      </c>
      <c r="AD26" s="1">
        <f t="shared" si="5"/>
        <v>0</v>
      </c>
      <c r="AE26" s="1">
        <f t="shared" si="6"/>
        <v>0</v>
      </c>
      <c r="AF26" s="1">
        <f t="shared" si="7"/>
        <v>0</v>
      </c>
      <c r="AG26" s="1">
        <f t="shared" si="8"/>
        <v>0</v>
      </c>
      <c r="AH26" s="1">
        <f t="shared" si="9"/>
        <v>0</v>
      </c>
      <c r="AI26" s="1">
        <f t="shared" si="10"/>
        <v>0</v>
      </c>
      <c r="AJ26" s="1">
        <f t="shared" si="11"/>
        <v>0</v>
      </c>
      <c r="AK26" s="1">
        <f t="shared" si="12"/>
        <v>0</v>
      </c>
      <c r="AL26" s="1">
        <f t="shared" si="13"/>
        <v>0</v>
      </c>
      <c r="AM26" s="1">
        <f t="shared" si="14"/>
        <v>0</v>
      </c>
      <c r="AN26" s="1">
        <f t="shared" si="15"/>
        <v>0</v>
      </c>
      <c r="AO26" s="1">
        <f t="shared" si="16"/>
        <v>0</v>
      </c>
      <c r="AP26" s="1">
        <f t="shared" si="17"/>
        <v>0</v>
      </c>
      <c r="AQ26" s="1">
        <f t="shared" si="18"/>
        <v>0</v>
      </c>
      <c r="AR26" s="1">
        <f t="shared" si="19"/>
        <v>0</v>
      </c>
    </row>
    <row r="27" spans="1:44" ht="12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Y27" s="1">
        <f t="shared" si="0"/>
        <v>0</v>
      </c>
      <c r="Z27" s="1">
        <f t="shared" si="1"/>
        <v>0</v>
      </c>
      <c r="AA27" s="1">
        <f t="shared" si="2"/>
        <v>0</v>
      </c>
      <c r="AB27" s="1">
        <f t="shared" si="3"/>
        <v>0</v>
      </c>
      <c r="AC27" s="1">
        <f t="shared" si="4"/>
        <v>0</v>
      </c>
      <c r="AD27" s="1">
        <f t="shared" si="5"/>
        <v>0</v>
      </c>
      <c r="AE27" s="1">
        <f t="shared" si="6"/>
        <v>0</v>
      </c>
      <c r="AF27" s="1">
        <f t="shared" si="7"/>
        <v>0</v>
      </c>
      <c r="AG27" s="1">
        <f t="shared" si="8"/>
        <v>0</v>
      </c>
      <c r="AH27" s="1">
        <f t="shared" si="9"/>
        <v>0</v>
      </c>
      <c r="AI27" s="1">
        <f t="shared" si="10"/>
        <v>0</v>
      </c>
      <c r="AJ27" s="1">
        <f t="shared" si="11"/>
        <v>0</v>
      </c>
      <c r="AK27" s="1">
        <f t="shared" si="12"/>
        <v>0</v>
      </c>
      <c r="AL27" s="1">
        <f t="shared" si="13"/>
        <v>0</v>
      </c>
      <c r="AM27" s="1">
        <f t="shared" si="14"/>
        <v>0</v>
      </c>
      <c r="AN27" s="1">
        <f t="shared" si="15"/>
        <v>0</v>
      </c>
      <c r="AO27" s="1">
        <f t="shared" si="16"/>
        <v>0</v>
      </c>
      <c r="AP27" s="1">
        <f t="shared" si="17"/>
        <v>0</v>
      </c>
      <c r="AQ27" s="1">
        <f t="shared" si="18"/>
        <v>0</v>
      </c>
      <c r="AR27" s="1">
        <f t="shared" si="19"/>
        <v>0</v>
      </c>
    </row>
    <row r="28" spans="1:44" ht="12" hidden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Y28" s="1">
        <f t="shared" si="0"/>
        <v>0</v>
      </c>
      <c r="Z28" s="1">
        <f t="shared" si="1"/>
        <v>0</v>
      </c>
      <c r="AA28" s="1">
        <f t="shared" si="2"/>
        <v>0</v>
      </c>
      <c r="AB28" s="1">
        <f t="shared" si="3"/>
        <v>0</v>
      </c>
      <c r="AC28" s="1">
        <f t="shared" si="4"/>
        <v>0</v>
      </c>
      <c r="AD28" s="1">
        <f t="shared" si="5"/>
        <v>0</v>
      </c>
      <c r="AE28" s="1">
        <f t="shared" si="6"/>
        <v>0</v>
      </c>
      <c r="AF28" s="1">
        <f t="shared" si="7"/>
        <v>0</v>
      </c>
      <c r="AG28" s="1">
        <f t="shared" si="8"/>
        <v>0</v>
      </c>
      <c r="AH28" s="1">
        <f t="shared" si="9"/>
        <v>0</v>
      </c>
      <c r="AI28" s="1">
        <f t="shared" si="10"/>
        <v>0</v>
      </c>
      <c r="AJ28" s="1">
        <f t="shared" si="11"/>
        <v>0</v>
      </c>
      <c r="AK28" s="1">
        <f t="shared" si="12"/>
        <v>0</v>
      </c>
      <c r="AL28" s="1">
        <f t="shared" si="13"/>
        <v>0</v>
      </c>
      <c r="AM28" s="1">
        <f t="shared" si="14"/>
        <v>0</v>
      </c>
      <c r="AN28" s="1">
        <f t="shared" si="15"/>
        <v>0</v>
      </c>
      <c r="AO28" s="1">
        <f t="shared" si="16"/>
        <v>0</v>
      </c>
      <c r="AP28" s="1">
        <f t="shared" si="17"/>
        <v>0</v>
      </c>
      <c r="AQ28" s="1">
        <f t="shared" si="18"/>
        <v>0</v>
      </c>
      <c r="AR28" s="1">
        <f t="shared" si="19"/>
        <v>0</v>
      </c>
    </row>
    <row r="29" spans="1:44" ht="12" hidden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Y29" s="1">
        <f t="shared" si="0"/>
        <v>0</v>
      </c>
      <c r="Z29" s="1">
        <f t="shared" si="1"/>
        <v>0</v>
      </c>
      <c r="AA29" s="1">
        <f t="shared" si="2"/>
        <v>0</v>
      </c>
      <c r="AB29" s="1">
        <f t="shared" si="3"/>
        <v>0</v>
      </c>
      <c r="AC29" s="1">
        <f t="shared" si="4"/>
        <v>0</v>
      </c>
      <c r="AD29" s="1">
        <f t="shared" si="5"/>
        <v>0</v>
      </c>
      <c r="AE29" s="1">
        <f t="shared" si="6"/>
        <v>0</v>
      </c>
      <c r="AF29" s="1">
        <f t="shared" si="7"/>
        <v>0</v>
      </c>
      <c r="AG29" s="1">
        <f t="shared" si="8"/>
        <v>0</v>
      </c>
      <c r="AH29" s="1">
        <f t="shared" si="9"/>
        <v>0</v>
      </c>
      <c r="AI29" s="1">
        <f t="shared" si="10"/>
        <v>0</v>
      </c>
      <c r="AJ29" s="1">
        <f t="shared" si="11"/>
        <v>0</v>
      </c>
      <c r="AK29" s="1">
        <f t="shared" si="12"/>
        <v>0</v>
      </c>
      <c r="AL29" s="1">
        <f t="shared" si="13"/>
        <v>0</v>
      </c>
      <c r="AM29" s="1">
        <f t="shared" si="14"/>
        <v>0</v>
      </c>
      <c r="AN29" s="1">
        <f t="shared" si="15"/>
        <v>0</v>
      </c>
      <c r="AO29" s="1">
        <f t="shared" si="16"/>
        <v>0</v>
      </c>
      <c r="AP29" s="1">
        <f t="shared" si="17"/>
        <v>0</v>
      </c>
      <c r="AQ29" s="1">
        <f t="shared" si="18"/>
        <v>0</v>
      </c>
      <c r="AR29" s="1">
        <f t="shared" si="19"/>
        <v>0</v>
      </c>
    </row>
    <row r="30" spans="1:44" ht="12" hidden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Y30" s="1">
        <f t="shared" si="0"/>
        <v>0</v>
      </c>
      <c r="Z30" s="1">
        <f t="shared" si="1"/>
        <v>0</v>
      </c>
      <c r="AA30" s="1">
        <f t="shared" si="2"/>
        <v>0</v>
      </c>
      <c r="AB30" s="1">
        <f t="shared" si="3"/>
        <v>0</v>
      </c>
      <c r="AC30" s="1">
        <f t="shared" si="4"/>
        <v>0</v>
      </c>
      <c r="AD30" s="1">
        <f t="shared" si="5"/>
        <v>0</v>
      </c>
      <c r="AE30" s="1">
        <f t="shared" si="6"/>
        <v>0</v>
      </c>
      <c r="AF30" s="1">
        <f t="shared" si="7"/>
        <v>0</v>
      </c>
      <c r="AG30" s="1">
        <f t="shared" si="8"/>
        <v>0</v>
      </c>
      <c r="AH30" s="1">
        <f t="shared" si="9"/>
        <v>0</v>
      </c>
      <c r="AI30" s="1">
        <f t="shared" si="10"/>
        <v>0</v>
      </c>
      <c r="AJ30" s="1">
        <f t="shared" si="11"/>
        <v>0</v>
      </c>
      <c r="AK30" s="1">
        <f t="shared" si="12"/>
        <v>0</v>
      </c>
      <c r="AL30" s="1">
        <f t="shared" si="13"/>
        <v>0</v>
      </c>
      <c r="AM30" s="1">
        <f t="shared" si="14"/>
        <v>0</v>
      </c>
      <c r="AN30" s="1">
        <f t="shared" si="15"/>
        <v>0</v>
      </c>
      <c r="AO30" s="1">
        <f t="shared" si="16"/>
        <v>0</v>
      </c>
      <c r="AP30" s="1">
        <f t="shared" si="17"/>
        <v>0</v>
      </c>
      <c r="AQ30" s="1">
        <f t="shared" si="18"/>
        <v>0</v>
      </c>
      <c r="AR30" s="1">
        <f t="shared" si="19"/>
        <v>0</v>
      </c>
    </row>
    <row r="31" spans="1:44" ht="12" hidden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Y31" s="1">
        <f t="shared" si="0"/>
        <v>0</v>
      </c>
      <c r="Z31" s="1">
        <f t="shared" si="1"/>
        <v>0</v>
      </c>
      <c r="AA31" s="1">
        <f t="shared" si="2"/>
        <v>0</v>
      </c>
      <c r="AB31" s="1">
        <f t="shared" si="3"/>
        <v>0</v>
      </c>
      <c r="AC31" s="1">
        <f t="shared" si="4"/>
        <v>0</v>
      </c>
      <c r="AD31" s="1">
        <f t="shared" si="5"/>
        <v>0</v>
      </c>
      <c r="AE31" s="1">
        <f t="shared" si="6"/>
        <v>0</v>
      </c>
      <c r="AF31" s="1">
        <f t="shared" si="7"/>
        <v>0</v>
      </c>
      <c r="AG31" s="1">
        <f t="shared" si="8"/>
        <v>0</v>
      </c>
      <c r="AH31" s="1">
        <f t="shared" si="9"/>
        <v>0</v>
      </c>
      <c r="AI31" s="1">
        <f t="shared" si="10"/>
        <v>0</v>
      </c>
      <c r="AJ31" s="1">
        <f t="shared" si="11"/>
        <v>0</v>
      </c>
      <c r="AK31" s="1">
        <f t="shared" si="12"/>
        <v>0</v>
      </c>
      <c r="AL31" s="1">
        <f t="shared" si="13"/>
        <v>0</v>
      </c>
      <c r="AM31" s="1">
        <f t="shared" si="14"/>
        <v>0</v>
      </c>
      <c r="AN31" s="1">
        <f t="shared" si="15"/>
        <v>0</v>
      </c>
      <c r="AO31" s="1">
        <f t="shared" si="16"/>
        <v>0</v>
      </c>
      <c r="AP31" s="1">
        <f t="shared" si="17"/>
        <v>0</v>
      </c>
      <c r="AQ31" s="1">
        <f t="shared" si="18"/>
        <v>0</v>
      </c>
      <c r="AR31" s="1">
        <f t="shared" si="19"/>
        <v>0</v>
      </c>
    </row>
    <row r="32" spans="1:44" ht="12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Y32" s="1">
        <f t="shared" si="0"/>
        <v>0</v>
      </c>
      <c r="Z32" s="1">
        <f t="shared" si="1"/>
        <v>0</v>
      </c>
      <c r="AA32" s="1">
        <f t="shared" si="2"/>
        <v>0</v>
      </c>
      <c r="AB32" s="1">
        <f t="shared" si="3"/>
        <v>0</v>
      </c>
      <c r="AC32" s="1">
        <f t="shared" si="4"/>
        <v>0</v>
      </c>
      <c r="AD32" s="1">
        <f t="shared" si="5"/>
        <v>0</v>
      </c>
      <c r="AE32" s="1">
        <f t="shared" si="6"/>
        <v>0</v>
      </c>
      <c r="AF32" s="1">
        <f t="shared" si="7"/>
        <v>0</v>
      </c>
      <c r="AG32" s="1">
        <f t="shared" si="8"/>
        <v>0</v>
      </c>
      <c r="AH32" s="1">
        <f t="shared" si="9"/>
        <v>0</v>
      </c>
      <c r="AI32" s="1">
        <f t="shared" si="10"/>
        <v>0</v>
      </c>
      <c r="AJ32" s="1">
        <f t="shared" si="11"/>
        <v>0</v>
      </c>
      <c r="AK32" s="1">
        <f t="shared" si="12"/>
        <v>0</v>
      </c>
      <c r="AL32" s="1">
        <f t="shared" si="13"/>
        <v>0</v>
      </c>
      <c r="AM32" s="1">
        <f t="shared" si="14"/>
        <v>0</v>
      </c>
      <c r="AN32" s="1">
        <f t="shared" si="15"/>
        <v>0</v>
      </c>
      <c r="AO32" s="1">
        <f t="shared" si="16"/>
        <v>0</v>
      </c>
      <c r="AP32" s="1">
        <f t="shared" si="17"/>
        <v>0</v>
      </c>
      <c r="AQ32" s="1">
        <f t="shared" si="18"/>
        <v>0</v>
      </c>
      <c r="AR32" s="1">
        <f t="shared" si="19"/>
        <v>0</v>
      </c>
    </row>
    <row r="33" spans="1:44" ht="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"/>
      <c r="Y33" s="6">
        <f t="shared" si="0"/>
        <v>0</v>
      </c>
      <c r="Z33" s="6">
        <f t="shared" si="1"/>
        <v>0</v>
      </c>
      <c r="AA33" s="6">
        <f t="shared" si="2"/>
        <v>0</v>
      </c>
      <c r="AB33" s="6">
        <f t="shared" si="3"/>
        <v>0</v>
      </c>
      <c r="AC33" s="6">
        <f t="shared" si="4"/>
        <v>0</v>
      </c>
      <c r="AD33" s="6">
        <f t="shared" si="5"/>
        <v>0</v>
      </c>
      <c r="AE33" s="6">
        <f t="shared" si="6"/>
        <v>0</v>
      </c>
      <c r="AF33" s="6">
        <f t="shared" si="7"/>
        <v>0</v>
      </c>
      <c r="AG33" s="6">
        <f t="shared" si="8"/>
        <v>0</v>
      </c>
      <c r="AH33" s="6">
        <f t="shared" si="9"/>
        <v>0</v>
      </c>
      <c r="AI33" s="6">
        <f t="shared" si="10"/>
        <v>0</v>
      </c>
      <c r="AJ33" s="6">
        <f t="shared" si="11"/>
        <v>0</v>
      </c>
      <c r="AK33" s="6">
        <f t="shared" si="12"/>
        <v>0</v>
      </c>
      <c r="AL33" s="6">
        <f t="shared" si="13"/>
        <v>0</v>
      </c>
      <c r="AM33" s="6">
        <f t="shared" si="14"/>
        <v>0</v>
      </c>
      <c r="AN33" s="6">
        <f t="shared" si="15"/>
        <v>0</v>
      </c>
      <c r="AO33" s="6">
        <f t="shared" si="16"/>
        <v>0</v>
      </c>
      <c r="AP33" s="6">
        <f t="shared" si="17"/>
        <v>0</v>
      </c>
      <c r="AQ33" s="6">
        <f t="shared" si="18"/>
        <v>0</v>
      </c>
      <c r="AR33" s="6">
        <f t="shared" si="19"/>
        <v>0</v>
      </c>
    </row>
    <row r="34" spans="1:45" ht="12" customHeight="1">
      <c r="A34" s="46" t="s">
        <v>47</v>
      </c>
      <c r="B34" s="46"/>
      <c r="C34" s="46"/>
      <c r="D34" s="7">
        <f aca="true" t="shared" si="20" ref="D34:W34">Y34</f>
        <v>57.14999999999999</v>
      </c>
      <c r="E34" s="7">
        <f t="shared" si="20"/>
        <v>65.6</v>
      </c>
      <c r="F34" s="7">
        <f t="shared" si="20"/>
        <v>56.9</v>
      </c>
      <c r="G34" s="7">
        <f t="shared" si="20"/>
        <v>60</v>
      </c>
      <c r="H34" s="7" t="str">
        <f t="shared" si="20"/>
        <v>blank</v>
      </c>
      <c r="I34" s="7" t="str">
        <f t="shared" si="20"/>
        <v>blank</v>
      </c>
      <c r="J34" s="7" t="str">
        <f t="shared" si="20"/>
        <v>blank</v>
      </c>
      <c r="K34" s="7" t="str">
        <f t="shared" si="20"/>
        <v>blank</v>
      </c>
      <c r="L34" s="7" t="str">
        <f t="shared" si="20"/>
        <v>blank</v>
      </c>
      <c r="M34" s="7" t="str">
        <f t="shared" si="20"/>
        <v>blank</v>
      </c>
      <c r="N34" s="7" t="str">
        <f t="shared" si="20"/>
        <v>blank</v>
      </c>
      <c r="O34" s="7" t="str">
        <f t="shared" si="20"/>
        <v>blank</v>
      </c>
      <c r="P34" s="7" t="str">
        <f t="shared" si="20"/>
        <v>blank</v>
      </c>
      <c r="Q34" s="7" t="str">
        <f t="shared" si="20"/>
        <v>blank</v>
      </c>
      <c r="R34" s="7" t="str">
        <f t="shared" si="20"/>
        <v>blank</v>
      </c>
      <c r="S34" s="7" t="str">
        <f t="shared" si="20"/>
        <v>blank</v>
      </c>
      <c r="T34" s="7" t="str">
        <f t="shared" si="20"/>
        <v>blank</v>
      </c>
      <c r="U34" s="7" t="str">
        <f t="shared" si="20"/>
        <v>blank</v>
      </c>
      <c r="V34" s="7" t="str">
        <f t="shared" si="20"/>
        <v>blank</v>
      </c>
      <c r="W34" s="7" t="str">
        <f t="shared" si="20"/>
        <v>blank</v>
      </c>
      <c r="Y34" s="1">
        <f aca="true" t="shared" si="21" ref="Y34:AR34">IF(SUM(Y14:Y33)=0,"blank",SUM(Y14:Y33))</f>
        <v>57.14999999999999</v>
      </c>
      <c r="Z34" s="1">
        <f t="shared" si="21"/>
        <v>65.6</v>
      </c>
      <c r="AA34" s="1">
        <f t="shared" si="21"/>
        <v>56.9</v>
      </c>
      <c r="AB34" s="1">
        <f t="shared" si="21"/>
        <v>60</v>
      </c>
      <c r="AC34" s="1" t="str">
        <f t="shared" si="21"/>
        <v>blank</v>
      </c>
      <c r="AD34" s="1" t="str">
        <f t="shared" si="21"/>
        <v>blank</v>
      </c>
      <c r="AE34" s="1" t="str">
        <f t="shared" si="21"/>
        <v>blank</v>
      </c>
      <c r="AF34" s="1" t="str">
        <f t="shared" si="21"/>
        <v>blank</v>
      </c>
      <c r="AG34" s="1" t="str">
        <f t="shared" si="21"/>
        <v>blank</v>
      </c>
      <c r="AH34" s="1" t="str">
        <f t="shared" si="21"/>
        <v>blank</v>
      </c>
      <c r="AI34" s="1" t="str">
        <f t="shared" si="21"/>
        <v>blank</v>
      </c>
      <c r="AJ34" s="1" t="str">
        <f t="shared" si="21"/>
        <v>blank</v>
      </c>
      <c r="AK34" s="1" t="str">
        <f t="shared" si="21"/>
        <v>blank</v>
      </c>
      <c r="AL34" s="1" t="str">
        <f t="shared" si="21"/>
        <v>blank</v>
      </c>
      <c r="AM34" s="1" t="str">
        <f t="shared" si="21"/>
        <v>blank</v>
      </c>
      <c r="AN34" s="1" t="str">
        <f t="shared" si="21"/>
        <v>blank</v>
      </c>
      <c r="AO34" s="1" t="str">
        <f t="shared" si="21"/>
        <v>blank</v>
      </c>
      <c r="AP34" s="1" t="str">
        <f t="shared" si="21"/>
        <v>blank</v>
      </c>
      <c r="AQ34" s="1" t="str">
        <f t="shared" si="21"/>
        <v>blank</v>
      </c>
      <c r="AR34" s="1" t="str">
        <f t="shared" si="21"/>
        <v>blank</v>
      </c>
      <c r="AS34" s="1">
        <f>MIN(Y34:AR34)</f>
        <v>56.9</v>
      </c>
    </row>
    <row r="35" spans="1:23" ht="12" customHeight="1">
      <c r="A35" s="48" t="s">
        <v>46</v>
      </c>
      <c r="B35" s="48"/>
      <c r="C35" s="48"/>
      <c r="D35" s="8">
        <f aca="true" t="shared" si="22" ref="D35:W35">IF(D34="Blank","blank",(D34-$AS34))</f>
        <v>0.2499999999999929</v>
      </c>
      <c r="E35" s="8">
        <f t="shared" si="22"/>
        <v>8.699999999999996</v>
      </c>
      <c r="F35" s="8">
        <f t="shared" si="22"/>
        <v>0</v>
      </c>
      <c r="G35" s="8">
        <f t="shared" si="22"/>
        <v>3.1000000000000014</v>
      </c>
      <c r="H35" s="8" t="str">
        <f t="shared" si="22"/>
        <v>blank</v>
      </c>
      <c r="I35" s="8" t="str">
        <f t="shared" si="22"/>
        <v>blank</v>
      </c>
      <c r="J35" s="8" t="str">
        <f t="shared" si="22"/>
        <v>blank</v>
      </c>
      <c r="K35" s="8" t="str">
        <f t="shared" si="22"/>
        <v>blank</v>
      </c>
      <c r="L35" s="8" t="str">
        <f t="shared" si="22"/>
        <v>blank</v>
      </c>
      <c r="M35" s="8" t="str">
        <f t="shared" si="22"/>
        <v>blank</v>
      </c>
      <c r="N35" s="8" t="str">
        <f t="shared" si="22"/>
        <v>blank</v>
      </c>
      <c r="O35" s="8" t="str">
        <f t="shared" si="22"/>
        <v>blank</v>
      </c>
      <c r="P35" s="8" t="str">
        <f t="shared" si="22"/>
        <v>blank</v>
      </c>
      <c r="Q35" s="8" t="str">
        <f t="shared" si="22"/>
        <v>blank</v>
      </c>
      <c r="R35" s="8" t="str">
        <f t="shared" si="22"/>
        <v>blank</v>
      </c>
      <c r="S35" s="8" t="str">
        <f t="shared" si="22"/>
        <v>blank</v>
      </c>
      <c r="T35" s="8" t="str">
        <f t="shared" si="22"/>
        <v>blank</v>
      </c>
      <c r="U35" s="8" t="str">
        <f t="shared" si="22"/>
        <v>blank</v>
      </c>
      <c r="V35" s="8" t="str">
        <f t="shared" si="22"/>
        <v>blank</v>
      </c>
      <c r="W35" s="8" t="str">
        <f t="shared" si="22"/>
        <v>blank</v>
      </c>
    </row>
    <row r="36" spans="1:23" ht="12">
      <c r="A36" s="45" t="s">
        <v>34</v>
      </c>
      <c r="B36" s="45"/>
      <c r="C36" s="45"/>
      <c r="D36" s="32">
        <f aca="true" t="shared" si="23" ref="D36:W36">IF(D35="blank","blank",D35*$B6/$B5)</f>
        <v>12499.999999999645</v>
      </c>
      <c r="E36" s="32">
        <f t="shared" si="23"/>
        <v>434999.9999999998</v>
      </c>
      <c r="F36" s="32">
        <f t="shared" si="23"/>
        <v>0</v>
      </c>
      <c r="G36" s="32">
        <f t="shared" si="23"/>
        <v>155000.00000000006</v>
      </c>
      <c r="H36" s="32" t="str">
        <f t="shared" si="23"/>
        <v>blank</v>
      </c>
      <c r="I36" s="32" t="str">
        <f t="shared" si="23"/>
        <v>blank</v>
      </c>
      <c r="J36" s="32" t="str">
        <f t="shared" si="23"/>
        <v>blank</v>
      </c>
      <c r="K36" s="32" t="str">
        <f t="shared" si="23"/>
        <v>blank</v>
      </c>
      <c r="L36" s="32" t="str">
        <f t="shared" si="23"/>
        <v>blank</v>
      </c>
      <c r="M36" s="32" t="str">
        <f t="shared" si="23"/>
        <v>blank</v>
      </c>
      <c r="N36" s="32" t="str">
        <f t="shared" si="23"/>
        <v>blank</v>
      </c>
      <c r="O36" s="32" t="str">
        <f t="shared" si="23"/>
        <v>blank</v>
      </c>
      <c r="P36" s="32" t="str">
        <f t="shared" si="23"/>
        <v>blank</v>
      </c>
      <c r="Q36" s="32" t="str">
        <f t="shared" si="23"/>
        <v>blank</v>
      </c>
      <c r="R36" s="32" t="str">
        <f t="shared" si="23"/>
        <v>blank</v>
      </c>
      <c r="S36" s="32" t="str">
        <f t="shared" si="23"/>
        <v>blank</v>
      </c>
      <c r="T36" s="32" t="str">
        <f t="shared" si="23"/>
        <v>blank</v>
      </c>
      <c r="U36" s="32" t="str">
        <f t="shared" si="23"/>
        <v>blank</v>
      </c>
      <c r="V36" s="32" t="str">
        <f t="shared" si="23"/>
        <v>blank</v>
      </c>
      <c r="W36" s="32" t="str">
        <f t="shared" si="23"/>
        <v>blank</v>
      </c>
    </row>
    <row r="37" spans="1:3" ht="6.75" customHeight="1">
      <c r="A37" s="10"/>
      <c r="B37" s="3"/>
      <c r="C37" s="3"/>
    </row>
    <row r="38" spans="1:23" s="11" customFormat="1" ht="18" customHeight="1">
      <c r="A38" s="47" t="s">
        <v>66</v>
      </c>
      <c r="B38" s="47"/>
      <c r="C38" s="47"/>
      <c r="D38" s="47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6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">
      <c r="A40" s="44" t="s">
        <v>36</v>
      </c>
      <c r="B40" s="44"/>
      <c r="C40" s="4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" hidden="1">
      <c r="A41" s="44" t="s">
        <v>37</v>
      </c>
      <c r="B41" s="44"/>
      <c r="C41" s="4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" hidden="1">
      <c r="A42" s="44" t="s">
        <v>38</v>
      </c>
      <c r="B42" s="44"/>
      <c r="C42" s="4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" hidden="1">
      <c r="A43" s="44" t="s">
        <v>39</v>
      </c>
      <c r="B43" s="44"/>
      <c r="C43" s="4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">
      <c r="A44" s="27" t="s">
        <v>53</v>
      </c>
      <c r="B44" s="27"/>
      <c r="C44" s="2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">
      <c r="A45" s="43" t="s">
        <v>51</v>
      </c>
      <c r="B45" s="43"/>
      <c r="C45" s="43"/>
      <c r="D45" s="32">
        <f aca="true" t="shared" si="24" ref="D45:W45">SUM(D40:D44)</f>
        <v>0</v>
      </c>
      <c r="E45" s="32">
        <f t="shared" si="24"/>
        <v>0</v>
      </c>
      <c r="F45" s="32">
        <f t="shared" si="24"/>
        <v>0</v>
      </c>
      <c r="G45" s="32">
        <f t="shared" si="24"/>
        <v>0</v>
      </c>
      <c r="H45" s="32">
        <f t="shared" si="24"/>
        <v>0</v>
      </c>
      <c r="I45" s="32">
        <f t="shared" si="24"/>
        <v>0</v>
      </c>
      <c r="J45" s="32">
        <f t="shared" si="24"/>
        <v>0</v>
      </c>
      <c r="K45" s="32">
        <f t="shared" si="24"/>
        <v>0</v>
      </c>
      <c r="L45" s="32">
        <f t="shared" si="24"/>
        <v>0</v>
      </c>
      <c r="M45" s="32">
        <f t="shared" si="24"/>
        <v>0</v>
      </c>
      <c r="N45" s="32">
        <f t="shared" si="24"/>
        <v>0</v>
      </c>
      <c r="O45" s="32">
        <f t="shared" si="24"/>
        <v>0</v>
      </c>
      <c r="P45" s="32">
        <f t="shared" si="24"/>
        <v>0</v>
      </c>
      <c r="Q45" s="32">
        <f t="shared" si="24"/>
        <v>0</v>
      </c>
      <c r="R45" s="32">
        <f t="shared" si="24"/>
        <v>0</v>
      </c>
      <c r="S45" s="32">
        <f t="shared" si="24"/>
        <v>0</v>
      </c>
      <c r="T45" s="32">
        <f t="shared" si="24"/>
        <v>0</v>
      </c>
      <c r="U45" s="32">
        <f t="shared" si="24"/>
        <v>0</v>
      </c>
      <c r="V45" s="32">
        <f t="shared" si="24"/>
        <v>0</v>
      </c>
      <c r="W45" s="32">
        <f t="shared" si="24"/>
        <v>0</v>
      </c>
    </row>
    <row r="46" ht="6.75" customHeight="1"/>
    <row r="47" spans="1:23" ht="18" customHeight="1">
      <c r="A47" s="38" t="s">
        <v>52</v>
      </c>
      <c r="B47" s="38"/>
      <c r="C47" s="3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ht="6.75" customHeight="1"/>
    <row r="49" spans="1:23" ht="12">
      <c r="A49" s="37" t="s">
        <v>43</v>
      </c>
      <c r="B49" s="37"/>
      <c r="C49" s="37"/>
      <c r="D49" s="9">
        <f aca="true" t="shared" si="25" ref="D49:W49">IF(D34="blank","blank",D45+D36)</f>
        <v>12499.999999999645</v>
      </c>
      <c r="E49" s="9">
        <f t="shared" si="25"/>
        <v>434999.9999999998</v>
      </c>
      <c r="F49" s="9">
        <f t="shared" si="25"/>
        <v>0</v>
      </c>
      <c r="G49" s="9">
        <f t="shared" si="25"/>
        <v>155000.00000000006</v>
      </c>
      <c r="H49" s="9" t="str">
        <f t="shared" si="25"/>
        <v>blank</v>
      </c>
      <c r="I49" s="9" t="str">
        <f t="shared" si="25"/>
        <v>blank</v>
      </c>
      <c r="J49" s="9" t="str">
        <f t="shared" si="25"/>
        <v>blank</v>
      </c>
      <c r="K49" s="9" t="str">
        <f t="shared" si="25"/>
        <v>blank</v>
      </c>
      <c r="L49" s="9" t="str">
        <f t="shared" si="25"/>
        <v>blank</v>
      </c>
      <c r="M49" s="9" t="str">
        <f t="shared" si="25"/>
        <v>blank</v>
      </c>
      <c r="N49" s="9" t="str">
        <f t="shared" si="25"/>
        <v>blank</v>
      </c>
      <c r="O49" s="9" t="str">
        <f t="shared" si="25"/>
        <v>blank</v>
      </c>
      <c r="P49" s="9" t="str">
        <f t="shared" si="25"/>
        <v>blank</v>
      </c>
      <c r="Q49" s="9" t="str">
        <f t="shared" si="25"/>
        <v>blank</v>
      </c>
      <c r="R49" s="9" t="str">
        <f t="shared" si="25"/>
        <v>blank</v>
      </c>
      <c r="S49" s="9" t="str">
        <f t="shared" si="25"/>
        <v>blank</v>
      </c>
      <c r="T49" s="9" t="str">
        <f t="shared" si="25"/>
        <v>blank</v>
      </c>
      <c r="U49" s="9" t="str">
        <f t="shared" si="25"/>
        <v>blank</v>
      </c>
      <c r="V49" s="9" t="str">
        <f t="shared" si="25"/>
        <v>blank</v>
      </c>
      <c r="W49" s="9" t="str">
        <f t="shared" si="25"/>
        <v>blank</v>
      </c>
    </row>
    <row r="50" spans="1:23" ht="12">
      <c r="A50" s="37" t="s">
        <v>42</v>
      </c>
      <c r="B50" s="37"/>
      <c r="C50" s="37"/>
      <c r="D50" s="14">
        <v>1250242</v>
      </c>
      <c r="E50" s="14">
        <v>1117033</v>
      </c>
      <c r="F50" s="14">
        <v>1109473</v>
      </c>
      <c r="G50" s="14">
        <v>1182972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5" s="30" customFormat="1" ht="23.25" customHeight="1">
      <c r="A51" s="39" t="s">
        <v>50</v>
      </c>
      <c r="B51" s="39"/>
      <c r="C51" s="39"/>
      <c r="D51" s="29">
        <f aca="true" t="shared" si="26" ref="D51:W51">IF(D34="blank","blank",D50-D49)</f>
        <v>1237742.0000000005</v>
      </c>
      <c r="E51" s="29">
        <f t="shared" si="26"/>
        <v>682033.0000000002</v>
      </c>
      <c r="F51" s="29">
        <f t="shared" si="26"/>
        <v>1109473</v>
      </c>
      <c r="G51" s="29">
        <f t="shared" si="26"/>
        <v>1027972</v>
      </c>
      <c r="H51" s="29" t="str">
        <f t="shared" si="26"/>
        <v>blank</v>
      </c>
      <c r="I51" s="29" t="str">
        <f t="shared" si="26"/>
        <v>blank</v>
      </c>
      <c r="J51" s="29" t="str">
        <f t="shared" si="26"/>
        <v>blank</v>
      </c>
      <c r="K51" s="29" t="str">
        <f t="shared" si="26"/>
        <v>blank</v>
      </c>
      <c r="L51" s="29" t="str">
        <f t="shared" si="26"/>
        <v>blank</v>
      </c>
      <c r="M51" s="29" t="str">
        <f t="shared" si="26"/>
        <v>blank</v>
      </c>
      <c r="N51" s="29" t="str">
        <f t="shared" si="26"/>
        <v>blank</v>
      </c>
      <c r="O51" s="29" t="str">
        <f t="shared" si="26"/>
        <v>blank</v>
      </c>
      <c r="P51" s="29" t="str">
        <f t="shared" si="26"/>
        <v>blank</v>
      </c>
      <c r="Q51" s="29" t="str">
        <f t="shared" si="26"/>
        <v>blank</v>
      </c>
      <c r="R51" s="29" t="str">
        <f t="shared" si="26"/>
        <v>blank</v>
      </c>
      <c r="S51" s="29" t="str">
        <f t="shared" si="26"/>
        <v>blank</v>
      </c>
      <c r="T51" s="29" t="str">
        <f t="shared" si="26"/>
        <v>blank</v>
      </c>
      <c r="U51" s="29" t="str">
        <f t="shared" si="26"/>
        <v>blank</v>
      </c>
      <c r="V51" s="29" t="str">
        <f t="shared" si="26"/>
        <v>blank</v>
      </c>
      <c r="W51" s="29" t="str">
        <f t="shared" si="26"/>
        <v>blank</v>
      </c>
      <c r="Y51" s="30">
        <f>MIN(D51:W51)</f>
        <v>682033.0000000002</v>
      </c>
    </row>
    <row r="52" spans="1:23" s="16" customFormat="1" ht="12">
      <c r="A52" s="36" t="s">
        <v>44</v>
      </c>
      <c r="B52" s="36"/>
      <c r="C52" s="36"/>
      <c r="D52" s="31">
        <f aca="true" t="shared" si="27" ref="D52:W52">IF(D51=$Y51,"Preferred","")</f>
      </c>
      <c r="E52" s="31" t="str">
        <f t="shared" si="27"/>
        <v>Preferred</v>
      </c>
      <c r="F52" s="31">
        <f t="shared" si="27"/>
      </c>
      <c r="G52" s="31">
        <f t="shared" si="27"/>
      </c>
      <c r="H52" s="31">
        <f t="shared" si="27"/>
      </c>
      <c r="I52" s="31">
        <f t="shared" si="27"/>
      </c>
      <c r="J52" s="31">
        <f t="shared" si="27"/>
      </c>
      <c r="K52" s="31">
        <f t="shared" si="27"/>
      </c>
      <c r="L52" s="31">
        <f t="shared" si="27"/>
      </c>
      <c r="M52" s="31">
        <f t="shared" si="27"/>
      </c>
      <c r="N52" s="31">
        <f t="shared" si="27"/>
      </c>
      <c r="O52" s="31">
        <f t="shared" si="27"/>
      </c>
      <c r="P52" s="31">
        <f t="shared" si="27"/>
      </c>
      <c r="Q52" s="31">
        <f t="shared" si="27"/>
      </c>
      <c r="R52" s="31">
        <f t="shared" si="27"/>
      </c>
      <c r="S52" s="31">
        <f t="shared" si="27"/>
      </c>
      <c r="T52" s="31">
        <f t="shared" si="27"/>
      </c>
      <c r="U52" s="31">
        <f t="shared" si="27"/>
      </c>
      <c r="V52" s="31">
        <f t="shared" si="27"/>
      </c>
      <c r="W52" s="31">
        <f t="shared" si="27"/>
      </c>
    </row>
  </sheetData>
  <sheetProtection sheet="1"/>
  <mergeCells count="23">
    <mergeCell ref="A41:C41"/>
    <mergeCell ref="A42:C42"/>
    <mergeCell ref="A43:C43"/>
    <mergeCell ref="B12:B13"/>
    <mergeCell ref="A12:A13"/>
    <mergeCell ref="A9:C9"/>
    <mergeCell ref="A40:C40"/>
    <mergeCell ref="A36:C36"/>
    <mergeCell ref="A34:C34"/>
    <mergeCell ref="A38:D38"/>
    <mergeCell ref="A52:C52"/>
    <mergeCell ref="A49:C49"/>
    <mergeCell ref="A50:C50"/>
    <mergeCell ref="A47:C47"/>
    <mergeCell ref="A51:C51"/>
    <mergeCell ref="A45:C45"/>
    <mergeCell ref="A35:C35"/>
    <mergeCell ref="A3:C3"/>
    <mergeCell ref="A1:D1"/>
    <mergeCell ref="B7:C7"/>
    <mergeCell ref="C12:C13"/>
    <mergeCell ref="B5:C5"/>
    <mergeCell ref="B6:C6"/>
  </mergeCells>
  <printOptions/>
  <pageMargins left="0.44" right="0.3" top="0.59" bottom="0.82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38" sqref="A38:D38"/>
    </sheetView>
  </sheetViews>
  <sheetFormatPr defaultColWidth="10.66015625" defaultRowHeight="12.75"/>
  <cols>
    <col min="1" max="1" width="34" style="1" customWidth="1"/>
    <col min="2" max="2" width="10.66015625" style="1" customWidth="1"/>
    <col min="3" max="3" width="12.5" style="1" customWidth="1"/>
    <col min="4" max="23" width="20.83203125" style="1" customWidth="1"/>
    <col min="24" max="24" width="4" style="1" customWidth="1"/>
    <col min="25" max="44" width="5.83203125" style="1" customWidth="1"/>
    <col min="45" max="16384" width="10.66015625" style="1" customWidth="1"/>
  </cols>
  <sheetData>
    <row r="1" spans="1:4" ht="18">
      <c r="A1" s="50" t="s">
        <v>48</v>
      </c>
      <c r="B1" s="50"/>
      <c r="C1" s="50"/>
      <c r="D1" s="50"/>
    </row>
    <row r="2" spans="1:4" ht="5.25" customHeight="1">
      <c r="A2" s="28"/>
      <c r="B2" s="28"/>
      <c r="C2" s="28"/>
      <c r="D2" s="28"/>
    </row>
    <row r="3" spans="1:23" ht="18" customHeight="1">
      <c r="A3" s="49" t="s">
        <v>49</v>
      </c>
      <c r="B3" s="49"/>
      <c r="C3" s="4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6" customHeight="1"/>
    <row r="5" spans="1:3" ht="12">
      <c r="A5" s="1" t="s">
        <v>5</v>
      </c>
      <c r="B5" s="52">
        <v>70</v>
      </c>
      <c r="C5" s="52"/>
    </row>
    <row r="6" spans="1:3" ht="12">
      <c r="A6" s="1" t="s">
        <v>6</v>
      </c>
      <c r="B6" s="53">
        <v>1000000</v>
      </c>
      <c r="C6" s="53"/>
    </row>
    <row r="7" spans="1:3" ht="12">
      <c r="A7" s="1" t="s">
        <v>40</v>
      </c>
      <c r="B7" s="51">
        <f>B5+SUM(C14:C33)</f>
        <v>100</v>
      </c>
      <c r="C7" s="51"/>
    </row>
    <row r="8" ht="6.75" customHeight="1"/>
    <row r="9" spans="1:23" ht="18" customHeight="1">
      <c r="A9" s="42" t="s">
        <v>35</v>
      </c>
      <c r="B9" s="42"/>
      <c r="C9" s="4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6.75" customHeight="1"/>
    <row r="11" spans="1:44" ht="15.75" customHeight="1">
      <c r="A11" s="25"/>
      <c r="B11" s="25"/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5" customFormat="1" ht="38.25" customHeight="1">
      <c r="A12" s="40" t="s">
        <v>7</v>
      </c>
      <c r="B12" s="40" t="s">
        <v>41</v>
      </c>
      <c r="C12" s="40" t="s">
        <v>12</v>
      </c>
      <c r="D12" s="20" t="s">
        <v>55</v>
      </c>
      <c r="E12" s="20" t="s">
        <v>56</v>
      </c>
      <c r="F12" s="20" t="s">
        <v>65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2" t="s">
        <v>13</v>
      </c>
      <c r="Z12" s="2" t="s">
        <v>14</v>
      </c>
      <c r="AA12" s="2" t="s">
        <v>15</v>
      </c>
      <c r="AB12" s="2" t="s">
        <v>16</v>
      </c>
      <c r="AC12" s="2" t="s">
        <v>17</v>
      </c>
      <c r="AD12" s="2" t="s">
        <v>18</v>
      </c>
      <c r="AE12" s="2" t="s">
        <v>19</v>
      </c>
      <c r="AF12" s="2" t="s">
        <v>20</v>
      </c>
      <c r="AG12" s="2" t="s">
        <v>21</v>
      </c>
      <c r="AH12" s="2" t="s">
        <v>22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" t="s">
        <v>31</v>
      </c>
      <c r="AR12" s="2" t="s">
        <v>32</v>
      </c>
    </row>
    <row r="13" spans="1:44" s="5" customFormat="1" ht="12.75" customHeight="1">
      <c r="A13" s="41"/>
      <c r="B13" s="41"/>
      <c r="C13" s="41"/>
      <c r="D13" s="26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2.75">
      <c r="A14" s="17" t="s">
        <v>8</v>
      </c>
      <c r="B14" s="12" t="s">
        <v>4</v>
      </c>
      <c r="C14" s="12">
        <v>5</v>
      </c>
      <c r="D14" s="12">
        <v>70</v>
      </c>
      <c r="E14" s="12">
        <v>75</v>
      </c>
      <c r="F14" s="12">
        <v>75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Y14" s="1">
        <f aca="true" t="shared" si="0" ref="Y14:Y33">$C14*D14/100</f>
        <v>3.5</v>
      </c>
      <c r="Z14" s="1">
        <f aca="true" t="shared" si="1" ref="Z14:Z33">$C14*E14/100</f>
        <v>3.75</v>
      </c>
      <c r="AA14" s="1">
        <f aca="true" t="shared" si="2" ref="AA14:AA33">$C14*F14/100</f>
        <v>3.75</v>
      </c>
      <c r="AB14" s="1">
        <f aca="true" t="shared" si="3" ref="AB14:AB33">$C14*G14/100</f>
        <v>0</v>
      </c>
      <c r="AC14" s="1">
        <f aca="true" t="shared" si="4" ref="AC14:AC33">$C14*H14/100</f>
        <v>0</v>
      </c>
      <c r="AD14" s="1">
        <f aca="true" t="shared" si="5" ref="AD14:AD33">$C14*I14/100</f>
        <v>0</v>
      </c>
      <c r="AE14" s="1">
        <f aca="true" t="shared" si="6" ref="AE14:AE33">$C14*J14/100</f>
        <v>0</v>
      </c>
      <c r="AF14" s="1">
        <f aca="true" t="shared" si="7" ref="AF14:AF33">$C14*K14/100</f>
        <v>0</v>
      </c>
      <c r="AG14" s="1">
        <f aca="true" t="shared" si="8" ref="AG14:AG33">$C14*L14/100</f>
        <v>0</v>
      </c>
      <c r="AH14" s="1">
        <f aca="true" t="shared" si="9" ref="AH14:AH33">$C14*M14/100</f>
        <v>0</v>
      </c>
      <c r="AI14" s="1">
        <f aca="true" t="shared" si="10" ref="AI14:AI33">$C14*N14/100</f>
        <v>0</v>
      </c>
      <c r="AJ14" s="1">
        <f aca="true" t="shared" si="11" ref="AJ14:AJ33">$C14*O14/100</f>
        <v>0</v>
      </c>
      <c r="AK14" s="1">
        <f aca="true" t="shared" si="12" ref="AK14:AK33">$C14*P14/100</f>
        <v>0</v>
      </c>
      <c r="AL14" s="1">
        <f aca="true" t="shared" si="13" ref="AL14:AL33">$C14*Q14/100</f>
        <v>0</v>
      </c>
      <c r="AM14" s="1">
        <f aca="true" t="shared" si="14" ref="AM14:AM33">$C14*R14/100</f>
        <v>0</v>
      </c>
      <c r="AN14" s="1">
        <f aca="true" t="shared" si="15" ref="AN14:AN33">$C14*S14/100</f>
        <v>0</v>
      </c>
      <c r="AO14" s="1">
        <f aca="true" t="shared" si="16" ref="AO14:AO33">$C14*T14/100</f>
        <v>0</v>
      </c>
      <c r="AP14" s="1">
        <f aca="true" t="shared" si="17" ref="AP14:AP33">$C14*U14/100</f>
        <v>0</v>
      </c>
      <c r="AQ14" s="1">
        <f aca="true" t="shared" si="18" ref="AQ14:AQ33">$C14*V14/100</f>
        <v>0</v>
      </c>
      <c r="AR14" s="1">
        <f aca="true" t="shared" si="19" ref="AR14:AR33">$C14*W14/100</f>
        <v>0</v>
      </c>
    </row>
    <row r="15" spans="1:44" ht="12.75">
      <c r="A15" s="17" t="s">
        <v>9</v>
      </c>
      <c r="B15" s="12" t="s">
        <v>54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Y15" s="1">
        <f t="shared" si="0"/>
        <v>0</v>
      </c>
      <c r="Z15" s="1">
        <f t="shared" si="1"/>
        <v>0</v>
      </c>
      <c r="AA15" s="1">
        <f t="shared" si="2"/>
        <v>0</v>
      </c>
      <c r="AB15" s="1">
        <f t="shared" si="3"/>
        <v>0</v>
      </c>
      <c r="AC15" s="1">
        <f t="shared" si="4"/>
        <v>0</v>
      </c>
      <c r="AD15" s="1">
        <f t="shared" si="5"/>
        <v>0</v>
      </c>
      <c r="AE15" s="1">
        <f t="shared" si="6"/>
        <v>0</v>
      </c>
      <c r="AF15" s="1">
        <f t="shared" si="7"/>
        <v>0</v>
      </c>
      <c r="AG15" s="1">
        <f t="shared" si="8"/>
        <v>0</v>
      </c>
      <c r="AH15" s="1">
        <f t="shared" si="9"/>
        <v>0</v>
      </c>
      <c r="AI15" s="1">
        <f t="shared" si="10"/>
        <v>0</v>
      </c>
      <c r="AJ15" s="1">
        <f t="shared" si="11"/>
        <v>0</v>
      </c>
      <c r="AK15" s="1">
        <f t="shared" si="12"/>
        <v>0</v>
      </c>
      <c r="AL15" s="1">
        <f t="shared" si="13"/>
        <v>0</v>
      </c>
      <c r="AM15" s="1">
        <f t="shared" si="14"/>
        <v>0</v>
      </c>
      <c r="AN15" s="1">
        <f t="shared" si="15"/>
        <v>0</v>
      </c>
      <c r="AO15" s="1">
        <f t="shared" si="16"/>
        <v>0</v>
      </c>
      <c r="AP15" s="1">
        <f t="shared" si="17"/>
        <v>0</v>
      </c>
      <c r="AQ15" s="1">
        <f t="shared" si="18"/>
        <v>0</v>
      </c>
      <c r="AR15" s="1">
        <f t="shared" si="19"/>
        <v>0</v>
      </c>
    </row>
    <row r="16" spans="1:44" ht="12.75">
      <c r="A16" s="18" t="s">
        <v>2</v>
      </c>
      <c r="B16" s="12" t="s">
        <v>4</v>
      </c>
      <c r="C16" s="12">
        <v>5</v>
      </c>
      <c r="D16" s="12">
        <v>80</v>
      </c>
      <c r="E16" s="12">
        <v>75</v>
      </c>
      <c r="F16" s="12">
        <v>60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Y16" s="1">
        <f t="shared" si="0"/>
        <v>4</v>
      </c>
      <c r="Z16" s="1">
        <f t="shared" si="1"/>
        <v>3.75</v>
      </c>
      <c r="AA16" s="1">
        <f t="shared" si="2"/>
        <v>3</v>
      </c>
      <c r="AB16" s="1">
        <f t="shared" si="3"/>
        <v>0</v>
      </c>
      <c r="AC16" s="1">
        <f t="shared" si="4"/>
        <v>0</v>
      </c>
      <c r="AD16" s="1">
        <f t="shared" si="5"/>
        <v>0</v>
      </c>
      <c r="AE16" s="1">
        <f t="shared" si="6"/>
        <v>0</v>
      </c>
      <c r="AF16" s="1">
        <f t="shared" si="7"/>
        <v>0</v>
      </c>
      <c r="AG16" s="1">
        <f t="shared" si="8"/>
        <v>0</v>
      </c>
      <c r="AH16" s="1">
        <f t="shared" si="9"/>
        <v>0</v>
      </c>
      <c r="AI16" s="1">
        <f t="shared" si="10"/>
        <v>0</v>
      </c>
      <c r="AJ16" s="1">
        <f t="shared" si="11"/>
        <v>0</v>
      </c>
      <c r="AK16" s="1">
        <f t="shared" si="12"/>
        <v>0</v>
      </c>
      <c r="AL16" s="1">
        <f t="shared" si="13"/>
        <v>0</v>
      </c>
      <c r="AM16" s="1">
        <f t="shared" si="14"/>
        <v>0</v>
      </c>
      <c r="AN16" s="1">
        <f t="shared" si="15"/>
        <v>0</v>
      </c>
      <c r="AO16" s="1">
        <f t="shared" si="16"/>
        <v>0</v>
      </c>
      <c r="AP16" s="1">
        <f t="shared" si="17"/>
        <v>0</v>
      </c>
      <c r="AQ16" s="1">
        <f t="shared" si="18"/>
        <v>0</v>
      </c>
      <c r="AR16" s="1">
        <f t="shared" si="19"/>
        <v>0</v>
      </c>
    </row>
    <row r="17" spans="1:44" ht="12.75">
      <c r="A17" s="19" t="s">
        <v>10</v>
      </c>
      <c r="B17" s="12" t="s">
        <v>4</v>
      </c>
      <c r="C17" s="12">
        <v>5</v>
      </c>
      <c r="D17" s="12">
        <v>70</v>
      </c>
      <c r="E17" s="12">
        <v>75</v>
      </c>
      <c r="F17" s="12">
        <v>75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Y17" s="1">
        <f t="shared" si="0"/>
        <v>3.5</v>
      </c>
      <c r="Z17" s="1">
        <f t="shared" si="1"/>
        <v>3.75</v>
      </c>
      <c r="AA17" s="1">
        <f t="shared" si="2"/>
        <v>3.75</v>
      </c>
      <c r="AB17" s="1">
        <f t="shared" si="3"/>
        <v>0</v>
      </c>
      <c r="AC17" s="1">
        <f t="shared" si="4"/>
        <v>0</v>
      </c>
      <c r="AD17" s="1">
        <f t="shared" si="5"/>
        <v>0</v>
      </c>
      <c r="AE17" s="1">
        <f t="shared" si="6"/>
        <v>0</v>
      </c>
      <c r="AF17" s="1">
        <f t="shared" si="7"/>
        <v>0</v>
      </c>
      <c r="AG17" s="1">
        <f t="shared" si="8"/>
        <v>0</v>
      </c>
      <c r="AH17" s="1">
        <f t="shared" si="9"/>
        <v>0</v>
      </c>
      <c r="AI17" s="1">
        <f t="shared" si="10"/>
        <v>0</v>
      </c>
      <c r="AJ17" s="1">
        <f t="shared" si="11"/>
        <v>0</v>
      </c>
      <c r="AK17" s="1">
        <f t="shared" si="12"/>
        <v>0</v>
      </c>
      <c r="AL17" s="1">
        <f t="shared" si="13"/>
        <v>0</v>
      </c>
      <c r="AM17" s="1">
        <f t="shared" si="14"/>
        <v>0</v>
      </c>
      <c r="AN17" s="1">
        <f t="shared" si="15"/>
        <v>0</v>
      </c>
      <c r="AO17" s="1">
        <f t="shared" si="16"/>
        <v>0</v>
      </c>
      <c r="AP17" s="1">
        <f t="shared" si="17"/>
        <v>0</v>
      </c>
      <c r="AQ17" s="1">
        <f t="shared" si="18"/>
        <v>0</v>
      </c>
      <c r="AR17" s="1">
        <f t="shared" si="19"/>
        <v>0</v>
      </c>
    </row>
    <row r="18" spans="1:44" ht="12.75">
      <c r="A18" s="19" t="s">
        <v>3</v>
      </c>
      <c r="B18" s="12" t="s">
        <v>4</v>
      </c>
      <c r="C18" s="12">
        <v>5</v>
      </c>
      <c r="D18" s="12">
        <v>85</v>
      </c>
      <c r="E18" s="12">
        <v>80</v>
      </c>
      <c r="F18" s="12">
        <v>80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">
        <f t="shared" si="0"/>
        <v>4.25</v>
      </c>
      <c r="Z18" s="1">
        <f t="shared" si="1"/>
        <v>4</v>
      </c>
      <c r="AA18" s="1">
        <f t="shared" si="2"/>
        <v>4</v>
      </c>
      <c r="AB18" s="1">
        <f t="shared" si="3"/>
        <v>0</v>
      </c>
      <c r="AC18" s="1">
        <f t="shared" si="4"/>
        <v>0</v>
      </c>
      <c r="AD18" s="1">
        <f t="shared" si="5"/>
        <v>0</v>
      </c>
      <c r="AE18" s="1">
        <f t="shared" si="6"/>
        <v>0</v>
      </c>
      <c r="AF18" s="1">
        <f t="shared" si="7"/>
        <v>0</v>
      </c>
      <c r="AG18" s="1">
        <f t="shared" si="8"/>
        <v>0</v>
      </c>
      <c r="AH18" s="1">
        <f t="shared" si="9"/>
        <v>0</v>
      </c>
      <c r="AI18" s="1">
        <f t="shared" si="10"/>
        <v>0</v>
      </c>
      <c r="AJ18" s="1">
        <f t="shared" si="11"/>
        <v>0</v>
      </c>
      <c r="AK18" s="1">
        <f t="shared" si="12"/>
        <v>0</v>
      </c>
      <c r="AL18" s="1">
        <f t="shared" si="13"/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</row>
    <row r="19" spans="1:44" ht="12.75">
      <c r="A19" s="19" t="s">
        <v>11</v>
      </c>
      <c r="B19" s="12" t="s">
        <v>45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Y19" s="1">
        <f t="shared" si="0"/>
        <v>0</v>
      </c>
      <c r="Z19" s="1">
        <f t="shared" si="1"/>
        <v>0</v>
      </c>
      <c r="AA19" s="1">
        <f t="shared" si="2"/>
        <v>0</v>
      </c>
      <c r="AB19" s="1">
        <f t="shared" si="3"/>
        <v>0</v>
      </c>
      <c r="AC19" s="1">
        <f t="shared" si="4"/>
        <v>0</v>
      </c>
      <c r="AD19" s="1">
        <f t="shared" si="5"/>
        <v>0</v>
      </c>
      <c r="AE19" s="1">
        <f t="shared" si="6"/>
        <v>0</v>
      </c>
      <c r="AF19" s="1">
        <f t="shared" si="7"/>
        <v>0</v>
      </c>
      <c r="AG19" s="1">
        <f t="shared" si="8"/>
        <v>0</v>
      </c>
      <c r="AH19" s="1">
        <f t="shared" si="9"/>
        <v>0</v>
      </c>
      <c r="AI19" s="1">
        <f t="shared" si="10"/>
        <v>0</v>
      </c>
      <c r="AJ19" s="1">
        <f t="shared" si="11"/>
        <v>0</v>
      </c>
      <c r="AK19" s="1">
        <f t="shared" si="12"/>
        <v>0</v>
      </c>
      <c r="AL19" s="1">
        <f t="shared" si="13"/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</row>
    <row r="20" spans="1:44" ht="12">
      <c r="A20" s="12" t="s">
        <v>0</v>
      </c>
      <c r="B20" s="12" t="s">
        <v>4</v>
      </c>
      <c r="C20" s="12">
        <v>5</v>
      </c>
      <c r="D20" s="12">
        <v>80</v>
      </c>
      <c r="E20" s="12">
        <v>80</v>
      </c>
      <c r="F20" s="12">
        <v>80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Y20" s="1">
        <f t="shared" si="0"/>
        <v>4</v>
      </c>
      <c r="Z20" s="1">
        <f t="shared" si="1"/>
        <v>4</v>
      </c>
      <c r="AA20" s="1">
        <f t="shared" si="2"/>
        <v>4</v>
      </c>
      <c r="AB20" s="1">
        <f t="shared" si="3"/>
        <v>0</v>
      </c>
      <c r="AC20" s="1">
        <f t="shared" si="4"/>
        <v>0</v>
      </c>
      <c r="AD20" s="1">
        <f t="shared" si="5"/>
        <v>0</v>
      </c>
      <c r="AE20" s="1">
        <f t="shared" si="6"/>
        <v>0</v>
      </c>
      <c r="AF20" s="1">
        <f t="shared" si="7"/>
        <v>0</v>
      </c>
      <c r="AG20" s="1">
        <f t="shared" si="8"/>
        <v>0</v>
      </c>
      <c r="AH20" s="1">
        <f t="shared" si="9"/>
        <v>0</v>
      </c>
      <c r="AI20" s="1">
        <f t="shared" si="10"/>
        <v>0</v>
      </c>
      <c r="AJ20" s="1">
        <f t="shared" si="11"/>
        <v>0</v>
      </c>
      <c r="AK20" s="1">
        <f t="shared" si="12"/>
        <v>0</v>
      </c>
      <c r="AL20" s="1">
        <f t="shared" si="13"/>
        <v>0</v>
      </c>
      <c r="AM20" s="1">
        <f t="shared" si="14"/>
        <v>0</v>
      </c>
      <c r="AN20" s="1">
        <f t="shared" si="15"/>
        <v>0</v>
      </c>
      <c r="AO20" s="1">
        <f t="shared" si="16"/>
        <v>0</v>
      </c>
      <c r="AP20" s="1">
        <f t="shared" si="17"/>
        <v>0</v>
      </c>
      <c r="AQ20" s="1">
        <f t="shared" si="18"/>
        <v>0</v>
      </c>
      <c r="AR20" s="1">
        <f t="shared" si="19"/>
        <v>0</v>
      </c>
    </row>
    <row r="21" spans="1:44" ht="12">
      <c r="A21" s="12" t="s">
        <v>64</v>
      </c>
      <c r="B21" s="12" t="s">
        <v>4</v>
      </c>
      <c r="C21" s="12">
        <v>5</v>
      </c>
      <c r="D21" s="12">
        <v>70</v>
      </c>
      <c r="E21" s="12">
        <v>75</v>
      </c>
      <c r="F21" s="12">
        <v>75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1">
        <f t="shared" si="0"/>
        <v>3.5</v>
      </c>
      <c r="Z21" s="1">
        <f t="shared" si="1"/>
        <v>3.75</v>
      </c>
      <c r="AA21" s="1">
        <f t="shared" si="2"/>
        <v>3.75</v>
      </c>
      <c r="AB21" s="1">
        <f t="shared" si="3"/>
        <v>0</v>
      </c>
      <c r="AC21" s="1">
        <f t="shared" si="4"/>
        <v>0</v>
      </c>
      <c r="AD21" s="1">
        <f t="shared" si="5"/>
        <v>0</v>
      </c>
      <c r="AE21" s="1">
        <f t="shared" si="6"/>
        <v>0</v>
      </c>
      <c r="AF21" s="1">
        <f t="shared" si="7"/>
        <v>0</v>
      </c>
      <c r="AG21" s="1">
        <f t="shared" si="8"/>
        <v>0</v>
      </c>
      <c r="AH21" s="1">
        <f t="shared" si="9"/>
        <v>0</v>
      </c>
      <c r="AI21" s="1">
        <f t="shared" si="10"/>
        <v>0</v>
      </c>
      <c r="AJ21" s="1">
        <f t="shared" si="11"/>
        <v>0</v>
      </c>
      <c r="AK21" s="1">
        <f t="shared" si="12"/>
        <v>0</v>
      </c>
      <c r="AL21" s="1">
        <f t="shared" si="13"/>
        <v>0</v>
      </c>
      <c r="AM21" s="1">
        <f t="shared" si="14"/>
        <v>0</v>
      </c>
      <c r="AN21" s="1">
        <f t="shared" si="15"/>
        <v>0</v>
      </c>
      <c r="AO21" s="1">
        <f t="shared" si="16"/>
        <v>0</v>
      </c>
      <c r="AP21" s="1">
        <f t="shared" si="17"/>
        <v>0</v>
      </c>
      <c r="AQ21" s="1">
        <f t="shared" si="18"/>
        <v>0</v>
      </c>
      <c r="AR21" s="1">
        <f t="shared" si="19"/>
        <v>0</v>
      </c>
    </row>
    <row r="22" spans="1:44" ht="12" hidden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Y22" s="1">
        <f t="shared" si="0"/>
        <v>0</v>
      </c>
      <c r="Z22" s="1">
        <f t="shared" si="1"/>
        <v>0</v>
      </c>
      <c r="AA22" s="1">
        <f t="shared" si="2"/>
        <v>0</v>
      </c>
      <c r="AB22" s="1">
        <f t="shared" si="3"/>
        <v>0</v>
      </c>
      <c r="AC22" s="1">
        <f t="shared" si="4"/>
        <v>0</v>
      </c>
      <c r="AD22" s="1">
        <f t="shared" si="5"/>
        <v>0</v>
      </c>
      <c r="AE22" s="1">
        <f t="shared" si="6"/>
        <v>0</v>
      </c>
      <c r="AF22" s="1">
        <f t="shared" si="7"/>
        <v>0</v>
      </c>
      <c r="AG22" s="1">
        <f t="shared" si="8"/>
        <v>0</v>
      </c>
      <c r="AH22" s="1">
        <f t="shared" si="9"/>
        <v>0</v>
      </c>
      <c r="AI22" s="1">
        <f t="shared" si="10"/>
        <v>0</v>
      </c>
      <c r="AJ22" s="1">
        <f t="shared" si="11"/>
        <v>0</v>
      </c>
      <c r="AK22" s="1">
        <f t="shared" si="12"/>
        <v>0</v>
      </c>
      <c r="AL22" s="1">
        <f t="shared" si="13"/>
        <v>0</v>
      </c>
      <c r="AM22" s="1">
        <f t="shared" si="14"/>
        <v>0</v>
      </c>
      <c r="AN22" s="1">
        <f t="shared" si="15"/>
        <v>0</v>
      </c>
      <c r="AO22" s="1">
        <f t="shared" si="16"/>
        <v>0</v>
      </c>
      <c r="AP22" s="1">
        <f t="shared" si="17"/>
        <v>0</v>
      </c>
      <c r="AQ22" s="1">
        <f t="shared" si="18"/>
        <v>0</v>
      </c>
      <c r="AR22" s="1">
        <f t="shared" si="19"/>
        <v>0</v>
      </c>
    </row>
    <row r="23" spans="1:44" ht="12" hidden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Y23" s="1">
        <f t="shared" si="0"/>
        <v>0</v>
      </c>
      <c r="Z23" s="1">
        <f t="shared" si="1"/>
        <v>0</v>
      </c>
      <c r="AA23" s="1">
        <f t="shared" si="2"/>
        <v>0</v>
      </c>
      <c r="AB23" s="1">
        <f t="shared" si="3"/>
        <v>0</v>
      </c>
      <c r="AC23" s="1">
        <f t="shared" si="4"/>
        <v>0</v>
      </c>
      <c r="AD23" s="1">
        <f t="shared" si="5"/>
        <v>0</v>
      </c>
      <c r="AE23" s="1">
        <f t="shared" si="6"/>
        <v>0</v>
      </c>
      <c r="AF23" s="1">
        <f t="shared" si="7"/>
        <v>0</v>
      </c>
      <c r="AG23" s="1">
        <f t="shared" si="8"/>
        <v>0</v>
      </c>
      <c r="AH23" s="1">
        <f t="shared" si="9"/>
        <v>0</v>
      </c>
      <c r="AI23" s="1">
        <f t="shared" si="10"/>
        <v>0</v>
      </c>
      <c r="AJ23" s="1">
        <f t="shared" si="11"/>
        <v>0</v>
      </c>
      <c r="AK23" s="1">
        <f t="shared" si="12"/>
        <v>0</v>
      </c>
      <c r="AL23" s="1">
        <f t="shared" si="13"/>
        <v>0</v>
      </c>
      <c r="AM23" s="1">
        <f t="shared" si="14"/>
        <v>0</v>
      </c>
      <c r="AN23" s="1">
        <f t="shared" si="15"/>
        <v>0</v>
      </c>
      <c r="AO23" s="1">
        <f t="shared" si="16"/>
        <v>0</v>
      </c>
      <c r="AP23" s="1">
        <f t="shared" si="17"/>
        <v>0</v>
      </c>
      <c r="AQ23" s="1">
        <f t="shared" si="18"/>
        <v>0</v>
      </c>
      <c r="AR23" s="1">
        <f t="shared" si="19"/>
        <v>0</v>
      </c>
    </row>
    <row r="24" spans="1:44" ht="12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Y24" s="1">
        <f t="shared" si="0"/>
        <v>0</v>
      </c>
      <c r="Z24" s="1">
        <f t="shared" si="1"/>
        <v>0</v>
      </c>
      <c r="AA24" s="1">
        <f t="shared" si="2"/>
        <v>0</v>
      </c>
      <c r="AB24" s="1">
        <f t="shared" si="3"/>
        <v>0</v>
      </c>
      <c r="AC24" s="1">
        <f t="shared" si="4"/>
        <v>0</v>
      </c>
      <c r="AD24" s="1">
        <f t="shared" si="5"/>
        <v>0</v>
      </c>
      <c r="AE24" s="1">
        <f t="shared" si="6"/>
        <v>0</v>
      </c>
      <c r="AF24" s="1">
        <f t="shared" si="7"/>
        <v>0</v>
      </c>
      <c r="AG24" s="1">
        <f t="shared" si="8"/>
        <v>0</v>
      </c>
      <c r="AH24" s="1">
        <f t="shared" si="9"/>
        <v>0</v>
      </c>
      <c r="AI24" s="1">
        <f t="shared" si="10"/>
        <v>0</v>
      </c>
      <c r="AJ24" s="1">
        <f t="shared" si="11"/>
        <v>0</v>
      </c>
      <c r="AK24" s="1">
        <f t="shared" si="12"/>
        <v>0</v>
      </c>
      <c r="AL24" s="1">
        <f t="shared" si="13"/>
        <v>0</v>
      </c>
      <c r="AM24" s="1">
        <f t="shared" si="14"/>
        <v>0</v>
      </c>
      <c r="AN24" s="1">
        <f t="shared" si="15"/>
        <v>0</v>
      </c>
      <c r="AO24" s="1">
        <f t="shared" si="16"/>
        <v>0</v>
      </c>
      <c r="AP24" s="1">
        <f t="shared" si="17"/>
        <v>0</v>
      </c>
      <c r="AQ24" s="1">
        <f t="shared" si="18"/>
        <v>0</v>
      </c>
      <c r="AR24" s="1">
        <f t="shared" si="19"/>
        <v>0</v>
      </c>
    </row>
    <row r="25" spans="1:44" ht="12" hidden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">
        <f t="shared" si="0"/>
        <v>0</v>
      </c>
      <c r="Z25" s="1">
        <f t="shared" si="1"/>
        <v>0</v>
      </c>
      <c r="AA25" s="1">
        <f t="shared" si="2"/>
        <v>0</v>
      </c>
      <c r="AB25" s="1">
        <f t="shared" si="3"/>
        <v>0</v>
      </c>
      <c r="AC25" s="1">
        <f t="shared" si="4"/>
        <v>0</v>
      </c>
      <c r="AD25" s="1">
        <f t="shared" si="5"/>
        <v>0</v>
      </c>
      <c r="AE25" s="1">
        <f t="shared" si="6"/>
        <v>0</v>
      </c>
      <c r="AF25" s="1">
        <f t="shared" si="7"/>
        <v>0</v>
      </c>
      <c r="AG25" s="1">
        <f t="shared" si="8"/>
        <v>0</v>
      </c>
      <c r="AH25" s="1">
        <f t="shared" si="9"/>
        <v>0</v>
      </c>
      <c r="AI25" s="1">
        <f t="shared" si="10"/>
        <v>0</v>
      </c>
      <c r="AJ25" s="1">
        <f t="shared" si="11"/>
        <v>0</v>
      </c>
      <c r="AK25" s="1">
        <f t="shared" si="12"/>
        <v>0</v>
      </c>
      <c r="AL25" s="1">
        <f t="shared" si="13"/>
        <v>0</v>
      </c>
      <c r="AM25" s="1">
        <f t="shared" si="14"/>
        <v>0</v>
      </c>
      <c r="AN25" s="1">
        <f t="shared" si="15"/>
        <v>0</v>
      </c>
      <c r="AO25" s="1">
        <f t="shared" si="16"/>
        <v>0</v>
      </c>
      <c r="AP25" s="1">
        <f t="shared" si="17"/>
        <v>0</v>
      </c>
      <c r="AQ25" s="1">
        <f t="shared" si="18"/>
        <v>0</v>
      </c>
      <c r="AR25" s="1">
        <f t="shared" si="19"/>
        <v>0</v>
      </c>
    </row>
    <row r="26" spans="1:44" ht="12" hidden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Y26" s="1">
        <f t="shared" si="0"/>
        <v>0</v>
      </c>
      <c r="Z26" s="1">
        <f t="shared" si="1"/>
        <v>0</v>
      </c>
      <c r="AA26" s="1">
        <f t="shared" si="2"/>
        <v>0</v>
      </c>
      <c r="AB26" s="1">
        <f t="shared" si="3"/>
        <v>0</v>
      </c>
      <c r="AC26" s="1">
        <f t="shared" si="4"/>
        <v>0</v>
      </c>
      <c r="AD26" s="1">
        <f t="shared" si="5"/>
        <v>0</v>
      </c>
      <c r="AE26" s="1">
        <f t="shared" si="6"/>
        <v>0</v>
      </c>
      <c r="AF26" s="1">
        <f t="shared" si="7"/>
        <v>0</v>
      </c>
      <c r="AG26" s="1">
        <f t="shared" si="8"/>
        <v>0</v>
      </c>
      <c r="AH26" s="1">
        <f t="shared" si="9"/>
        <v>0</v>
      </c>
      <c r="AI26" s="1">
        <f t="shared" si="10"/>
        <v>0</v>
      </c>
      <c r="AJ26" s="1">
        <f t="shared" si="11"/>
        <v>0</v>
      </c>
      <c r="AK26" s="1">
        <f t="shared" si="12"/>
        <v>0</v>
      </c>
      <c r="AL26" s="1">
        <f t="shared" si="13"/>
        <v>0</v>
      </c>
      <c r="AM26" s="1">
        <f t="shared" si="14"/>
        <v>0</v>
      </c>
      <c r="AN26" s="1">
        <f t="shared" si="15"/>
        <v>0</v>
      </c>
      <c r="AO26" s="1">
        <f t="shared" si="16"/>
        <v>0</v>
      </c>
      <c r="AP26" s="1">
        <f t="shared" si="17"/>
        <v>0</v>
      </c>
      <c r="AQ26" s="1">
        <f t="shared" si="18"/>
        <v>0</v>
      </c>
      <c r="AR26" s="1">
        <f t="shared" si="19"/>
        <v>0</v>
      </c>
    </row>
    <row r="27" spans="1:44" ht="12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Y27" s="1">
        <f t="shared" si="0"/>
        <v>0</v>
      </c>
      <c r="Z27" s="1">
        <f t="shared" si="1"/>
        <v>0</v>
      </c>
      <c r="AA27" s="1">
        <f t="shared" si="2"/>
        <v>0</v>
      </c>
      <c r="AB27" s="1">
        <f t="shared" si="3"/>
        <v>0</v>
      </c>
      <c r="AC27" s="1">
        <f t="shared" si="4"/>
        <v>0</v>
      </c>
      <c r="AD27" s="1">
        <f t="shared" si="5"/>
        <v>0</v>
      </c>
      <c r="AE27" s="1">
        <f t="shared" si="6"/>
        <v>0</v>
      </c>
      <c r="AF27" s="1">
        <f t="shared" si="7"/>
        <v>0</v>
      </c>
      <c r="AG27" s="1">
        <f t="shared" si="8"/>
        <v>0</v>
      </c>
      <c r="AH27" s="1">
        <f t="shared" si="9"/>
        <v>0</v>
      </c>
      <c r="AI27" s="1">
        <f t="shared" si="10"/>
        <v>0</v>
      </c>
      <c r="AJ27" s="1">
        <f t="shared" si="11"/>
        <v>0</v>
      </c>
      <c r="AK27" s="1">
        <f t="shared" si="12"/>
        <v>0</v>
      </c>
      <c r="AL27" s="1">
        <f t="shared" si="13"/>
        <v>0</v>
      </c>
      <c r="AM27" s="1">
        <f t="shared" si="14"/>
        <v>0</v>
      </c>
      <c r="AN27" s="1">
        <f t="shared" si="15"/>
        <v>0</v>
      </c>
      <c r="AO27" s="1">
        <f t="shared" si="16"/>
        <v>0</v>
      </c>
      <c r="AP27" s="1">
        <f t="shared" si="17"/>
        <v>0</v>
      </c>
      <c r="AQ27" s="1">
        <f t="shared" si="18"/>
        <v>0</v>
      </c>
      <c r="AR27" s="1">
        <f t="shared" si="19"/>
        <v>0</v>
      </c>
    </row>
    <row r="28" spans="1:44" ht="12" hidden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Y28" s="1">
        <f t="shared" si="0"/>
        <v>0</v>
      </c>
      <c r="Z28" s="1">
        <f t="shared" si="1"/>
        <v>0</v>
      </c>
      <c r="AA28" s="1">
        <f t="shared" si="2"/>
        <v>0</v>
      </c>
      <c r="AB28" s="1">
        <f t="shared" si="3"/>
        <v>0</v>
      </c>
      <c r="AC28" s="1">
        <f t="shared" si="4"/>
        <v>0</v>
      </c>
      <c r="AD28" s="1">
        <f t="shared" si="5"/>
        <v>0</v>
      </c>
      <c r="AE28" s="1">
        <f t="shared" si="6"/>
        <v>0</v>
      </c>
      <c r="AF28" s="1">
        <f t="shared" si="7"/>
        <v>0</v>
      </c>
      <c r="AG28" s="1">
        <f t="shared" si="8"/>
        <v>0</v>
      </c>
      <c r="AH28" s="1">
        <f t="shared" si="9"/>
        <v>0</v>
      </c>
      <c r="AI28" s="1">
        <f t="shared" si="10"/>
        <v>0</v>
      </c>
      <c r="AJ28" s="1">
        <f t="shared" si="11"/>
        <v>0</v>
      </c>
      <c r="AK28" s="1">
        <f t="shared" si="12"/>
        <v>0</v>
      </c>
      <c r="AL28" s="1">
        <f t="shared" si="13"/>
        <v>0</v>
      </c>
      <c r="AM28" s="1">
        <f t="shared" si="14"/>
        <v>0</v>
      </c>
      <c r="AN28" s="1">
        <f t="shared" si="15"/>
        <v>0</v>
      </c>
      <c r="AO28" s="1">
        <f t="shared" si="16"/>
        <v>0</v>
      </c>
      <c r="AP28" s="1">
        <f t="shared" si="17"/>
        <v>0</v>
      </c>
      <c r="AQ28" s="1">
        <f t="shared" si="18"/>
        <v>0</v>
      </c>
      <c r="AR28" s="1">
        <f t="shared" si="19"/>
        <v>0</v>
      </c>
    </row>
    <row r="29" spans="1:44" ht="12" hidden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Y29" s="1">
        <f t="shared" si="0"/>
        <v>0</v>
      </c>
      <c r="Z29" s="1">
        <f t="shared" si="1"/>
        <v>0</v>
      </c>
      <c r="AA29" s="1">
        <f t="shared" si="2"/>
        <v>0</v>
      </c>
      <c r="AB29" s="1">
        <f t="shared" si="3"/>
        <v>0</v>
      </c>
      <c r="AC29" s="1">
        <f t="shared" si="4"/>
        <v>0</v>
      </c>
      <c r="AD29" s="1">
        <f t="shared" si="5"/>
        <v>0</v>
      </c>
      <c r="AE29" s="1">
        <f t="shared" si="6"/>
        <v>0</v>
      </c>
      <c r="AF29" s="1">
        <f t="shared" si="7"/>
        <v>0</v>
      </c>
      <c r="AG29" s="1">
        <f t="shared" si="8"/>
        <v>0</v>
      </c>
      <c r="AH29" s="1">
        <f t="shared" si="9"/>
        <v>0</v>
      </c>
      <c r="AI29" s="1">
        <f t="shared" si="10"/>
        <v>0</v>
      </c>
      <c r="AJ29" s="1">
        <f t="shared" si="11"/>
        <v>0</v>
      </c>
      <c r="AK29" s="1">
        <f t="shared" si="12"/>
        <v>0</v>
      </c>
      <c r="AL29" s="1">
        <f t="shared" si="13"/>
        <v>0</v>
      </c>
      <c r="AM29" s="1">
        <f t="shared" si="14"/>
        <v>0</v>
      </c>
      <c r="AN29" s="1">
        <f t="shared" si="15"/>
        <v>0</v>
      </c>
      <c r="AO29" s="1">
        <f t="shared" si="16"/>
        <v>0</v>
      </c>
      <c r="AP29" s="1">
        <f t="shared" si="17"/>
        <v>0</v>
      </c>
      <c r="AQ29" s="1">
        <f t="shared" si="18"/>
        <v>0</v>
      </c>
      <c r="AR29" s="1">
        <f t="shared" si="19"/>
        <v>0</v>
      </c>
    </row>
    <row r="30" spans="1:44" ht="12" hidden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Y30" s="1">
        <f t="shared" si="0"/>
        <v>0</v>
      </c>
      <c r="Z30" s="1">
        <f t="shared" si="1"/>
        <v>0</v>
      </c>
      <c r="AA30" s="1">
        <f t="shared" si="2"/>
        <v>0</v>
      </c>
      <c r="AB30" s="1">
        <f t="shared" si="3"/>
        <v>0</v>
      </c>
      <c r="AC30" s="1">
        <f t="shared" si="4"/>
        <v>0</v>
      </c>
      <c r="AD30" s="1">
        <f t="shared" si="5"/>
        <v>0</v>
      </c>
      <c r="AE30" s="1">
        <f t="shared" si="6"/>
        <v>0</v>
      </c>
      <c r="AF30" s="1">
        <f t="shared" si="7"/>
        <v>0</v>
      </c>
      <c r="AG30" s="1">
        <f t="shared" si="8"/>
        <v>0</v>
      </c>
      <c r="AH30" s="1">
        <f t="shared" si="9"/>
        <v>0</v>
      </c>
      <c r="AI30" s="1">
        <f t="shared" si="10"/>
        <v>0</v>
      </c>
      <c r="AJ30" s="1">
        <f t="shared" si="11"/>
        <v>0</v>
      </c>
      <c r="AK30" s="1">
        <f t="shared" si="12"/>
        <v>0</v>
      </c>
      <c r="AL30" s="1">
        <f t="shared" si="13"/>
        <v>0</v>
      </c>
      <c r="AM30" s="1">
        <f t="shared" si="14"/>
        <v>0</v>
      </c>
      <c r="AN30" s="1">
        <f t="shared" si="15"/>
        <v>0</v>
      </c>
      <c r="AO30" s="1">
        <f t="shared" si="16"/>
        <v>0</v>
      </c>
      <c r="AP30" s="1">
        <f t="shared" si="17"/>
        <v>0</v>
      </c>
      <c r="AQ30" s="1">
        <f t="shared" si="18"/>
        <v>0</v>
      </c>
      <c r="AR30" s="1">
        <f t="shared" si="19"/>
        <v>0</v>
      </c>
    </row>
    <row r="31" spans="1:44" ht="12" hidden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Y31" s="1">
        <f t="shared" si="0"/>
        <v>0</v>
      </c>
      <c r="Z31" s="1">
        <f t="shared" si="1"/>
        <v>0</v>
      </c>
      <c r="AA31" s="1">
        <f t="shared" si="2"/>
        <v>0</v>
      </c>
      <c r="AB31" s="1">
        <f t="shared" si="3"/>
        <v>0</v>
      </c>
      <c r="AC31" s="1">
        <f t="shared" si="4"/>
        <v>0</v>
      </c>
      <c r="AD31" s="1">
        <f t="shared" si="5"/>
        <v>0</v>
      </c>
      <c r="AE31" s="1">
        <f t="shared" si="6"/>
        <v>0</v>
      </c>
      <c r="AF31" s="1">
        <f t="shared" si="7"/>
        <v>0</v>
      </c>
      <c r="AG31" s="1">
        <f t="shared" si="8"/>
        <v>0</v>
      </c>
      <c r="AH31" s="1">
        <f t="shared" si="9"/>
        <v>0</v>
      </c>
      <c r="AI31" s="1">
        <f t="shared" si="10"/>
        <v>0</v>
      </c>
      <c r="AJ31" s="1">
        <f t="shared" si="11"/>
        <v>0</v>
      </c>
      <c r="AK31" s="1">
        <f t="shared" si="12"/>
        <v>0</v>
      </c>
      <c r="AL31" s="1">
        <f t="shared" si="13"/>
        <v>0</v>
      </c>
      <c r="AM31" s="1">
        <f t="shared" si="14"/>
        <v>0</v>
      </c>
      <c r="AN31" s="1">
        <f t="shared" si="15"/>
        <v>0</v>
      </c>
      <c r="AO31" s="1">
        <f t="shared" si="16"/>
        <v>0</v>
      </c>
      <c r="AP31" s="1">
        <f t="shared" si="17"/>
        <v>0</v>
      </c>
      <c r="AQ31" s="1">
        <f t="shared" si="18"/>
        <v>0</v>
      </c>
      <c r="AR31" s="1">
        <f t="shared" si="19"/>
        <v>0</v>
      </c>
    </row>
    <row r="32" spans="1:44" ht="12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Y32" s="1">
        <f t="shared" si="0"/>
        <v>0</v>
      </c>
      <c r="Z32" s="1">
        <f t="shared" si="1"/>
        <v>0</v>
      </c>
      <c r="AA32" s="1">
        <f t="shared" si="2"/>
        <v>0</v>
      </c>
      <c r="AB32" s="1">
        <f t="shared" si="3"/>
        <v>0</v>
      </c>
      <c r="AC32" s="1">
        <f t="shared" si="4"/>
        <v>0</v>
      </c>
      <c r="AD32" s="1">
        <f t="shared" si="5"/>
        <v>0</v>
      </c>
      <c r="AE32" s="1">
        <f t="shared" si="6"/>
        <v>0</v>
      </c>
      <c r="AF32" s="1">
        <f t="shared" si="7"/>
        <v>0</v>
      </c>
      <c r="AG32" s="1">
        <f t="shared" si="8"/>
        <v>0</v>
      </c>
      <c r="AH32" s="1">
        <f t="shared" si="9"/>
        <v>0</v>
      </c>
      <c r="AI32" s="1">
        <f t="shared" si="10"/>
        <v>0</v>
      </c>
      <c r="AJ32" s="1">
        <f t="shared" si="11"/>
        <v>0</v>
      </c>
      <c r="AK32" s="1">
        <f t="shared" si="12"/>
        <v>0</v>
      </c>
      <c r="AL32" s="1">
        <f t="shared" si="13"/>
        <v>0</v>
      </c>
      <c r="AM32" s="1">
        <f t="shared" si="14"/>
        <v>0</v>
      </c>
      <c r="AN32" s="1">
        <f t="shared" si="15"/>
        <v>0</v>
      </c>
      <c r="AO32" s="1">
        <f t="shared" si="16"/>
        <v>0</v>
      </c>
      <c r="AP32" s="1">
        <f t="shared" si="17"/>
        <v>0</v>
      </c>
      <c r="AQ32" s="1">
        <f t="shared" si="18"/>
        <v>0</v>
      </c>
      <c r="AR32" s="1">
        <f t="shared" si="19"/>
        <v>0</v>
      </c>
    </row>
    <row r="33" spans="1:44" ht="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"/>
      <c r="Y33" s="6">
        <f t="shared" si="0"/>
        <v>0</v>
      </c>
      <c r="Z33" s="6">
        <f t="shared" si="1"/>
        <v>0</v>
      </c>
      <c r="AA33" s="6">
        <f t="shared" si="2"/>
        <v>0</v>
      </c>
      <c r="AB33" s="6">
        <f t="shared" si="3"/>
        <v>0</v>
      </c>
      <c r="AC33" s="6">
        <f t="shared" si="4"/>
        <v>0</v>
      </c>
      <c r="AD33" s="6">
        <f t="shared" si="5"/>
        <v>0</v>
      </c>
      <c r="AE33" s="6">
        <f t="shared" si="6"/>
        <v>0</v>
      </c>
      <c r="AF33" s="6">
        <f t="shared" si="7"/>
        <v>0</v>
      </c>
      <c r="AG33" s="6">
        <f t="shared" si="8"/>
        <v>0</v>
      </c>
      <c r="AH33" s="6">
        <f t="shared" si="9"/>
        <v>0</v>
      </c>
      <c r="AI33" s="6">
        <f t="shared" si="10"/>
        <v>0</v>
      </c>
      <c r="AJ33" s="6">
        <f t="shared" si="11"/>
        <v>0</v>
      </c>
      <c r="AK33" s="6">
        <f t="shared" si="12"/>
        <v>0</v>
      </c>
      <c r="AL33" s="6">
        <f t="shared" si="13"/>
        <v>0</v>
      </c>
      <c r="AM33" s="6">
        <f t="shared" si="14"/>
        <v>0</v>
      </c>
      <c r="AN33" s="6">
        <f t="shared" si="15"/>
        <v>0</v>
      </c>
      <c r="AO33" s="6">
        <f t="shared" si="16"/>
        <v>0</v>
      </c>
      <c r="AP33" s="6">
        <f t="shared" si="17"/>
        <v>0</v>
      </c>
      <c r="AQ33" s="6">
        <f t="shared" si="18"/>
        <v>0</v>
      </c>
      <c r="AR33" s="6">
        <f t="shared" si="19"/>
        <v>0</v>
      </c>
    </row>
    <row r="34" spans="1:45" ht="12" customHeight="1">
      <c r="A34" s="46" t="s">
        <v>47</v>
      </c>
      <c r="B34" s="46"/>
      <c r="C34" s="46"/>
      <c r="D34" s="7">
        <f aca="true" t="shared" si="20" ref="D34:W34">Y34</f>
        <v>22.75</v>
      </c>
      <c r="E34" s="7">
        <f t="shared" si="20"/>
        <v>23</v>
      </c>
      <c r="F34" s="7">
        <f t="shared" si="20"/>
        <v>22.25</v>
      </c>
      <c r="G34" s="7" t="str">
        <f t="shared" si="20"/>
        <v>blank</v>
      </c>
      <c r="H34" s="7" t="str">
        <f t="shared" si="20"/>
        <v>blank</v>
      </c>
      <c r="I34" s="7" t="str">
        <f t="shared" si="20"/>
        <v>blank</v>
      </c>
      <c r="J34" s="7" t="str">
        <f t="shared" si="20"/>
        <v>blank</v>
      </c>
      <c r="K34" s="7" t="str">
        <f t="shared" si="20"/>
        <v>blank</v>
      </c>
      <c r="L34" s="7" t="str">
        <f t="shared" si="20"/>
        <v>blank</v>
      </c>
      <c r="M34" s="7" t="str">
        <f t="shared" si="20"/>
        <v>blank</v>
      </c>
      <c r="N34" s="7" t="str">
        <f t="shared" si="20"/>
        <v>blank</v>
      </c>
      <c r="O34" s="7" t="str">
        <f t="shared" si="20"/>
        <v>blank</v>
      </c>
      <c r="P34" s="7" t="str">
        <f t="shared" si="20"/>
        <v>blank</v>
      </c>
      <c r="Q34" s="7" t="str">
        <f t="shared" si="20"/>
        <v>blank</v>
      </c>
      <c r="R34" s="7" t="str">
        <f t="shared" si="20"/>
        <v>blank</v>
      </c>
      <c r="S34" s="7" t="str">
        <f t="shared" si="20"/>
        <v>blank</v>
      </c>
      <c r="T34" s="7" t="str">
        <f t="shared" si="20"/>
        <v>blank</v>
      </c>
      <c r="U34" s="7" t="str">
        <f t="shared" si="20"/>
        <v>blank</v>
      </c>
      <c r="V34" s="7" t="str">
        <f t="shared" si="20"/>
        <v>blank</v>
      </c>
      <c r="W34" s="7" t="str">
        <f t="shared" si="20"/>
        <v>blank</v>
      </c>
      <c r="Y34" s="1">
        <f aca="true" t="shared" si="21" ref="Y34:AR34">IF(SUM(Y14:Y33)=0,"blank",SUM(Y14:Y33))</f>
        <v>22.75</v>
      </c>
      <c r="Z34" s="1">
        <f t="shared" si="21"/>
        <v>23</v>
      </c>
      <c r="AA34" s="1">
        <f t="shared" si="21"/>
        <v>22.25</v>
      </c>
      <c r="AB34" s="1" t="str">
        <f t="shared" si="21"/>
        <v>blank</v>
      </c>
      <c r="AC34" s="1" t="str">
        <f t="shared" si="21"/>
        <v>blank</v>
      </c>
      <c r="AD34" s="1" t="str">
        <f t="shared" si="21"/>
        <v>blank</v>
      </c>
      <c r="AE34" s="1" t="str">
        <f t="shared" si="21"/>
        <v>blank</v>
      </c>
      <c r="AF34" s="1" t="str">
        <f t="shared" si="21"/>
        <v>blank</v>
      </c>
      <c r="AG34" s="1" t="str">
        <f t="shared" si="21"/>
        <v>blank</v>
      </c>
      <c r="AH34" s="1" t="str">
        <f t="shared" si="21"/>
        <v>blank</v>
      </c>
      <c r="AI34" s="1" t="str">
        <f t="shared" si="21"/>
        <v>blank</v>
      </c>
      <c r="AJ34" s="1" t="str">
        <f t="shared" si="21"/>
        <v>blank</v>
      </c>
      <c r="AK34" s="1" t="str">
        <f t="shared" si="21"/>
        <v>blank</v>
      </c>
      <c r="AL34" s="1" t="str">
        <f t="shared" si="21"/>
        <v>blank</v>
      </c>
      <c r="AM34" s="1" t="str">
        <f t="shared" si="21"/>
        <v>blank</v>
      </c>
      <c r="AN34" s="1" t="str">
        <f t="shared" si="21"/>
        <v>blank</v>
      </c>
      <c r="AO34" s="1" t="str">
        <f t="shared" si="21"/>
        <v>blank</v>
      </c>
      <c r="AP34" s="1" t="str">
        <f t="shared" si="21"/>
        <v>blank</v>
      </c>
      <c r="AQ34" s="1" t="str">
        <f t="shared" si="21"/>
        <v>blank</v>
      </c>
      <c r="AR34" s="1" t="str">
        <f t="shared" si="21"/>
        <v>blank</v>
      </c>
      <c r="AS34" s="1">
        <f>MIN(Y34:AR34)</f>
        <v>22.25</v>
      </c>
    </row>
    <row r="35" spans="1:23" ht="12" customHeight="1">
      <c r="A35" s="48" t="s">
        <v>46</v>
      </c>
      <c r="B35" s="48"/>
      <c r="C35" s="48"/>
      <c r="D35" s="8">
        <f aca="true" t="shared" si="22" ref="D35:W35">IF(D34="Blank","blank",(D34-$AS34))</f>
        <v>0.5</v>
      </c>
      <c r="E35" s="8">
        <f t="shared" si="22"/>
        <v>0.75</v>
      </c>
      <c r="F35" s="8">
        <f t="shared" si="22"/>
        <v>0</v>
      </c>
      <c r="G35" s="8" t="str">
        <f t="shared" si="22"/>
        <v>blank</v>
      </c>
      <c r="H35" s="8" t="str">
        <f t="shared" si="22"/>
        <v>blank</v>
      </c>
      <c r="I35" s="8" t="str">
        <f t="shared" si="22"/>
        <v>blank</v>
      </c>
      <c r="J35" s="8" t="str">
        <f t="shared" si="22"/>
        <v>blank</v>
      </c>
      <c r="K35" s="8" t="str">
        <f t="shared" si="22"/>
        <v>blank</v>
      </c>
      <c r="L35" s="8" t="str">
        <f t="shared" si="22"/>
        <v>blank</v>
      </c>
      <c r="M35" s="8" t="str">
        <f t="shared" si="22"/>
        <v>blank</v>
      </c>
      <c r="N35" s="8" t="str">
        <f t="shared" si="22"/>
        <v>blank</v>
      </c>
      <c r="O35" s="8" t="str">
        <f t="shared" si="22"/>
        <v>blank</v>
      </c>
      <c r="P35" s="8" t="str">
        <f t="shared" si="22"/>
        <v>blank</v>
      </c>
      <c r="Q35" s="8" t="str">
        <f t="shared" si="22"/>
        <v>blank</v>
      </c>
      <c r="R35" s="8" t="str">
        <f t="shared" si="22"/>
        <v>blank</v>
      </c>
      <c r="S35" s="8" t="str">
        <f t="shared" si="22"/>
        <v>blank</v>
      </c>
      <c r="T35" s="8" t="str">
        <f t="shared" si="22"/>
        <v>blank</v>
      </c>
      <c r="U35" s="8" t="str">
        <f t="shared" si="22"/>
        <v>blank</v>
      </c>
      <c r="V35" s="8" t="str">
        <f t="shared" si="22"/>
        <v>blank</v>
      </c>
      <c r="W35" s="8" t="str">
        <f t="shared" si="22"/>
        <v>blank</v>
      </c>
    </row>
    <row r="36" spans="1:23" ht="12">
      <c r="A36" s="45" t="s">
        <v>34</v>
      </c>
      <c r="B36" s="45"/>
      <c r="C36" s="45"/>
      <c r="D36" s="32">
        <f aca="true" t="shared" si="23" ref="D36:W36">IF(D35="blank","blank",D35*$B6/$B5)</f>
        <v>7142.857142857143</v>
      </c>
      <c r="E36" s="32">
        <f t="shared" si="23"/>
        <v>10714.285714285714</v>
      </c>
      <c r="F36" s="32">
        <f t="shared" si="23"/>
        <v>0</v>
      </c>
      <c r="G36" s="32" t="str">
        <f t="shared" si="23"/>
        <v>blank</v>
      </c>
      <c r="H36" s="32" t="str">
        <f t="shared" si="23"/>
        <v>blank</v>
      </c>
      <c r="I36" s="32" t="str">
        <f t="shared" si="23"/>
        <v>blank</v>
      </c>
      <c r="J36" s="32" t="str">
        <f t="shared" si="23"/>
        <v>blank</v>
      </c>
      <c r="K36" s="32" t="str">
        <f t="shared" si="23"/>
        <v>blank</v>
      </c>
      <c r="L36" s="32" t="str">
        <f t="shared" si="23"/>
        <v>blank</v>
      </c>
      <c r="M36" s="32" t="str">
        <f t="shared" si="23"/>
        <v>blank</v>
      </c>
      <c r="N36" s="32" t="str">
        <f t="shared" si="23"/>
        <v>blank</v>
      </c>
      <c r="O36" s="32" t="str">
        <f t="shared" si="23"/>
        <v>blank</v>
      </c>
      <c r="P36" s="32" t="str">
        <f t="shared" si="23"/>
        <v>blank</v>
      </c>
      <c r="Q36" s="32" t="str">
        <f t="shared" si="23"/>
        <v>blank</v>
      </c>
      <c r="R36" s="32" t="str">
        <f t="shared" si="23"/>
        <v>blank</v>
      </c>
      <c r="S36" s="32" t="str">
        <f t="shared" si="23"/>
        <v>blank</v>
      </c>
      <c r="T36" s="32" t="str">
        <f t="shared" si="23"/>
        <v>blank</v>
      </c>
      <c r="U36" s="32" t="str">
        <f t="shared" si="23"/>
        <v>blank</v>
      </c>
      <c r="V36" s="32" t="str">
        <f t="shared" si="23"/>
        <v>blank</v>
      </c>
      <c r="W36" s="32" t="str">
        <f t="shared" si="23"/>
        <v>blank</v>
      </c>
    </row>
    <row r="37" spans="1:3" ht="6.75" customHeight="1">
      <c r="A37" s="10"/>
      <c r="B37" s="3"/>
      <c r="C37" s="3"/>
    </row>
    <row r="38" spans="1:23" s="11" customFormat="1" ht="18" customHeight="1">
      <c r="A38" s="47" t="s">
        <v>66</v>
      </c>
      <c r="B38" s="47"/>
      <c r="C38" s="47"/>
      <c r="D38" s="47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6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">
      <c r="A40" s="44" t="s">
        <v>36</v>
      </c>
      <c r="B40" s="44"/>
      <c r="C40" s="44"/>
      <c r="D40" s="14"/>
      <c r="E40" s="14"/>
      <c r="F40" s="14">
        <v>20000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">
      <c r="A41" s="44" t="s">
        <v>37</v>
      </c>
      <c r="B41" s="44"/>
      <c r="C41" s="44"/>
      <c r="D41" s="14"/>
      <c r="E41" s="14"/>
      <c r="F41" s="14">
        <v>50000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">
      <c r="A42" s="44" t="s">
        <v>38</v>
      </c>
      <c r="B42" s="44"/>
      <c r="C42" s="4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">
      <c r="A43" s="44" t="s">
        <v>39</v>
      </c>
      <c r="B43" s="44"/>
      <c r="C43" s="4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">
      <c r="A44" s="27" t="s">
        <v>53</v>
      </c>
      <c r="B44" s="27"/>
      <c r="C44" s="2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">
      <c r="A45" s="43" t="s">
        <v>51</v>
      </c>
      <c r="B45" s="43"/>
      <c r="C45" s="43"/>
      <c r="D45" s="32">
        <f aca="true" t="shared" si="24" ref="D45:W45">SUM(D40:D44)</f>
        <v>0</v>
      </c>
      <c r="E45" s="32">
        <f t="shared" si="24"/>
        <v>0</v>
      </c>
      <c r="F45" s="32">
        <f t="shared" si="24"/>
        <v>70000</v>
      </c>
      <c r="G45" s="32">
        <f t="shared" si="24"/>
        <v>0</v>
      </c>
      <c r="H45" s="32">
        <f t="shared" si="24"/>
        <v>0</v>
      </c>
      <c r="I45" s="32">
        <f t="shared" si="24"/>
        <v>0</v>
      </c>
      <c r="J45" s="32">
        <f t="shared" si="24"/>
        <v>0</v>
      </c>
      <c r="K45" s="32">
        <f t="shared" si="24"/>
        <v>0</v>
      </c>
      <c r="L45" s="32">
        <f t="shared" si="24"/>
        <v>0</v>
      </c>
      <c r="M45" s="32">
        <f t="shared" si="24"/>
        <v>0</v>
      </c>
      <c r="N45" s="32">
        <f t="shared" si="24"/>
        <v>0</v>
      </c>
      <c r="O45" s="32">
        <f t="shared" si="24"/>
        <v>0</v>
      </c>
      <c r="P45" s="32">
        <f t="shared" si="24"/>
        <v>0</v>
      </c>
      <c r="Q45" s="32">
        <f t="shared" si="24"/>
        <v>0</v>
      </c>
      <c r="R45" s="32">
        <f t="shared" si="24"/>
        <v>0</v>
      </c>
      <c r="S45" s="32">
        <f t="shared" si="24"/>
        <v>0</v>
      </c>
      <c r="T45" s="32">
        <f t="shared" si="24"/>
        <v>0</v>
      </c>
      <c r="U45" s="32">
        <f t="shared" si="24"/>
        <v>0</v>
      </c>
      <c r="V45" s="32">
        <f t="shared" si="24"/>
        <v>0</v>
      </c>
      <c r="W45" s="32">
        <f t="shared" si="24"/>
        <v>0</v>
      </c>
    </row>
    <row r="46" ht="6.75" customHeight="1"/>
    <row r="47" spans="1:23" ht="18" customHeight="1">
      <c r="A47" s="38" t="s">
        <v>52</v>
      </c>
      <c r="B47" s="38"/>
      <c r="C47" s="3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ht="6.75" customHeight="1"/>
    <row r="49" spans="1:23" ht="12">
      <c r="A49" s="37" t="s">
        <v>43</v>
      </c>
      <c r="B49" s="37"/>
      <c r="C49" s="37"/>
      <c r="D49" s="9">
        <f aca="true" t="shared" si="25" ref="D49:W49">IF(D34="blank","blank",D45+D36)</f>
        <v>7142.857142857143</v>
      </c>
      <c r="E49" s="9">
        <f t="shared" si="25"/>
        <v>10714.285714285714</v>
      </c>
      <c r="F49" s="9">
        <f t="shared" si="25"/>
        <v>70000</v>
      </c>
      <c r="G49" s="9" t="str">
        <f t="shared" si="25"/>
        <v>blank</v>
      </c>
      <c r="H49" s="9" t="str">
        <f t="shared" si="25"/>
        <v>blank</v>
      </c>
      <c r="I49" s="9" t="str">
        <f t="shared" si="25"/>
        <v>blank</v>
      </c>
      <c r="J49" s="9" t="str">
        <f t="shared" si="25"/>
        <v>blank</v>
      </c>
      <c r="K49" s="9" t="str">
        <f t="shared" si="25"/>
        <v>blank</v>
      </c>
      <c r="L49" s="9" t="str">
        <f t="shared" si="25"/>
        <v>blank</v>
      </c>
      <c r="M49" s="9" t="str">
        <f t="shared" si="25"/>
        <v>blank</v>
      </c>
      <c r="N49" s="9" t="str">
        <f t="shared" si="25"/>
        <v>blank</v>
      </c>
      <c r="O49" s="9" t="str">
        <f t="shared" si="25"/>
        <v>blank</v>
      </c>
      <c r="P49" s="9" t="str">
        <f t="shared" si="25"/>
        <v>blank</v>
      </c>
      <c r="Q49" s="9" t="str">
        <f t="shared" si="25"/>
        <v>blank</v>
      </c>
      <c r="R49" s="9" t="str">
        <f t="shared" si="25"/>
        <v>blank</v>
      </c>
      <c r="S49" s="9" t="str">
        <f t="shared" si="25"/>
        <v>blank</v>
      </c>
      <c r="T49" s="9" t="str">
        <f t="shared" si="25"/>
        <v>blank</v>
      </c>
      <c r="U49" s="9" t="str">
        <f t="shared" si="25"/>
        <v>blank</v>
      </c>
      <c r="V49" s="9" t="str">
        <f t="shared" si="25"/>
        <v>blank</v>
      </c>
      <c r="W49" s="9" t="str">
        <f t="shared" si="25"/>
        <v>blank</v>
      </c>
    </row>
    <row r="50" spans="1:23" ht="12">
      <c r="A50" s="37" t="s">
        <v>42</v>
      </c>
      <c r="B50" s="37"/>
      <c r="C50" s="37"/>
      <c r="D50" s="14">
        <v>1050600</v>
      </c>
      <c r="E50" s="14">
        <v>1087800</v>
      </c>
      <c r="F50" s="14">
        <v>1100300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5" s="30" customFormat="1" ht="23.25" customHeight="1">
      <c r="A51" s="39" t="s">
        <v>50</v>
      </c>
      <c r="B51" s="39"/>
      <c r="C51" s="39"/>
      <c r="D51" s="29">
        <f aca="true" t="shared" si="26" ref="D51:W51">IF(D34="blank","blank",D50-D49)</f>
        <v>1043457.1428571428</v>
      </c>
      <c r="E51" s="29">
        <f t="shared" si="26"/>
        <v>1077085.7142857143</v>
      </c>
      <c r="F51" s="29">
        <f t="shared" si="26"/>
        <v>1030300</v>
      </c>
      <c r="G51" s="29" t="str">
        <f t="shared" si="26"/>
        <v>blank</v>
      </c>
      <c r="H51" s="29" t="str">
        <f t="shared" si="26"/>
        <v>blank</v>
      </c>
      <c r="I51" s="29" t="str">
        <f t="shared" si="26"/>
        <v>blank</v>
      </c>
      <c r="J51" s="29" t="str">
        <f t="shared" si="26"/>
        <v>blank</v>
      </c>
      <c r="K51" s="29" t="str">
        <f t="shared" si="26"/>
        <v>blank</v>
      </c>
      <c r="L51" s="29" t="str">
        <f t="shared" si="26"/>
        <v>blank</v>
      </c>
      <c r="M51" s="29" t="str">
        <f t="shared" si="26"/>
        <v>blank</v>
      </c>
      <c r="N51" s="29" t="str">
        <f t="shared" si="26"/>
        <v>blank</v>
      </c>
      <c r="O51" s="29" t="str">
        <f t="shared" si="26"/>
        <v>blank</v>
      </c>
      <c r="P51" s="29" t="str">
        <f t="shared" si="26"/>
        <v>blank</v>
      </c>
      <c r="Q51" s="29" t="str">
        <f t="shared" si="26"/>
        <v>blank</v>
      </c>
      <c r="R51" s="29" t="str">
        <f t="shared" si="26"/>
        <v>blank</v>
      </c>
      <c r="S51" s="29" t="str">
        <f t="shared" si="26"/>
        <v>blank</v>
      </c>
      <c r="T51" s="29" t="str">
        <f t="shared" si="26"/>
        <v>blank</v>
      </c>
      <c r="U51" s="29" t="str">
        <f t="shared" si="26"/>
        <v>blank</v>
      </c>
      <c r="V51" s="29" t="str">
        <f t="shared" si="26"/>
        <v>blank</v>
      </c>
      <c r="W51" s="29" t="str">
        <f t="shared" si="26"/>
        <v>blank</v>
      </c>
      <c r="Y51" s="30">
        <f>MIN(D51:W51)</f>
        <v>1030300</v>
      </c>
    </row>
    <row r="52" spans="1:23" s="16" customFormat="1" ht="12">
      <c r="A52" s="36" t="s">
        <v>44</v>
      </c>
      <c r="B52" s="36"/>
      <c r="C52" s="36"/>
      <c r="D52" s="31">
        <f aca="true" t="shared" si="27" ref="D52:W52">IF(D51=$Y51,"Preferred","")</f>
      </c>
      <c r="E52" s="31">
        <f t="shared" si="27"/>
      </c>
      <c r="F52" s="31" t="str">
        <f t="shared" si="27"/>
        <v>Preferred</v>
      </c>
      <c r="G52" s="31">
        <f t="shared" si="27"/>
      </c>
      <c r="H52" s="31">
        <f t="shared" si="27"/>
      </c>
      <c r="I52" s="31">
        <f t="shared" si="27"/>
      </c>
      <c r="J52" s="31">
        <f t="shared" si="27"/>
      </c>
      <c r="K52" s="31">
        <f t="shared" si="27"/>
      </c>
      <c r="L52" s="31">
        <f t="shared" si="27"/>
      </c>
      <c r="M52" s="31">
        <f t="shared" si="27"/>
      </c>
      <c r="N52" s="31">
        <f t="shared" si="27"/>
      </c>
      <c r="O52" s="31">
        <f t="shared" si="27"/>
      </c>
      <c r="P52" s="31">
        <f t="shared" si="27"/>
      </c>
      <c r="Q52" s="31">
        <f t="shared" si="27"/>
      </c>
      <c r="R52" s="31">
        <f t="shared" si="27"/>
      </c>
      <c r="S52" s="31">
        <f t="shared" si="27"/>
      </c>
      <c r="T52" s="31">
        <f t="shared" si="27"/>
      </c>
      <c r="U52" s="31">
        <f t="shared" si="27"/>
      </c>
      <c r="V52" s="31">
        <f t="shared" si="27"/>
      </c>
      <c r="W52" s="31">
        <f t="shared" si="27"/>
      </c>
    </row>
  </sheetData>
  <sheetProtection sheet="1"/>
  <mergeCells count="23">
    <mergeCell ref="A41:C41"/>
    <mergeCell ref="A42:C42"/>
    <mergeCell ref="A43:C43"/>
    <mergeCell ref="B12:B13"/>
    <mergeCell ref="A12:A13"/>
    <mergeCell ref="A9:C9"/>
    <mergeCell ref="A40:C40"/>
    <mergeCell ref="A36:C36"/>
    <mergeCell ref="A34:C34"/>
    <mergeCell ref="A38:D38"/>
    <mergeCell ref="A52:C52"/>
    <mergeCell ref="A49:C49"/>
    <mergeCell ref="A50:C50"/>
    <mergeCell ref="A47:C47"/>
    <mergeCell ref="A51:C51"/>
    <mergeCell ref="A45:C45"/>
    <mergeCell ref="A35:C35"/>
    <mergeCell ref="A3:C3"/>
    <mergeCell ref="A1:D1"/>
    <mergeCell ref="B7:C7"/>
    <mergeCell ref="C12:C13"/>
    <mergeCell ref="B5:C5"/>
    <mergeCell ref="B6:C6"/>
  </mergeCells>
  <printOptions/>
  <pageMargins left="0.44" right="0.3" top="0.59" bottom="0.82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manual price quality evaluation tool</dc:title>
  <dc:subject>Procurement manual price quality evaluation tool</dc:subject>
  <dc:creator>NZ Transport Agency</dc:creator>
  <cp:keywords>Procurement manual price quality evaluation tool</cp:keywords>
  <dc:description>Procurement manual price quality evaluation tool</dc:description>
  <cp:lastModifiedBy>Bernie Cuttance</cp:lastModifiedBy>
  <cp:lastPrinted>2009-11-23T02:51:29Z</cp:lastPrinted>
  <dcterms:created xsi:type="dcterms:W3CDTF">1998-08-11T07:59:25Z</dcterms:created>
  <dcterms:modified xsi:type="dcterms:W3CDTF">2019-05-21T21:17:57Z</dcterms:modified>
  <cp:category>Procurement manual price quality evaluation tool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Title">
    <vt:lpwstr>Performance Measurement Team Leader</vt:lpwstr>
  </property>
  <property fmtid="{D5CDD505-2E9C-101B-9397-08002B2CF9AE}" pid="3" name="Coverage">
    <vt:lpwstr/>
  </property>
  <property fmtid="{D5CDD505-2E9C-101B-9397-08002B2CF9AE}" pid="4" name="Audience">
    <vt:lpwstr>Multiple</vt:lpwstr>
  </property>
  <property fmtid="{D5CDD505-2E9C-101B-9397-08002B2CF9AE}" pid="5" name="Reference">
    <vt:lpwstr>AF 127 01 01</vt:lpwstr>
  </property>
  <property fmtid="{D5CDD505-2E9C-101B-9397-08002B2CF9AE}" pid="6" name="Version">
    <vt:lpwstr>Final</vt:lpwstr>
  </property>
  <property fmtid="{D5CDD505-2E9C-101B-9397-08002B2CF9AE}" pid="7" name="Type">
    <vt:lpwstr>OTH</vt:lpwstr>
  </property>
  <property fmtid="{D5CDD505-2E9C-101B-9397-08002B2CF9AE}" pid="8" name="Region">
    <vt:lpwstr>National</vt:lpwstr>
  </property>
  <property fmtid="{D5CDD505-2E9C-101B-9397-08002B2CF9AE}" pid="9" name="Creator">
    <vt:lpwstr>Performance Measurement Team Leader</vt:lpwstr>
  </property>
  <property fmtid="{D5CDD505-2E9C-101B-9397-08002B2CF9AE}" pid="10" name="Publisher">
    <vt:lpwstr>Transfund New Zealand</vt:lpwstr>
  </property>
  <property fmtid="{D5CDD505-2E9C-101B-9397-08002B2CF9AE}" pid="11" name="FilePath">
    <vt:lpwstr>G:\Allocation of Funds\CPP\Manuals\Physical works and Professional Services</vt:lpwstr>
  </property>
  <property fmtid="{D5CDD505-2E9C-101B-9397-08002B2CF9AE}" pid="12" name="Identifier">
    <vt:lpwstr>OTH_Multiple_PQM evaluation (April 2003)_20030407_Bernard Cuttance_National_F1</vt:lpwstr>
  </property>
  <property fmtid="{D5CDD505-2E9C-101B-9397-08002B2CF9AE}" pid="13" name="Date">
    <vt:lpwstr>2003-04-07</vt:lpwstr>
  </property>
  <property fmtid="{D5CDD505-2E9C-101B-9397-08002B2CF9AE}" pid="14" name="Language">
    <vt:lpwstr>English</vt:lpwstr>
  </property>
  <property fmtid="{D5CDD505-2E9C-101B-9397-08002B2CF9AE}" pid="15" name="Function">
    <vt:lpwstr>Some text from Julie-Anne</vt:lpwstr>
  </property>
  <property fmtid="{D5CDD505-2E9C-101B-9397-08002B2CF9AE}" pid="16" name="Format">
    <vt:lpwstr>Microsoft Excel</vt:lpwstr>
  </property>
  <property fmtid="{D5CDD505-2E9C-101B-9397-08002B2CF9AE}" pid="17" name="DirtyFlag">
    <vt:lpwstr>Clean</vt:lpwstr>
  </property>
  <property fmtid="{D5CDD505-2E9C-101B-9397-08002B2CF9AE}" pid="18" name="Versioning">
    <vt:lpwstr>True</vt:lpwstr>
  </property>
  <property fmtid="{D5CDD505-2E9C-101B-9397-08002B2CF9AE}" pid="19" name="Footers">
    <vt:lpwstr>True</vt:lpwstr>
  </property>
  <property fmtid="{D5CDD505-2E9C-101B-9397-08002B2CF9AE}" pid="20" name="DraftNum">
    <vt:lpwstr>1</vt:lpwstr>
  </property>
  <property fmtid="{D5CDD505-2E9C-101B-9397-08002B2CF9AE}" pid="21" name="NewVersion">
    <vt:lpwstr>1</vt:lpwstr>
  </property>
  <property fmtid="{D5CDD505-2E9C-101B-9397-08002B2CF9AE}" pid="22" name="FinalNum">
    <vt:lpwstr>1</vt:lpwstr>
  </property>
  <property fmtid="{D5CDD505-2E9C-101B-9397-08002B2CF9AE}" pid="23" name="Objective-Comment">
    <vt:lpwstr/>
  </property>
  <property fmtid="{D5CDD505-2E9C-101B-9397-08002B2CF9AE}" pid="24" name="Objective-CreationStamp">
    <vt:filetime>2009-04-27T00:00:00Z</vt:filetime>
  </property>
  <property fmtid="{D5CDD505-2E9C-101B-9397-08002B2CF9AE}" pid="25" name="Objective-Id">
    <vt:lpwstr>B909100</vt:lpwstr>
  </property>
  <property fmtid="{D5CDD505-2E9C-101B-9397-08002B2CF9AE}" pid="26" name="Objective-IsApproved">
    <vt:lpwstr>No</vt:lpwstr>
  </property>
  <property fmtid="{D5CDD505-2E9C-101B-9397-08002B2CF9AE}" pid="27" name="Objective-IsPublished">
    <vt:lpwstr>No</vt:lpwstr>
  </property>
  <property fmtid="{D5CDD505-2E9C-101B-9397-08002B2CF9AE}" pid="28" name="Objective-DatePublished">
    <vt:lpwstr/>
  </property>
  <property fmtid="{D5CDD505-2E9C-101B-9397-08002B2CF9AE}" pid="29" name="Objective-ModificationStamp">
    <vt:filetime>2009-11-23T00:00:00Z</vt:filetime>
  </property>
  <property fmtid="{D5CDD505-2E9C-101B-9397-08002B2CF9AE}" pid="30" name="Objective-Owner">
    <vt:lpwstr>Bernard Cuttance</vt:lpwstr>
  </property>
  <property fmtid="{D5CDD505-2E9C-101B-9397-08002B2CF9AE}" pid="31" name="Objective-Path">
    <vt:lpwstr>File plan:Land Transport NZ file plan:Policy and standards development:Procurement policy:Physical works:Procurement procedure review:Project 2 - initiative 4 (2.2) - New and revised rules and tools - supplier selection methods:</vt:lpwstr>
  </property>
  <property fmtid="{D5CDD505-2E9C-101B-9397-08002B2CF9AE}" pid="32" name="Objective-Parent">
    <vt:lpwstr>Project 2 - initiative 4 (2.2) - New and revised rules and tools - supplier selection methods</vt:lpwstr>
  </property>
  <property fmtid="{D5CDD505-2E9C-101B-9397-08002B2CF9AE}" pid="33" name="Objective-State">
    <vt:lpwstr>Being Edited</vt:lpwstr>
  </property>
  <property fmtid="{D5CDD505-2E9C-101B-9397-08002B2CF9AE}" pid="34" name="Objective-Title">
    <vt:lpwstr>Price quality method evaluation (April09) B Cuttance</vt:lpwstr>
  </property>
  <property fmtid="{D5CDD505-2E9C-101B-9397-08002B2CF9AE}" pid="35" name="Objective-Version">
    <vt:lpwstr>8.1</vt:lpwstr>
  </property>
  <property fmtid="{D5CDD505-2E9C-101B-9397-08002B2CF9AE}" pid="36" name="Objective-VersionComment">
    <vt:lpwstr/>
  </property>
  <property fmtid="{D5CDD505-2E9C-101B-9397-08002B2CF9AE}" pid="37" name="Objective-VersionNumber">
    <vt:i4>13</vt:i4>
  </property>
  <property fmtid="{D5CDD505-2E9C-101B-9397-08002B2CF9AE}" pid="38" name="Objective-FileNumber">
    <vt:lpwstr>PSG-20-02-07</vt:lpwstr>
  </property>
  <property fmtid="{D5CDD505-2E9C-101B-9397-08002B2CF9AE}" pid="39" name="Objective-Classification">
    <vt:lpwstr>Not classified</vt:lpwstr>
  </property>
  <property fmtid="{D5CDD505-2E9C-101B-9397-08002B2CF9AE}" pid="40" name="Objective-Caveats">
    <vt:lpwstr/>
  </property>
</Properties>
</file>