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8_{3A6344CA-37DA-43B3-BF58-9DC65CF40A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tents" sheetId="1" r:id="rId1"/>
    <sheet name="Table 1" sheetId="2" r:id="rId2"/>
    <sheet name="Table 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2" l="1"/>
  <c r="J24" i="3"/>
  <c r="I24" i="3"/>
  <c r="R24" i="3" s="1"/>
  <c r="H24" i="3"/>
  <c r="Q24" i="3" s="1"/>
  <c r="G24" i="3"/>
  <c r="F24" i="3"/>
  <c r="P24" i="3" s="1"/>
  <c r="E24" i="3"/>
  <c r="O24" i="3" s="1"/>
  <c r="D24" i="3"/>
  <c r="C24" i="3"/>
  <c r="N24" i="3" s="1"/>
  <c r="B24" i="3"/>
  <c r="M24" i="3" s="1"/>
  <c r="E23" i="2"/>
  <c r="D23" i="2"/>
  <c r="C23" i="2"/>
</calcChain>
</file>

<file path=xl/sharedStrings.xml><?xml version="1.0" encoding="utf-8"?>
<sst xmlns="http://schemas.openxmlformats.org/spreadsheetml/2006/main" count="111" uniqueCount="57">
  <si>
    <t>Wof/Cof inspections - volume and result analysis</t>
  </si>
  <si>
    <t>Data obtained from the Motor Vehicle Register (MVR)</t>
  </si>
  <si>
    <t>List of tables</t>
  </si>
  <si>
    <t>Total WoF/CoF-A/CoF-B volumes by region</t>
  </si>
  <si>
    <t>First-Time Wof/Cof-A/Cof-B volumes and results by region</t>
  </si>
  <si>
    <t>Definitions</t>
  </si>
  <si>
    <t>Warrant of Fitness (Wof)</t>
  </si>
  <si>
    <t>A warrant of fitness (WoF) is a regular check to ensure that a registered vehicle meets required safety standards.</t>
  </si>
  <si>
    <t>Wof certificates are issued by NZTA authorised Inspection Centres located throughout the country.</t>
  </si>
  <si>
    <t>Certificate of Fitness (Cof)</t>
  </si>
  <si>
    <t>A certificate of fitness (CoF) is a regular check to ensure that a registered vehicle meets required safety standards.</t>
  </si>
  <si>
    <t>Vehicles requiring this certification are:</t>
  </si>
  <si>
    <t>•heavy vehicles – trucks, larger trailers, motor homes</t>
  </si>
  <si>
    <t>•all passenger service vehicles – taxis, shuttles and buses</t>
  </si>
  <si>
    <t>•rental vehicles.</t>
  </si>
  <si>
    <t>Notes</t>
  </si>
  <si>
    <t>For statistical purposes, Cofs are also sub categorised as Cof-A (for light vehicles)</t>
  </si>
  <si>
    <t>and Cof-B (for heavy vehicles).</t>
  </si>
  <si>
    <t>Location information in the following tables is derived from the physical location</t>
  </si>
  <si>
    <t>of Inspection Centres that carry out the Wof/Cof inspections.</t>
  </si>
  <si>
    <t>Return to NZ MVR statistics main menu</t>
  </si>
  <si>
    <t>Table 1</t>
  </si>
  <si>
    <t>Total Wof/Cof-A/Cof-B volumes by region</t>
  </si>
  <si>
    <t>Region</t>
  </si>
  <si>
    <t>Gisborne Region</t>
  </si>
  <si>
    <t>WOF</t>
  </si>
  <si>
    <t>Bay Of Plenty Region</t>
  </si>
  <si>
    <t>COF A</t>
  </si>
  <si>
    <t>Waikato Region</t>
  </si>
  <si>
    <t>COF B</t>
  </si>
  <si>
    <t>Auckland Region</t>
  </si>
  <si>
    <t>Total</t>
  </si>
  <si>
    <t>Notes:</t>
  </si>
  <si>
    <t>1. Nelson includes Tasman region</t>
  </si>
  <si>
    <t>2. Canterbury includes Chatham Islands</t>
  </si>
  <si>
    <t>Return to Section Main page</t>
  </si>
  <si>
    <t>Table 2</t>
  </si>
  <si>
    <t>COF-A</t>
  </si>
  <si>
    <t>COF-B</t>
  </si>
  <si>
    <t>FAIL</t>
  </si>
  <si>
    <t>PASS</t>
  </si>
  <si>
    <t>Fail</t>
  </si>
  <si>
    <t>Pass</t>
  </si>
  <si>
    <t>FAIL Rate</t>
  </si>
  <si>
    <t>PASS Rate</t>
  </si>
  <si>
    <t>Northland Region</t>
  </si>
  <si>
    <t>Month: October 2024</t>
  </si>
  <si>
    <t>Hawke'S Bay Region</t>
  </si>
  <si>
    <t>Taranaki Region</t>
  </si>
  <si>
    <t>Manawatu-Whanganui Region</t>
  </si>
  <si>
    <t>Wellington Region</t>
  </si>
  <si>
    <t>Marlborough Region</t>
  </si>
  <si>
    <t>Tasman Region</t>
  </si>
  <si>
    <t>West Coast Region</t>
  </si>
  <si>
    <t>Canterbury Region</t>
  </si>
  <si>
    <t>Otago Region</t>
  </si>
  <si>
    <t>Southland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</si>
</sst>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24"/>
      <color indexed="8"/>
      <name val="Calibri"/>
      <family val="2"/>
    </font>
    <font>
      <sz val="12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i/>
      <sz val="10"/>
      <color indexed="8"/>
      <name val="Arial"/>
      <family val="2"/>
    </font>
    <font>
      <sz val="11"/>
      <name val="Calibri"/>
      <family val="2"/>
    </font>
    <font>
      <sz val="11"/>
      <name val="Arial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60">
    <xf numFmtId="0" fontId="0" fillId="0" borderId="0" xfId="0"/>
    <xf numFmtId="0" fontId="17" fillId="0" borderId="9" xfId="0" applyNumberFormat="1" applyFont="1" applyFill="1" applyBorder="1" applyAlignment="1" applyProtection="1">
      <alignment horizontal="left" vertical="center"/>
    </xf>
    <xf numFmtId="0" fontId="16" fillId="0" borderId="9" xfId="0" applyNumberFormat="1" applyFont="1" applyFill="1" applyBorder="1" applyAlignment="1" applyProtection="1">
      <alignment horizontal="center" vertical="center"/>
    </xf>
    <xf numFmtId="0" fontId="16" fillId="0" borderId="8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/>
    <xf numFmtId="0" fontId="0" fillId="0" borderId="0" xfId="0" applyAlignment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1" xfId="0" applyFont="1" applyBorder="1"/>
    <xf numFmtId="0" fontId="15" fillId="0" borderId="0" xfId="0" applyFont="1"/>
    <xf numFmtId="3" fontId="15" fillId="0" borderId="2" xfId="0" applyNumberFormat="1" applyFont="1" applyBorder="1" applyAlignment="1">
      <alignment horizontal="center"/>
    </xf>
    <xf numFmtId="3" fontId="15" fillId="0" borderId="3" xfId="0" applyNumberFormat="1" applyFont="1" applyBorder="1" applyAlignment="1">
      <alignment horizontal="center"/>
    </xf>
    <xf numFmtId="3" fontId="15" fillId="0" borderId="4" xfId="0" applyNumberFormat="1" applyFont="1" applyBorder="1" applyAlignment="1">
      <alignment horizontal="center"/>
    </xf>
    <xf numFmtId="0" fontId="15" fillId="0" borderId="5" xfId="0" applyFont="1" applyBorder="1"/>
    <xf numFmtId="3" fontId="15" fillId="0" borderId="6" xfId="0" applyNumberFormat="1" applyFont="1" applyBorder="1" applyAlignment="1">
      <alignment horizontal="center"/>
    </xf>
    <xf numFmtId="9" fontId="15" fillId="0" borderId="6" xfId="0" applyNumberFormat="1" applyFont="1" applyBorder="1"/>
    <xf numFmtId="9" fontId="15" fillId="0" borderId="2" xfId="0" applyNumberFormat="1" applyFont="1" applyBorder="1"/>
    <xf numFmtId="0" fontId="15" fillId="0" borderId="1" xfId="0" applyFont="1" applyBorder="1" applyAlignment="1">
      <alignment horizontal="left"/>
    </xf>
    <xf numFmtId="0" fontId="18" fillId="0" borderId="0" xfId="1"/>
    <xf numFmtId="0" fontId="18" fillId="0" borderId="0" xfId="1" applyNumberFormat="1" applyFill="1" applyBorder="1" applyAlignment="1" applyProtection="1"/>
    <xf numFmtId="0" fontId="16" fillId="0" borderId="3" xfId="0" applyNumberFormat="1" applyFont="1" applyFill="1" applyBorder="1" applyAlignment="1" applyProtection="1">
      <alignment horizontal="right" vertical="center"/>
    </xf>
    <xf numFmtId="0" fontId="16" fillId="0" borderId="4" xfId="0" applyNumberFormat="1" applyFont="1" applyFill="1" applyBorder="1" applyAlignment="1" applyProtection="1">
      <alignment horizontal="right" vertical="center"/>
    </xf>
    <xf numFmtId="0" fontId="16" fillId="0" borderId="7" xfId="0" applyNumberFormat="1" applyFont="1" applyFill="1" applyBorder="1" applyAlignment="1" applyProtection="1">
      <alignment horizontal="right" vertical="center"/>
    </xf>
    <xf numFmtId="3" fontId="15" fillId="0" borderId="7" xfId="0" applyNumberFormat="1" applyFont="1" applyBorder="1" applyAlignment="1">
      <alignment horizontal="right"/>
    </xf>
    <xf numFmtId="3" fontId="15" fillId="0" borderId="3" xfId="0" applyNumberFormat="1" applyFont="1" applyBorder="1" applyAlignment="1">
      <alignment horizontal="right"/>
    </xf>
    <xf numFmtId="3" fontId="15" fillId="0" borderId="4" xfId="0" applyNumberFormat="1" applyFont="1" applyBorder="1" applyAlignment="1">
      <alignment horizontal="right"/>
    </xf>
    <xf numFmtId="9" fontId="15" fillId="0" borderId="7" xfId="0" applyNumberFormat="1" applyFont="1" applyBorder="1" applyAlignment="1">
      <alignment horizontal="right"/>
    </xf>
    <xf numFmtId="9" fontId="15" fillId="0" borderId="4" xfId="0" applyNumberFormat="1" applyFont="1" applyBorder="1" applyAlignment="1">
      <alignment horizontal="right"/>
    </xf>
    <xf numFmtId="9" fontId="15" fillId="0" borderId="3" xfId="0" applyNumberFormat="1" applyFont="1" applyBorder="1" applyAlignment="1">
      <alignment horizontal="right"/>
    </xf>
    <xf numFmtId="0" fontId="15" fillId="0" borderId="7" xfId="0" applyFont="1" applyBorder="1" applyAlignment="1">
      <alignment horizontal="right"/>
    </xf>
    <xf numFmtId="0" fontId="15" fillId="0" borderId="3" xfId="0" applyFont="1" applyBorder="1" applyAlignment="1">
      <alignment horizontal="right"/>
    </xf>
    <xf numFmtId="0" fontId="15" fillId="0" borderId="4" xfId="0" applyFont="1" applyBorder="1" applyAlignment="1">
      <alignment horizontal="right"/>
    </xf>
    <xf numFmtId="0" fontId="16" fillId="0" borderId="5" xfId="0" applyNumberFormat="1" applyFont="1" applyFill="1" applyBorder="1" applyAlignment="1" applyProtection="1">
      <alignment horizontal="right" vertical="center"/>
    </xf>
    <xf numFmtId="9" fontId="15" fillId="0" borderId="0" xfId="0" applyNumberFormat="1" applyFont="1" applyBorder="1"/>
    <xf numFmtId="0" fontId="12" fillId="0" borderId="0" xfId="0" applyNumberFormat="1" applyFont="1" applyFill="1" applyBorder="1" applyAlignment="1" applyProtection="1">
      <alignment horizontal="left"/>
    </xf>
    <xf numFmtId="0" fontId="15" fillId="0" borderId="1" xfId="0" applyNumberFormat="1" applyFont="1" applyFill="1" applyBorder="1" applyAlignment="1" applyProtection="1">
      <alignment wrapText="1"/>
    </xf>
    <xf numFmtId="3" fontId="15" fillId="0" borderId="5" xfId="0" applyNumberFormat="1" applyFont="1" applyFill="1" applyBorder="1" applyAlignment="1" applyProtection="1">
      <alignment horizontal="right" wrapText="1"/>
    </xf>
    <xf numFmtId="3" fontId="15" fillId="0" borderId="6" xfId="0" applyNumberFormat="1" applyFont="1" applyFill="1" applyBorder="1" applyAlignment="1" applyProtection="1">
      <alignment horizontal="right" wrapText="1"/>
    </xf>
    <xf numFmtId="3" fontId="15" fillId="0" borderId="4" xfId="0" applyNumberFormat="1" applyFont="1" applyFill="1" applyBorder="1" applyAlignment="1" applyProtection="1">
      <alignment horizontal="right" wrapText="1"/>
    </xf>
    <xf numFmtId="9" fontId="15" fillId="0" borderId="7" xfId="0" applyNumberFormat="1" applyFont="1" applyFill="1" applyBorder="1" applyAlignment="1" applyProtection="1">
      <alignment horizontal="right" wrapText="1"/>
    </xf>
    <xf numFmtId="9" fontId="15" fillId="0" borderId="4" xfId="0" applyNumberFormat="1" applyFont="1" applyFill="1" applyBorder="1" applyAlignment="1" applyProtection="1">
      <alignment horizontal="righ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zta.govt.nz/resources/new-zealand-motor-vehicle-register-statistics/additions-to-the-national-vehicle-fleet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0"/>
  <sheetViews>
    <sheetView tabSelected="1" workbookViewId="0"/>
  </sheetViews>
  <sheetFormatPr defaultRowHeight="15" x14ac:dyDescent="0.25"/>
  <sheetData>
    <row r="1" spans="1:2" ht="31.5" x14ac:dyDescent="0.5">
      <c r="A1" s="6" t="s">
        <v>0</v>
      </c>
      <c r="B1" s="7"/>
    </row>
    <row r="2" spans="1:2" x14ac:dyDescent="0.25">
      <c r="A2" s="53" t="s">
        <v>46</v>
      </c>
    </row>
    <row r="3" spans="1:2" ht="15.75" x14ac:dyDescent="0.25">
      <c r="A3" s="9" t="s">
        <v>1</v>
      </c>
      <c r="B3" s="7"/>
    </row>
    <row r="4" spans="1:2" ht="15.75" x14ac:dyDescent="0.25">
      <c r="A4" s="7"/>
      <c r="B4" s="7"/>
    </row>
    <row r="5" spans="1:2" ht="15.75" x14ac:dyDescent="0.25">
      <c r="A5" s="10" t="s">
        <v>2</v>
      </c>
      <c r="B5" s="7"/>
    </row>
    <row r="6" spans="1:2" x14ac:dyDescent="0.25">
      <c r="A6" s="10"/>
      <c r="B6" s="5"/>
    </row>
    <row r="7" spans="1:2" x14ac:dyDescent="0.25">
      <c r="A7" s="11">
        <v>1</v>
      </c>
      <c r="B7" s="38" t="s">
        <v>3</v>
      </c>
    </row>
    <row r="8" spans="1:2" x14ac:dyDescent="0.25">
      <c r="A8" s="11">
        <v>2</v>
      </c>
      <c r="B8" s="38" t="s">
        <v>4</v>
      </c>
    </row>
    <row r="9" spans="1:2" x14ac:dyDescent="0.25">
      <c r="A9" s="5"/>
      <c r="B9" s="5"/>
    </row>
    <row r="10" spans="1:2" x14ac:dyDescent="0.25">
      <c r="A10" s="10" t="s">
        <v>5</v>
      </c>
      <c r="B10" s="13"/>
    </row>
    <row r="11" spans="1:2" x14ac:dyDescent="0.25">
      <c r="A11" s="14"/>
      <c r="B11" s="15"/>
    </row>
    <row r="12" spans="1:2" x14ac:dyDescent="0.25">
      <c r="A12" s="5"/>
      <c r="B12" s="16" t="s">
        <v>6</v>
      </c>
    </row>
    <row r="13" spans="1:2" x14ac:dyDescent="0.25">
      <c r="A13" s="5"/>
      <c r="B13" s="5" t="s">
        <v>7</v>
      </c>
    </row>
    <row r="14" spans="1:2" x14ac:dyDescent="0.25">
      <c r="A14" s="5"/>
      <c r="B14" s="5" t="s">
        <v>8</v>
      </c>
    </row>
    <row r="15" spans="1:2" x14ac:dyDescent="0.25">
      <c r="A15" s="17"/>
      <c r="B15" s="17"/>
    </row>
    <row r="16" spans="1:2" x14ac:dyDescent="0.25">
      <c r="A16" s="17"/>
      <c r="B16" s="18" t="s">
        <v>9</v>
      </c>
    </row>
    <row r="17" spans="1:2" x14ac:dyDescent="0.25">
      <c r="A17" s="17"/>
      <c r="B17" s="19" t="s">
        <v>10</v>
      </c>
    </row>
    <row r="18" spans="1:2" x14ac:dyDescent="0.25">
      <c r="A18" s="17"/>
      <c r="B18" s="19" t="s">
        <v>11</v>
      </c>
    </row>
    <row r="19" spans="1:2" x14ac:dyDescent="0.25">
      <c r="A19" s="17"/>
      <c r="B19" s="17" t="s">
        <v>12</v>
      </c>
    </row>
    <row r="20" spans="1:2" x14ac:dyDescent="0.25">
      <c r="A20" s="17"/>
      <c r="B20" s="17" t="s">
        <v>13</v>
      </c>
    </row>
    <row r="21" spans="1:2" x14ac:dyDescent="0.25">
      <c r="A21" s="17"/>
      <c r="B21" s="17" t="s">
        <v>14</v>
      </c>
    </row>
    <row r="22" spans="1:2" x14ac:dyDescent="0.25">
      <c r="A22" s="17"/>
      <c r="B22" s="17"/>
    </row>
    <row r="23" spans="1:2" x14ac:dyDescent="0.25">
      <c r="A23" s="17"/>
      <c r="B23" s="18" t="s">
        <v>15</v>
      </c>
    </row>
    <row r="24" spans="1:2" x14ac:dyDescent="0.25">
      <c r="A24" s="17"/>
      <c r="B24" s="17" t="s">
        <v>16</v>
      </c>
    </row>
    <row r="25" spans="1:2" x14ac:dyDescent="0.25">
      <c r="A25" s="19"/>
      <c r="B25" s="19" t="s">
        <v>17</v>
      </c>
    </row>
    <row r="26" spans="1:2" x14ac:dyDescent="0.25">
      <c r="A26" s="19"/>
      <c r="B26" s="19"/>
    </row>
    <row r="27" spans="1:2" x14ac:dyDescent="0.25">
      <c r="A27" s="17"/>
      <c r="B27" s="17" t="s">
        <v>18</v>
      </c>
    </row>
    <row r="28" spans="1:2" x14ac:dyDescent="0.25">
      <c r="A28" s="17"/>
      <c r="B28" s="17" t="s">
        <v>19</v>
      </c>
    </row>
    <row r="29" spans="1:2" x14ac:dyDescent="0.25">
      <c r="A29" s="17"/>
      <c r="B29" s="17"/>
    </row>
    <row r="30" spans="1:2" x14ac:dyDescent="0.25">
      <c r="A30" s="17"/>
      <c r="B30" s="12" t="s">
        <v>20</v>
      </c>
    </row>
  </sheetData>
  <hyperlinks>
    <hyperlink ref="B30" r:id="rId1" xr:uid="{00000000-0004-0000-0000-000000000000}"/>
    <hyperlink ref="B7" location="'Table 1'!A1" display="Total WoF/CoF-A/CoF-B volumes by region" xr:uid="{00000000-0004-0000-0000-000001000000}"/>
    <hyperlink ref="B8" location="'Table 2'!A1" display="First-Time Wof/Cof-A/Cof-B volumes and results by region" xr:uid="{00000000-0004-0000-0000-000002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9"/>
  <sheetViews>
    <sheetView workbookViewId="0"/>
  </sheetViews>
  <sheetFormatPr defaultRowHeight="15" x14ac:dyDescent="0.25"/>
  <cols>
    <col min="1" max="1" width="25.7109375" customWidth="1"/>
    <col min="2" max="5" width="12.7109375" style="21" customWidth="1"/>
  </cols>
  <sheetData>
    <row r="1" spans="1:5" x14ac:dyDescent="0.25">
      <c r="A1" s="4" t="s">
        <v>21</v>
      </c>
      <c r="B1" s="4"/>
      <c r="C1" s="25"/>
      <c r="D1" s="25"/>
      <c r="E1" s="25"/>
    </row>
    <row r="2" spans="1:5" x14ac:dyDescent="0.25">
      <c r="A2" s="14"/>
      <c r="B2" s="22"/>
      <c r="C2" s="25"/>
      <c r="D2" s="25"/>
      <c r="E2" s="25"/>
    </row>
    <row r="3" spans="1:5" x14ac:dyDescent="0.25">
      <c r="A3" s="20" t="s">
        <v>22</v>
      </c>
      <c r="B3" s="23"/>
      <c r="C3" s="25"/>
      <c r="D3" s="25"/>
      <c r="E3" s="25"/>
    </row>
    <row r="4" spans="1:5" ht="15.75" x14ac:dyDescent="0.25">
      <c r="A4" s="8" t="s">
        <v>46</v>
      </c>
      <c r="B4" s="24"/>
      <c r="C4" s="25"/>
      <c r="D4" s="25"/>
      <c r="E4" s="25"/>
    </row>
    <row r="5" spans="1:5" x14ac:dyDescent="0.25">
      <c r="A5" s="26"/>
      <c r="B5" s="25"/>
      <c r="C5" s="25"/>
      <c r="D5" s="25"/>
      <c r="E5" s="25"/>
    </row>
    <row r="6" spans="1:5" x14ac:dyDescent="0.25">
      <c r="A6" s="36" t="s">
        <v>23</v>
      </c>
      <c r="B6" s="48" t="s">
        <v>25</v>
      </c>
      <c r="C6" s="49" t="s">
        <v>27</v>
      </c>
      <c r="D6" s="49" t="s">
        <v>29</v>
      </c>
      <c r="E6" s="50" t="s">
        <v>31</v>
      </c>
    </row>
    <row r="7" spans="1:5" x14ac:dyDescent="0.25">
      <c r="A7" s="54" t="s">
        <v>45</v>
      </c>
      <c r="B7" s="55">
        <v>22181</v>
      </c>
      <c r="C7" s="56">
        <v>140</v>
      </c>
      <c r="D7" s="56">
        <v>1480</v>
      </c>
      <c r="E7" s="57">
        <v>23801</v>
      </c>
    </row>
    <row r="8" spans="1:5" x14ac:dyDescent="0.25">
      <c r="A8" s="54" t="s">
        <v>30</v>
      </c>
      <c r="B8" s="55">
        <v>164000</v>
      </c>
      <c r="C8" s="56">
        <v>8735</v>
      </c>
      <c r="D8" s="56">
        <v>9832</v>
      </c>
      <c r="E8" s="57">
        <v>182567</v>
      </c>
    </row>
    <row r="9" spans="1:5" x14ac:dyDescent="0.25">
      <c r="A9" s="54" t="s">
        <v>28</v>
      </c>
      <c r="B9" s="55">
        <v>57531</v>
      </c>
      <c r="C9" s="56">
        <v>523</v>
      </c>
      <c r="D9" s="56">
        <v>4360</v>
      </c>
      <c r="E9" s="57">
        <v>62414</v>
      </c>
    </row>
    <row r="10" spans="1:5" x14ac:dyDescent="0.25">
      <c r="A10" s="54" t="s">
        <v>26</v>
      </c>
      <c r="B10" s="55">
        <v>39317</v>
      </c>
      <c r="C10" s="56">
        <v>489</v>
      </c>
      <c r="D10" s="56">
        <v>2868</v>
      </c>
      <c r="E10" s="57">
        <v>42674</v>
      </c>
    </row>
    <row r="11" spans="1:5" x14ac:dyDescent="0.25">
      <c r="A11" s="54" t="s">
        <v>24</v>
      </c>
      <c r="B11" s="55">
        <v>5061</v>
      </c>
      <c r="C11" s="56">
        <v>52</v>
      </c>
      <c r="D11" s="56">
        <v>553</v>
      </c>
      <c r="E11" s="57">
        <v>5666</v>
      </c>
    </row>
    <row r="12" spans="1:5" x14ac:dyDescent="0.25">
      <c r="A12" s="54" t="s">
        <v>47</v>
      </c>
      <c r="B12" s="55">
        <v>19232</v>
      </c>
      <c r="C12" s="56">
        <v>252</v>
      </c>
      <c r="D12" s="56">
        <v>1493</v>
      </c>
      <c r="E12" s="57">
        <v>20977</v>
      </c>
    </row>
    <row r="13" spans="1:5" x14ac:dyDescent="0.25">
      <c r="A13" s="54" t="s">
        <v>48</v>
      </c>
      <c r="B13" s="55">
        <v>14362</v>
      </c>
      <c r="C13" s="56">
        <v>161</v>
      </c>
      <c r="D13" s="56">
        <v>1116</v>
      </c>
      <c r="E13" s="57">
        <v>15639</v>
      </c>
    </row>
    <row r="14" spans="1:5" x14ac:dyDescent="0.25">
      <c r="A14" s="54" t="s">
        <v>49</v>
      </c>
      <c r="B14" s="55">
        <v>28604</v>
      </c>
      <c r="C14" s="56">
        <v>273</v>
      </c>
      <c r="D14" s="56">
        <v>2350</v>
      </c>
      <c r="E14" s="57">
        <v>31227</v>
      </c>
    </row>
    <row r="15" spans="1:5" x14ac:dyDescent="0.25">
      <c r="A15" s="54" t="s">
        <v>50</v>
      </c>
      <c r="B15" s="55">
        <v>50720</v>
      </c>
      <c r="C15" s="56">
        <v>1367</v>
      </c>
      <c r="D15" s="56">
        <v>2173</v>
      </c>
      <c r="E15" s="57">
        <v>54260</v>
      </c>
    </row>
    <row r="16" spans="1:5" x14ac:dyDescent="0.25">
      <c r="A16" s="54" t="s">
        <v>51</v>
      </c>
      <c r="B16" s="55">
        <v>6606</v>
      </c>
      <c r="C16" s="56">
        <v>159</v>
      </c>
      <c r="D16" s="56">
        <v>535</v>
      </c>
      <c r="E16" s="57">
        <v>7300</v>
      </c>
    </row>
    <row r="17" spans="1:5" x14ac:dyDescent="0.25">
      <c r="A17" s="54" t="s">
        <v>52</v>
      </c>
      <c r="B17" s="55">
        <v>16437</v>
      </c>
      <c r="C17" s="56">
        <v>275</v>
      </c>
      <c r="D17" s="56">
        <v>964</v>
      </c>
      <c r="E17" s="57">
        <v>17676</v>
      </c>
    </row>
    <row r="18" spans="1:5" x14ac:dyDescent="0.25">
      <c r="A18" s="54" t="s">
        <v>53</v>
      </c>
      <c r="B18" s="55">
        <v>4340</v>
      </c>
      <c r="C18" s="56">
        <v>107</v>
      </c>
      <c r="D18" s="56">
        <v>382</v>
      </c>
      <c r="E18" s="57">
        <v>4829</v>
      </c>
    </row>
    <row r="19" spans="1:5" x14ac:dyDescent="0.25">
      <c r="A19" s="54" t="s">
        <v>54</v>
      </c>
      <c r="B19" s="55">
        <v>88229</v>
      </c>
      <c r="C19" s="56">
        <v>4154</v>
      </c>
      <c r="D19" s="56">
        <v>6120</v>
      </c>
      <c r="E19" s="57">
        <v>98503</v>
      </c>
    </row>
    <row r="20" spans="1:5" x14ac:dyDescent="0.25">
      <c r="A20" s="54" t="s">
        <v>55</v>
      </c>
      <c r="B20" s="55">
        <v>33690</v>
      </c>
      <c r="C20" s="56">
        <v>1659</v>
      </c>
      <c r="D20" s="56">
        <v>1919</v>
      </c>
      <c r="E20" s="57">
        <v>37268</v>
      </c>
    </row>
    <row r="21" spans="1:5" x14ac:dyDescent="0.25">
      <c r="A21" s="54" t="s">
        <v>56</v>
      </c>
      <c r="B21" s="55">
        <v>14883</v>
      </c>
      <c r="C21" s="56">
        <v>172</v>
      </c>
      <c r="D21" s="56">
        <v>1255</v>
      </c>
      <c r="E21" s="57">
        <v>16310</v>
      </c>
    </row>
    <row r="22" spans="1:5" x14ac:dyDescent="0.25">
      <c r="A22" s="32"/>
      <c r="B22" s="30"/>
      <c r="C22" s="30"/>
      <c r="D22" s="30"/>
      <c r="E22" s="31"/>
    </row>
    <row r="23" spans="1:5" x14ac:dyDescent="0.25">
      <c r="A23" s="27" t="s">
        <v>31</v>
      </c>
      <c r="B23" s="42">
        <f>SUM(B7:B22)</f>
        <v>565193</v>
      </c>
      <c r="C23" s="43">
        <f t="shared" ref="C23:D23" si="0">SUM(C7:C22)</f>
        <v>18518</v>
      </c>
      <c r="D23" s="43">
        <f t="shared" si="0"/>
        <v>37400</v>
      </c>
      <c r="E23" s="44">
        <f>SUM(E7:E22)</f>
        <v>621111</v>
      </c>
    </row>
    <row r="24" spans="1:5" x14ac:dyDescent="0.25">
      <c r="A24" s="26"/>
      <c r="B24" s="25"/>
      <c r="C24" s="25"/>
      <c r="D24" s="25"/>
      <c r="E24" s="25"/>
    </row>
    <row r="25" spans="1:5" x14ac:dyDescent="0.25">
      <c r="A25" s="28" t="s">
        <v>32</v>
      </c>
      <c r="B25" s="25"/>
      <c r="C25" s="25"/>
      <c r="D25" s="25"/>
      <c r="E25" s="25"/>
    </row>
    <row r="26" spans="1:5" x14ac:dyDescent="0.25">
      <c r="A26" s="28" t="s">
        <v>33</v>
      </c>
      <c r="B26" s="25"/>
      <c r="C26" s="25"/>
      <c r="D26" s="25"/>
      <c r="E26" s="25"/>
    </row>
    <row r="27" spans="1:5" x14ac:dyDescent="0.25">
      <c r="A27" s="28" t="s">
        <v>34</v>
      </c>
      <c r="B27" s="25"/>
      <c r="C27" s="25"/>
      <c r="D27" s="25"/>
      <c r="E27" s="25"/>
    </row>
    <row r="29" spans="1:5" x14ac:dyDescent="0.25">
      <c r="A29" s="37" t="s">
        <v>35</v>
      </c>
    </row>
  </sheetData>
  <mergeCells count="1">
    <mergeCell ref="A1:B1"/>
  </mergeCells>
  <hyperlinks>
    <hyperlink ref="A29" location="Contents!A1" display="Return to Section Main page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9"/>
  <sheetViews>
    <sheetView workbookViewId="0"/>
  </sheetViews>
  <sheetFormatPr defaultRowHeight="15" x14ac:dyDescent="0.25"/>
  <cols>
    <col min="1" max="1" width="26.7109375" customWidth="1"/>
    <col min="2" max="10" width="8.7109375" customWidth="1"/>
    <col min="11" max="11" width="4.7109375" customWidth="1"/>
    <col min="12" max="12" width="26.7109375" customWidth="1"/>
    <col min="13" max="18" width="8.7109375" customWidth="1"/>
  </cols>
  <sheetData>
    <row r="1" spans="1:18" x14ac:dyDescent="0.25">
      <c r="A1" s="8" t="s">
        <v>36</v>
      </c>
    </row>
    <row r="2" spans="1:18" x14ac:dyDescent="0.25">
      <c r="A2" s="5"/>
    </row>
    <row r="3" spans="1:18" x14ac:dyDescent="0.25">
      <c r="A3" s="20" t="s">
        <v>4</v>
      </c>
    </row>
    <row r="4" spans="1:18" x14ac:dyDescent="0.25">
      <c r="A4" s="8" t="s">
        <v>46</v>
      </c>
    </row>
    <row r="5" spans="1:18" x14ac:dyDescent="0.25">
      <c r="A5" s="8"/>
    </row>
    <row r="6" spans="1:18" x14ac:dyDescent="0.25">
      <c r="A6" s="1" t="s">
        <v>23</v>
      </c>
      <c r="B6" s="3" t="s">
        <v>25</v>
      </c>
      <c r="C6" s="3"/>
      <c r="D6" s="3"/>
      <c r="E6" s="2" t="s">
        <v>37</v>
      </c>
      <c r="F6" s="2"/>
      <c r="G6" s="2"/>
      <c r="H6" s="2" t="s">
        <v>38</v>
      </c>
      <c r="I6" s="2"/>
      <c r="J6" s="2"/>
      <c r="L6" s="1" t="s">
        <v>23</v>
      </c>
      <c r="M6" s="2" t="s">
        <v>25</v>
      </c>
      <c r="N6" s="2"/>
      <c r="O6" s="2" t="s">
        <v>37</v>
      </c>
      <c r="P6" s="2"/>
      <c r="Q6" s="2" t="s">
        <v>38</v>
      </c>
      <c r="R6" s="2"/>
    </row>
    <row r="7" spans="1:18" x14ac:dyDescent="0.25">
      <c r="A7" s="1"/>
      <c r="B7" s="39" t="s">
        <v>39</v>
      </c>
      <c r="C7" s="39" t="s">
        <v>40</v>
      </c>
      <c r="D7" s="40" t="s">
        <v>31</v>
      </c>
      <c r="E7" s="41" t="s">
        <v>41</v>
      </c>
      <c r="F7" s="39" t="s">
        <v>42</v>
      </c>
      <c r="G7" s="40" t="s">
        <v>31</v>
      </c>
      <c r="H7" s="41" t="s">
        <v>41</v>
      </c>
      <c r="I7" s="39" t="s">
        <v>42</v>
      </c>
      <c r="J7" s="40" t="s">
        <v>31</v>
      </c>
      <c r="L7" s="1"/>
      <c r="M7" s="51" t="s">
        <v>43</v>
      </c>
      <c r="N7" s="39" t="s">
        <v>44</v>
      </c>
      <c r="O7" s="51" t="s">
        <v>43</v>
      </c>
      <c r="P7" s="39" t="s">
        <v>44</v>
      </c>
      <c r="Q7" s="51" t="s">
        <v>43</v>
      </c>
      <c r="R7" s="40" t="s">
        <v>44</v>
      </c>
    </row>
    <row r="8" spans="1:18" x14ac:dyDescent="0.25">
      <c r="A8" s="54" t="s">
        <v>45</v>
      </c>
      <c r="B8" s="55">
        <v>6583</v>
      </c>
      <c r="C8" s="56">
        <v>8951</v>
      </c>
      <c r="D8" s="57">
        <v>15534</v>
      </c>
      <c r="E8" s="55">
        <v>22</v>
      </c>
      <c r="F8" s="56">
        <v>93</v>
      </c>
      <c r="G8" s="57">
        <v>115</v>
      </c>
      <c r="H8" s="55">
        <v>255</v>
      </c>
      <c r="I8" s="56">
        <v>966</v>
      </c>
      <c r="J8" s="57">
        <v>1221</v>
      </c>
      <c r="L8" s="54" t="s">
        <v>45</v>
      </c>
      <c r="M8" s="58">
        <v>0.42378009527488092</v>
      </c>
      <c r="N8" s="59">
        <v>0.57621990472511908</v>
      </c>
      <c r="O8" s="58">
        <v>0.19130434782608699</v>
      </c>
      <c r="P8" s="59">
        <v>0.80869565217391304</v>
      </c>
      <c r="Q8" s="58">
        <v>0.20884520884520891</v>
      </c>
      <c r="R8" s="59">
        <v>0.79115479115479115</v>
      </c>
    </row>
    <row r="9" spans="1:18" x14ac:dyDescent="0.25">
      <c r="A9" s="54" t="s">
        <v>30</v>
      </c>
      <c r="B9" s="55">
        <v>47433</v>
      </c>
      <c r="C9" s="56">
        <v>70445</v>
      </c>
      <c r="D9" s="57">
        <v>117878</v>
      </c>
      <c r="E9" s="55">
        <v>1076</v>
      </c>
      <c r="F9" s="56">
        <v>6529</v>
      </c>
      <c r="G9" s="57">
        <v>7605</v>
      </c>
      <c r="H9" s="55">
        <v>1674</v>
      </c>
      <c r="I9" s="56">
        <v>6500</v>
      </c>
      <c r="J9" s="57">
        <v>8174</v>
      </c>
      <c r="L9" s="54" t="s">
        <v>30</v>
      </c>
      <c r="M9" s="58">
        <v>0.4023906072379918</v>
      </c>
      <c r="N9" s="59">
        <v>0.5976093927620082</v>
      </c>
      <c r="O9" s="58">
        <v>0.14148586456278761</v>
      </c>
      <c r="P9" s="59">
        <v>0.85851413543721233</v>
      </c>
      <c r="Q9" s="58">
        <v>0.2047956936628334</v>
      </c>
      <c r="R9" s="59">
        <v>0.79520430633716654</v>
      </c>
    </row>
    <row r="10" spans="1:18" x14ac:dyDescent="0.25">
      <c r="A10" s="54" t="s">
        <v>28</v>
      </c>
      <c r="B10" s="55">
        <v>18604</v>
      </c>
      <c r="C10" s="56">
        <v>21405</v>
      </c>
      <c r="D10" s="57">
        <v>40009</v>
      </c>
      <c r="E10" s="55">
        <v>109</v>
      </c>
      <c r="F10" s="56">
        <v>298</v>
      </c>
      <c r="G10" s="57">
        <v>407</v>
      </c>
      <c r="H10" s="55">
        <v>795</v>
      </c>
      <c r="I10" s="56">
        <v>2794</v>
      </c>
      <c r="J10" s="57">
        <v>3589</v>
      </c>
      <c r="L10" s="54" t="s">
        <v>28</v>
      </c>
      <c r="M10" s="58">
        <v>0.46499537604039087</v>
      </c>
      <c r="N10" s="59">
        <v>0.53500462395960913</v>
      </c>
      <c r="O10" s="58">
        <v>0.26781326781326781</v>
      </c>
      <c r="P10" s="59">
        <v>0.73218673218673214</v>
      </c>
      <c r="Q10" s="58">
        <v>0.2215101699637782</v>
      </c>
      <c r="R10" s="59">
        <v>0.77848983003622174</v>
      </c>
    </row>
    <row r="11" spans="1:18" x14ac:dyDescent="0.25">
      <c r="A11" s="54" t="s">
        <v>26</v>
      </c>
      <c r="B11" s="55">
        <v>12871</v>
      </c>
      <c r="C11" s="56">
        <v>14647</v>
      </c>
      <c r="D11" s="57">
        <v>27518</v>
      </c>
      <c r="E11" s="55">
        <v>94</v>
      </c>
      <c r="F11" s="56">
        <v>302</v>
      </c>
      <c r="G11" s="57">
        <v>396</v>
      </c>
      <c r="H11" s="55">
        <v>543</v>
      </c>
      <c r="I11" s="56">
        <v>1786</v>
      </c>
      <c r="J11" s="57">
        <v>2329</v>
      </c>
      <c r="L11" s="54" t="s">
        <v>26</v>
      </c>
      <c r="M11" s="58">
        <v>0.46773021295152262</v>
      </c>
      <c r="N11" s="59">
        <v>0.53226978704847738</v>
      </c>
      <c r="O11" s="58">
        <v>0.2373737373737374</v>
      </c>
      <c r="P11" s="59">
        <v>0.76262626262626265</v>
      </c>
      <c r="Q11" s="58">
        <v>0.23314727350794329</v>
      </c>
      <c r="R11" s="59">
        <v>0.76685272649205671</v>
      </c>
    </row>
    <row r="12" spans="1:18" x14ac:dyDescent="0.25">
      <c r="A12" s="54" t="s">
        <v>24</v>
      </c>
      <c r="B12" s="55">
        <v>1525</v>
      </c>
      <c r="C12" s="56">
        <v>2143</v>
      </c>
      <c r="D12" s="57">
        <v>3668</v>
      </c>
      <c r="E12" s="55">
        <v>8</v>
      </c>
      <c r="F12" s="56">
        <v>35</v>
      </c>
      <c r="G12" s="57">
        <v>43</v>
      </c>
      <c r="H12" s="55">
        <v>118</v>
      </c>
      <c r="I12" s="56">
        <v>309</v>
      </c>
      <c r="J12" s="57">
        <v>427</v>
      </c>
      <c r="L12" s="54" t="s">
        <v>24</v>
      </c>
      <c r="M12" s="58">
        <v>0.41575790621592151</v>
      </c>
      <c r="N12" s="59">
        <v>0.58424209378407854</v>
      </c>
      <c r="O12" s="58">
        <v>0.186046511627907</v>
      </c>
      <c r="P12" s="59">
        <v>0.81395348837209303</v>
      </c>
      <c r="Q12" s="58">
        <v>0.27634660421545659</v>
      </c>
      <c r="R12" s="59">
        <v>0.72365339578454335</v>
      </c>
    </row>
    <row r="13" spans="1:18" x14ac:dyDescent="0.25">
      <c r="A13" s="54" t="s">
        <v>47</v>
      </c>
      <c r="B13" s="55">
        <v>5616</v>
      </c>
      <c r="C13" s="56">
        <v>8091</v>
      </c>
      <c r="D13" s="57">
        <v>13707</v>
      </c>
      <c r="E13" s="55">
        <v>24</v>
      </c>
      <c r="F13" s="56">
        <v>198</v>
      </c>
      <c r="G13" s="57">
        <v>222</v>
      </c>
      <c r="H13" s="55">
        <v>211</v>
      </c>
      <c r="I13" s="56">
        <v>1085</v>
      </c>
      <c r="J13" s="57">
        <v>1296</v>
      </c>
      <c r="L13" s="54" t="s">
        <v>47</v>
      </c>
      <c r="M13" s="58">
        <v>0.40971766250820751</v>
      </c>
      <c r="N13" s="59">
        <v>0.59028233749179249</v>
      </c>
      <c r="O13" s="58">
        <v>0.1081081081081081</v>
      </c>
      <c r="P13" s="59">
        <v>0.89189189189189189</v>
      </c>
      <c r="Q13" s="58">
        <v>0.16280864197530859</v>
      </c>
      <c r="R13" s="59">
        <v>0.83719135802469136</v>
      </c>
    </row>
    <row r="14" spans="1:18" x14ac:dyDescent="0.25">
      <c r="A14" s="54" t="s">
        <v>48</v>
      </c>
      <c r="B14" s="55">
        <v>4310</v>
      </c>
      <c r="C14" s="56">
        <v>5958</v>
      </c>
      <c r="D14" s="57">
        <v>10268</v>
      </c>
      <c r="E14" s="55">
        <v>24</v>
      </c>
      <c r="F14" s="56">
        <v>115</v>
      </c>
      <c r="G14" s="57">
        <v>139</v>
      </c>
      <c r="H14" s="55">
        <v>251</v>
      </c>
      <c r="I14" s="56">
        <v>646</v>
      </c>
      <c r="J14" s="57">
        <v>897</v>
      </c>
      <c r="L14" s="54" t="s">
        <v>48</v>
      </c>
      <c r="M14" s="58">
        <v>0.41975068172964553</v>
      </c>
      <c r="N14" s="59">
        <v>0.58024931827035453</v>
      </c>
      <c r="O14" s="58">
        <v>0.1726618705035971</v>
      </c>
      <c r="P14" s="59">
        <v>0.82733812949640284</v>
      </c>
      <c r="Q14" s="58">
        <v>0.27982162764771462</v>
      </c>
      <c r="R14" s="59">
        <v>0.72017837235228543</v>
      </c>
    </row>
    <row r="15" spans="1:18" x14ac:dyDescent="0.25">
      <c r="A15" s="54" t="s">
        <v>49</v>
      </c>
      <c r="B15" s="55">
        <v>7849</v>
      </c>
      <c r="C15" s="56">
        <v>13150</v>
      </c>
      <c r="D15" s="57">
        <v>20999</v>
      </c>
      <c r="E15" s="55">
        <v>21</v>
      </c>
      <c r="F15" s="56">
        <v>227</v>
      </c>
      <c r="G15" s="57">
        <v>248</v>
      </c>
      <c r="H15" s="55">
        <v>277</v>
      </c>
      <c r="I15" s="56">
        <v>1814</v>
      </c>
      <c r="J15" s="57">
        <v>2091</v>
      </c>
      <c r="L15" s="54" t="s">
        <v>49</v>
      </c>
      <c r="M15" s="58">
        <v>0.37377970379541881</v>
      </c>
      <c r="N15" s="59">
        <v>0.62622029620458119</v>
      </c>
      <c r="O15" s="58">
        <v>8.4677419354838704E-2</v>
      </c>
      <c r="P15" s="59">
        <v>0.91532258064516125</v>
      </c>
      <c r="Q15" s="58">
        <v>0.1324725011956002</v>
      </c>
      <c r="R15" s="59">
        <v>0.86752749880439983</v>
      </c>
    </row>
    <row r="16" spans="1:18" x14ac:dyDescent="0.25">
      <c r="A16" s="54" t="s">
        <v>50</v>
      </c>
      <c r="B16" s="55">
        <v>15500</v>
      </c>
      <c r="C16" s="56">
        <v>20134</v>
      </c>
      <c r="D16" s="57">
        <v>35634</v>
      </c>
      <c r="E16" s="55">
        <v>234</v>
      </c>
      <c r="F16" s="56">
        <v>895</v>
      </c>
      <c r="G16" s="57">
        <v>1129</v>
      </c>
      <c r="H16" s="55">
        <v>351</v>
      </c>
      <c r="I16" s="56">
        <v>1494</v>
      </c>
      <c r="J16" s="57">
        <v>1845</v>
      </c>
      <c r="L16" s="54" t="s">
        <v>50</v>
      </c>
      <c r="M16" s="58">
        <v>0.43497783016220459</v>
      </c>
      <c r="N16" s="59">
        <v>0.56502216983779541</v>
      </c>
      <c r="O16" s="58">
        <v>0.20726306465899019</v>
      </c>
      <c r="P16" s="59">
        <v>0.79273693534100975</v>
      </c>
      <c r="Q16" s="58">
        <v>0.19024390243902439</v>
      </c>
      <c r="R16" s="59">
        <v>0.80975609756097566</v>
      </c>
    </row>
    <row r="17" spans="1:18" x14ac:dyDescent="0.25">
      <c r="A17" s="54" t="s">
        <v>51</v>
      </c>
      <c r="B17" s="55">
        <v>1469</v>
      </c>
      <c r="C17" s="56">
        <v>3695</v>
      </c>
      <c r="D17" s="57">
        <v>5164</v>
      </c>
      <c r="E17" s="55">
        <v>8</v>
      </c>
      <c r="F17" s="56">
        <v>144</v>
      </c>
      <c r="G17" s="57">
        <v>152</v>
      </c>
      <c r="H17" s="55">
        <v>80</v>
      </c>
      <c r="I17" s="56">
        <v>375</v>
      </c>
      <c r="J17" s="57">
        <v>455</v>
      </c>
      <c r="L17" s="54" t="s">
        <v>51</v>
      </c>
      <c r="M17" s="58">
        <v>0.28446940356312928</v>
      </c>
      <c r="N17" s="59">
        <v>0.71553059643687067</v>
      </c>
      <c r="O17" s="58">
        <v>5.2631578947368418E-2</v>
      </c>
      <c r="P17" s="59">
        <v>0.94736842105263153</v>
      </c>
      <c r="Q17" s="58">
        <v>0.17582417582417581</v>
      </c>
      <c r="R17" s="59">
        <v>0.82417582417582413</v>
      </c>
    </row>
    <row r="18" spans="1:18" x14ac:dyDescent="0.25">
      <c r="A18" s="54" t="s">
        <v>52</v>
      </c>
      <c r="B18" s="55">
        <v>4502</v>
      </c>
      <c r="C18" s="56">
        <v>7354</v>
      </c>
      <c r="D18" s="57">
        <v>11856</v>
      </c>
      <c r="E18" s="55">
        <v>39</v>
      </c>
      <c r="F18" s="56">
        <v>191</v>
      </c>
      <c r="G18" s="57">
        <v>230</v>
      </c>
      <c r="H18" s="55">
        <v>162</v>
      </c>
      <c r="I18" s="56">
        <v>643</v>
      </c>
      <c r="J18" s="57">
        <v>805</v>
      </c>
      <c r="L18" s="54" t="s">
        <v>52</v>
      </c>
      <c r="M18" s="58">
        <v>0.37972334682860998</v>
      </c>
      <c r="N18" s="59">
        <v>0.62027665317139014</v>
      </c>
      <c r="O18" s="58">
        <v>0.16956521739130431</v>
      </c>
      <c r="P18" s="59">
        <v>0.83043478260869563</v>
      </c>
      <c r="Q18" s="58">
        <v>0.2012422360248447</v>
      </c>
      <c r="R18" s="59">
        <v>0.7987577639751553</v>
      </c>
    </row>
    <row r="19" spans="1:18" x14ac:dyDescent="0.25">
      <c r="A19" s="54" t="s">
        <v>53</v>
      </c>
      <c r="B19" s="55">
        <v>1217</v>
      </c>
      <c r="C19" s="56">
        <v>1966</v>
      </c>
      <c r="D19" s="57">
        <v>3183</v>
      </c>
      <c r="E19" s="55">
        <v>11</v>
      </c>
      <c r="F19" s="56">
        <v>86</v>
      </c>
      <c r="G19" s="57">
        <v>97</v>
      </c>
      <c r="H19" s="55">
        <v>70</v>
      </c>
      <c r="I19" s="56">
        <v>256</v>
      </c>
      <c r="J19" s="57">
        <v>326</v>
      </c>
      <c r="L19" s="54" t="s">
        <v>53</v>
      </c>
      <c r="M19" s="58">
        <v>0.38234370091109021</v>
      </c>
      <c r="N19" s="59">
        <v>0.61765629908890984</v>
      </c>
      <c r="O19" s="58">
        <v>0.1134020618556701</v>
      </c>
      <c r="P19" s="59">
        <v>0.88659793814432986</v>
      </c>
      <c r="Q19" s="58">
        <v>0.21472392638036811</v>
      </c>
      <c r="R19" s="59">
        <v>0.78527607361963192</v>
      </c>
    </row>
    <row r="20" spans="1:18" x14ac:dyDescent="0.25">
      <c r="A20" s="54" t="s">
        <v>54</v>
      </c>
      <c r="B20" s="55">
        <v>23923</v>
      </c>
      <c r="C20" s="56">
        <v>39772</v>
      </c>
      <c r="D20" s="57">
        <v>63695</v>
      </c>
      <c r="E20" s="55">
        <v>618</v>
      </c>
      <c r="F20" s="56">
        <v>2937</v>
      </c>
      <c r="G20" s="57">
        <v>3555</v>
      </c>
      <c r="H20" s="55">
        <v>1042</v>
      </c>
      <c r="I20" s="56">
        <v>4082</v>
      </c>
      <c r="J20" s="57">
        <v>5124</v>
      </c>
      <c r="L20" s="54" t="s">
        <v>54</v>
      </c>
      <c r="M20" s="58">
        <v>0.37558678075202129</v>
      </c>
      <c r="N20" s="59">
        <v>0.62441321924797866</v>
      </c>
      <c r="O20" s="58">
        <v>0.1738396624472574</v>
      </c>
      <c r="P20" s="59">
        <v>0.82616033755274265</v>
      </c>
      <c r="Q20" s="58">
        <v>0.20335675253708041</v>
      </c>
      <c r="R20" s="59">
        <v>0.79664324746291959</v>
      </c>
    </row>
    <row r="21" spans="1:18" x14ac:dyDescent="0.25">
      <c r="A21" s="54" t="s">
        <v>55</v>
      </c>
      <c r="B21" s="55">
        <v>10060</v>
      </c>
      <c r="C21" s="56">
        <v>13706</v>
      </c>
      <c r="D21" s="57">
        <v>23766</v>
      </c>
      <c r="E21" s="55">
        <v>199</v>
      </c>
      <c r="F21" s="56">
        <v>1253</v>
      </c>
      <c r="G21" s="57">
        <v>1452</v>
      </c>
      <c r="H21" s="55">
        <v>332</v>
      </c>
      <c r="I21" s="56">
        <v>1270</v>
      </c>
      <c r="J21" s="57">
        <v>1602</v>
      </c>
      <c r="L21" s="54" t="s">
        <v>55</v>
      </c>
      <c r="M21" s="58">
        <v>0.42329378103172599</v>
      </c>
      <c r="N21" s="59">
        <v>0.57670621896827401</v>
      </c>
      <c r="O21" s="58">
        <v>0.13705234159779611</v>
      </c>
      <c r="P21" s="59">
        <v>0.86294765840220389</v>
      </c>
      <c r="Q21" s="58">
        <v>0.2072409488139825</v>
      </c>
      <c r="R21" s="59">
        <v>0.79275905118601753</v>
      </c>
    </row>
    <row r="22" spans="1:18" x14ac:dyDescent="0.25">
      <c r="A22" s="54" t="s">
        <v>56</v>
      </c>
      <c r="B22" s="55">
        <v>4477</v>
      </c>
      <c r="C22" s="56">
        <v>6094</v>
      </c>
      <c r="D22" s="57">
        <v>10571</v>
      </c>
      <c r="E22" s="55">
        <v>26</v>
      </c>
      <c r="F22" s="56">
        <v>122</v>
      </c>
      <c r="G22" s="57">
        <v>148</v>
      </c>
      <c r="H22" s="55">
        <v>151</v>
      </c>
      <c r="I22" s="56">
        <v>970</v>
      </c>
      <c r="J22" s="57">
        <v>1121</v>
      </c>
      <c r="L22" s="54" t="s">
        <v>56</v>
      </c>
      <c r="M22" s="58">
        <v>0.42351716961498442</v>
      </c>
      <c r="N22" s="59">
        <v>0.57648283038501558</v>
      </c>
      <c r="O22" s="58">
        <v>0.17567567567567571</v>
      </c>
      <c r="P22" s="59">
        <v>0.82432432432432434</v>
      </c>
      <c r="Q22" s="58">
        <v>0.13470115967885821</v>
      </c>
      <c r="R22" s="59">
        <v>0.86529884032114179</v>
      </c>
    </row>
    <row r="23" spans="1:18" x14ac:dyDescent="0.25">
      <c r="A23" s="32"/>
      <c r="B23" s="33"/>
      <c r="C23" s="33"/>
      <c r="D23" s="33"/>
      <c r="E23" s="33"/>
      <c r="F23" s="33"/>
      <c r="G23" s="33"/>
      <c r="H23" s="33"/>
      <c r="I23" s="33"/>
      <c r="J23" s="29"/>
      <c r="L23" s="32"/>
      <c r="M23" s="52"/>
      <c r="N23" s="34"/>
      <c r="O23" s="52"/>
      <c r="P23" s="34"/>
      <c r="Q23" s="52"/>
      <c r="R23" s="35"/>
    </row>
    <row r="24" spans="1:18" x14ac:dyDescent="0.25">
      <c r="A24" s="27" t="s">
        <v>31</v>
      </c>
      <c r="B24" s="42">
        <f t="shared" ref="B24:J24" si="0">SUM(B8:B23)</f>
        <v>165939</v>
      </c>
      <c r="C24" s="43">
        <f t="shared" si="0"/>
        <v>237511</v>
      </c>
      <c r="D24" s="43">
        <f t="shared" si="0"/>
        <v>403450</v>
      </c>
      <c r="E24" s="43">
        <f t="shared" si="0"/>
        <v>2513</v>
      </c>
      <c r="F24" s="43">
        <f t="shared" si="0"/>
        <v>13425</v>
      </c>
      <c r="G24" s="43">
        <f t="shared" si="0"/>
        <v>15938</v>
      </c>
      <c r="H24" s="43">
        <f t="shared" si="0"/>
        <v>6312</v>
      </c>
      <c r="I24" s="43">
        <f t="shared" si="0"/>
        <v>24990</v>
      </c>
      <c r="J24" s="44">
        <f t="shared" si="0"/>
        <v>31302</v>
      </c>
      <c r="L24" s="27" t="s">
        <v>31</v>
      </c>
      <c r="M24" s="45">
        <f>B24/D24</f>
        <v>0.41130003717932828</v>
      </c>
      <c r="N24" s="46">
        <f>C24/D24</f>
        <v>0.58869996282067172</v>
      </c>
      <c r="O24" s="47">
        <f>E24/G24</f>
        <v>0.1576734847534195</v>
      </c>
      <c r="P24" s="46">
        <f>F24/G24</f>
        <v>0.84232651524658053</v>
      </c>
      <c r="Q24" s="47">
        <f>H24/J24</f>
        <v>0.20164845696760592</v>
      </c>
      <c r="R24" s="46">
        <f>I24/J24</f>
        <v>0.79835154303239408</v>
      </c>
    </row>
    <row r="26" spans="1:18" x14ac:dyDescent="0.25">
      <c r="A26" s="28" t="s">
        <v>33</v>
      </c>
    </row>
    <row r="27" spans="1:18" x14ac:dyDescent="0.25">
      <c r="A27" s="28" t="s">
        <v>34</v>
      </c>
    </row>
    <row r="29" spans="1:18" x14ac:dyDescent="0.25">
      <c r="A29" s="37" t="s">
        <v>35</v>
      </c>
    </row>
  </sheetData>
  <mergeCells count="8">
    <mergeCell ref="Q6:R6"/>
    <mergeCell ref="A6:A7"/>
    <mergeCell ref="L6:L7"/>
    <mergeCell ref="B6:D6"/>
    <mergeCell ref="E6:G6"/>
    <mergeCell ref="H6:J6"/>
    <mergeCell ref="M6:N6"/>
    <mergeCell ref="O6:P6"/>
  </mergeCells>
  <hyperlinks>
    <hyperlink ref="A29" location="Contents!A1" display="Return to Section Main page" xr:uid="{00000000-0004-0000-0200-000000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Contents</vt:lpstr>
      <vt:lpstr>Table 1</vt:lpstr>
      <vt:lpstr>Table 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2024-11-03T20:35:32Z</dcterms:created>
  <dcterms:modified xsi:type="dcterms:W3CDTF">2024-11-03T20:35:55Z</dcterms:modified>
  <cp:category/>
</cp:coreProperties>
</file>