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nnecad\AppData\Local\Temp\8\f7fca8d528c64ba2b137b2767d7d2cfe\"/>
    </mc:Choice>
  </mc:AlternateContent>
  <bookViews>
    <workbookView xWindow="0" yWindow="0" windowWidth="21435" windowHeight="9390" activeTab="0"/>
  </bookViews>
  <sheets>
    <sheet name="Contents" sheetId="1" r:id="rId3"/>
    <sheet name="Table 1" sheetId="2" r:id="rId4"/>
    <sheet name="Table 2" sheetId="3" r:id="rId5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2" l="1"/>
</calcChain>
</file>

<file path=xl/sharedStrings.xml><?xml version="1.0" encoding="utf-8"?>
<sst xmlns="http://schemas.openxmlformats.org/spreadsheetml/2006/main" count="111" uniqueCount="57">
  <si>
    <t>Wof/Cof inspections - volume and result analysis</t>
  </si>
  <si>
    <t>Data obtained from the Motor Vehicle Register (MVR)</t>
  </si>
  <si>
    <t>List of tables</t>
  </si>
  <si>
    <t>Total WoF/CoF-A/CoF-B volumes by region</t>
  </si>
  <si>
    <t>First-Time Wof/Cof-A/Cof-B volumes and results by region</t>
  </si>
  <si>
    <t>Definitions</t>
  </si>
  <si>
    <t>Warrant of Fitness (Wof)</t>
  </si>
  <si>
    <t>A warrant of fitness (WoF) is a regular check to ensure that a registered vehicle meets required safety standards.</t>
  </si>
  <si>
    <t>Wof certificates are issued by NZTA authorised Inspection Centres located throughout the country.</t>
  </si>
  <si>
    <t>Certificate of Fitness (Cof)</t>
  </si>
  <si>
    <t>A certificate of fitness (CoF) is a regular check to ensure that a registered vehicle meets required safety standards.</t>
  </si>
  <si>
    <t>Vehicles requiring this certification are:</t>
  </si>
  <si>
    <t>•heavy vehicles – trucks, larger trailers, motor homes</t>
  </si>
  <si>
    <t>•all passenger service vehicles – taxis, shuttles and buses</t>
  </si>
  <si>
    <t>•rental vehicles.</t>
  </si>
  <si>
    <t>Notes</t>
  </si>
  <si>
    <t>For statistical purposes, Cofs are also sub categorised as Cof-A (for light vehicles)</t>
  </si>
  <si>
    <t>and Cof-B (for heavy vehicles).</t>
  </si>
  <si>
    <t>Location information in the following tables is derived from the physical location</t>
  </si>
  <si>
    <t>of Inspection Centres that carry out the Wof/Cof inspections.</t>
  </si>
  <si>
    <t>Return to NZ MVR statistics main menu</t>
  </si>
  <si>
    <t>Table 1</t>
  </si>
  <si>
    <t>Total Wof/Cof-A/Cof-B volumes by region</t>
  </si>
  <si>
    <t>Region</t>
  </si>
  <si>
    <t>Gisborne Region</t>
  </si>
  <si>
    <t>WOF</t>
  </si>
  <si>
    <t>Bay Of Plenty Region</t>
  </si>
  <si>
    <t>COF A</t>
  </si>
  <si>
    <t>Waikato Region</t>
  </si>
  <si>
    <t>COF B</t>
  </si>
  <si>
    <t>Auckland Region</t>
  </si>
  <si>
    <t>Total</t>
  </si>
  <si>
    <t>Notes:</t>
  </si>
  <si>
    <t>1. Nelson includes Tasman region</t>
  </si>
  <si>
    <t>2. Canterbury includes Chatham Islands</t>
  </si>
  <si>
    <t>Return to Section Main page</t>
  </si>
  <si>
    <t>Table 2</t>
  </si>
  <si>
    <t>COF-A</t>
  </si>
  <si>
    <t>COF-B</t>
  </si>
  <si>
    <t>FAIL</t>
  </si>
  <si>
    <t>PASS</t>
  </si>
  <si>
    <t>Fail</t>
  </si>
  <si>
    <t>Pass</t>
  </si>
  <si>
    <t>FAIL Rate</t>
  </si>
  <si>
    <t>PASS Rate</t>
  </si>
  <si>
    <t>Northland Region</t>
  </si>
  <si>
    <t>Month: July 2024</t>
  </si>
  <si>
    <t>Hawke'S Bay Region</t>
  </si>
  <si>
    <t>Taranaki Region</t>
  </si>
  <si>
    <t>Manawatu-Whanganui Region</t>
  </si>
  <si>
    <t>Wellington Region</t>
  </si>
  <si>
    <t>Marlborough Region</t>
  </si>
  <si>
    <t>Tasman Region</t>
  </si>
  <si>
    <t>West Coast Region</t>
  </si>
  <si>
    <t>Canterbury Region</t>
  </si>
  <si>
    <t>Otago Region</t>
  </si>
  <si>
    <t>Southland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</si>
</sst>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u val="single"/>
      <sz val="11"/>
      <color indexed="12"/>
      <name val="Calibri"/>
      <family val="2"/>
    </font>
    <font>
      <sz val="24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0"/>
      <color indexed="8"/>
      <name val="Arial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 val="single"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NumberFormat="1" applyFont="1" applyFill="1" applyBorder="1" applyAlignment="1" applyProtection="1">
      <alignment/>
      <protection/>
    </xf>
    <xf numFmtId="0" fontId="4" fillId="0" borderId="0" xfId="0" applyNumberFormat="1" applyFont="1" applyFill="1" applyBorder="1" applyAlignment="1" applyProtection="1">
      <alignment/>
      <protection/>
    </xf>
    <xf numFmtId="0" fontId="5" fillId="0" borderId="0" xfId="0" applyNumberFormat="1" applyFont="1" applyFill="1" applyBorder="1" applyAlignment="1" applyProtection="1">
      <alignment/>
      <protection/>
    </xf>
    <xf numFmtId="0" fontId="13" fillId="0" borderId="0" xfId="0" applyNumberFormat="1" applyFont="1" applyFill="1" applyBorder="1" applyAlignment="1" applyProtection="1">
      <alignment/>
      <protection/>
    </xf>
    <xf numFmtId="0" fontId="8" fillId="0" borderId="0" xfId="0" applyNumberFormat="1" applyFont="1" applyFill="1" applyBorder="1" applyAlignment="1" applyProtection="1">
      <alignment/>
      <protection/>
    </xf>
    <xf numFmtId="0" fontId="6" fillId="0" borderId="0" xfId="0" applyNumberFormat="1" applyFont="1" applyFill="1" applyBorder="1" applyAlignment="1" applyProtection="1">
      <alignment/>
      <protection/>
    </xf>
    <xf numFmtId="0" fontId="7" fillId="0" borderId="0" xfId="0" applyNumberFormat="1" applyFont="1" applyFill="1" applyBorder="1" applyAlignment="1" applyProtection="1">
      <alignment horizontal="right"/>
      <protection/>
    </xf>
    <xf numFmtId="0" fontId="3" fillId="0" borderId="0" xfId="0" applyNumberFormat="1" applyFont="1" applyFill="1" applyBorder="1" applyAlignment="1" applyProtection="1">
      <alignment/>
      <protection/>
    </xf>
    <xf numFmtId="0" fontId="7" fillId="0" borderId="0" xfId="0" applyNumberFormat="1" applyFont="1" applyFill="1" applyBorder="1" applyAlignment="1" applyProtection="1">
      <alignment vertical="center"/>
      <protection/>
    </xf>
    <xf numFmtId="0" fontId="7" fillId="0" borderId="0" xfId="0" applyNumberFormat="1" applyFont="1" applyFill="1" applyBorder="1" applyAlignment="1" applyProtection="1">
      <alignment/>
      <protection/>
    </xf>
    <xf numFmtId="0" fontId="10" fillId="0" borderId="0" xfId="0" applyNumberFormat="1" applyFont="1" applyFill="1" applyBorder="1" applyAlignment="1" applyProtection="1">
      <alignment vertical="center"/>
      <protection/>
    </xf>
    <xf numFmtId="0" fontId="12" fillId="0" borderId="0" xfId="0" applyNumberFormat="1" applyFont="1" applyFill="1" applyBorder="1" applyAlignment="1" applyProtection="1">
      <alignment vertical="center"/>
      <protection/>
    </xf>
    <xf numFmtId="0" fontId="2" fillId="0" borderId="0" xfId="0" applyNumberFormat="1" applyFont="1" applyFill="1" applyBorder="1" applyAlignment="1" applyProtection="1">
      <alignment vertical="center"/>
      <protection/>
    </xf>
    <xf numFmtId="0" fontId="11" fillId="0" borderId="0" xfId="0" applyNumberFormat="1" applyFont="1" applyFill="1" applyBorder="1" applyAlignment="1" applyProtection="1">
      <alignment vertical="center"/>
      <protection/>
    </xf>
    <xf numFmtId="0" fontId="9" fillId="0" borderId="0" xfId="0" applyNumberFormat="1" applyFont="1" applyFill="1" applyBorder="1" applyAlignment="1" applyProtection="1">
      <alignment vertical="center"/>
      <protection/>
    </xf>
    <xf numFmtId="0" fontId="14" fillId="0" borderId="0" xfId="0" applyNumberFormat="1" applyFont="1" applyFill="1" applyBorder="1" applyAlignment="1" applyProtection="1">
      <alignment/>
      <protection/>
    </xf>
    <xf numFmtId="0" fontId="0" fillId="0" borderId="0" xfId="0" applyAlignment="1">
      <alignment horizontal="center"/>
    </xf>
    <xf numFmtId="0" fontId="7" fillId="0" borderId="0" xfId="0" applyNumberFormat="1" applyFont="1" applyFill="1" applyBorder="1" applyAlignment="1" applyProtection="1">
      <alignment horizontal="center"/>
      <protection/>
    </xf>
    <xf numFmtId="0" fontId="14" fillId="0" borderId="0" xfId="0" applyNumberFormat="1" applyFont="1" applyFill="1" applyBorder="1" applyAlignment="1" applyProtection="1">
      <alignment horizontal="center"/>
      <protection/>
    </xf>
    <xf numFmtId="0" fontId="5" fillId="0" borderId="0" xfId="0" applyNumberFormat="1" applyFont="1" applyFill="1" applyBorder="1" applyAlignment="1" applyProtection="1">
      <alignment horizontal="center"/>
      <protection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1" xfId="0" applyFont="1" applyBorder="1"/>
    <xf numFmtId="0" fontId="16" fillId="0" borderId="0" xfId="0" applyFont="1"/>
    <xf numFmtId="3" fontId="16" fillId="0" borderId="2" xfId="0" applyNumberFormat="1" applyFont="1" applyBorder="1" applyAlignment="1">
      <alignment horizontal="center"/>
    </xf>
    <xf numFmtId="3" fontId="16" fillId="0" borderId="3" xfId="0" applyNumberFormat="1" applyFont="1" applyBorder="1" applyAlignment="1">
      <alignment horizontal="center"/>
    </xf>
    <xf numFmtId="3" fontId="16" fillId="0" borderId="4" xfId="0" applyNumberFormat="1" applyFont="1" applyBorder="1" applyAlignment="1">
      <alignment horizontal="center"/>
    </xf>
    <xf numFmtId="0" fontId="16" fillId="0" borderId="5" xfId="0" applyFont="1" applyBorder="1"/>
    <xf numFmtId="3" fontId="16" fillId="0" borderId="6" xfId="0" applyNumberFormat="1" applyFont="1" applyBorder="1" applyAlignment="1">
      <alignment horizontal="center"/>
    </xf>
    <xf numFmtId="9" fontId="16" fillId="0" borderId="6" xfId="0" applyNumberFormat="1" applyFont="1" applyBorder="1"/>
    <xf numFmtId="9" fontId="16" fillId="0" borderId="2" xfId="0" applyNumberFormat="1" applyFont="1" applyBorder="1"/>
    <xf numFmtId="0" fontId="16" fillId="0" borderId="1" xfId="0" applyFont="1" applyBorder="1" applyAlignment="1">
      <alignment horizontal="left"/>
    </xf>
    <xf numFmtId="0" fontId="19" fillId="0" borderId="0" xfId="20"/>
    <xf numFmtId="0" fontId="19" fillId="0" borderId="0" xfId="20" applyNumberFormat="1" applyFill="1" applyBorder="1" applyAlignment="1" applyProtection="1">
      <alignment/>
      <protection/>
    </xf>
    <xf numFmtId="0" fontId="17" fillId="0" borderId="3" xfId="0" applyNumberFormat="1" applyFont="1" applyFill="1" applyBorder="1" applyAlignment="1" applyProtection="1">
      <alignment horizontal="right" vertical="center"/>
      <protection/>
    </xf>
    <xf numFmtId="0" fontId="17" fillId="0" borderId="4" xfId="0" applyNumberFormat="1" applyFont="1" applyFill="1" applyBorder="1" applyAlignment="1" applyProtection="1">
      <alignment horizontal="right" vertical="center"/>
      <protection/>
    </xf>
    <xf numFmtId="0" fontId="17" fillId="0" borderId="7" xfId="0" applyNumberFormat="1" applyFont="1" applyFill="1" applyBorder="1" applyAlignment="1" applyProtection="1">
      <alignment horizontal="right" vertical="center"/>
      <protection/>
    </xf>
    <xf numFmtId="3" fontId="16" fillId="0" borderId="7" xfId="0" applyNumberFormat="1" applyFont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3" fontId="16" fillId="0" borderId="4" xfId="0" applyNumberFormat="1" applyFont="1" applyBorder="1" applyAlignment="1">
      <alignment horizontal="right"/>
    </xf>
    <xf numFmtId="9" fontId="16" fillId="0" borderId="7" xfId="0" applyNumberFormat="1" applyFont="1" applyBorder="1" applyAlignment="1">
      <alignment horizontal="right"/>
    </xf>
    <xf numFmtId="9" fontId="16" fillId="0" borderId="4" xfId="0" applyNumberFormat="1" applyFont="1" applyBorder="1" applyAlignment="1">
      <alignment horizontal="right"/>
    </xf>
    <xf numFmtId="9" fontId="16" fillId="0" borderId="3" xfId="0" applyNumberFormat="1" applyFont="1" applyBorder="1" applyAlignment="1">
      <alignment horizontal="right"/>
    </xf>
    <xf numFmtId="0" fontId="16" fillId="0" borderId="7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16" fillId="0" borderId="4" xfId="0" applyFont="1" applyBorder="1" applyAlignment="1">
      <alignment horizontal="right"/>
    </xf>
    <xf numFmtId="0" fontId="17" fillId="0" borderId="5" xfId="0" applyNumberFormat="1" applyFont="1" applyFill="1" applyBorder="1" applyAlignment="1" applyProtection="1">
      <alignment horizontal="right" vertical="center"/>
      <protection/>
    </xf>
    <xf numFmtId="9" fontId="16" fillId="0" borderId="0" xfId="0" applyNumberFormat="1" applyFont="1" applyBorder="1"/>
    <xf numFmtId="0" fontId="13" fillId="0" borderId="0" xfId="0" applyNumberFormat="1" applyFont="1" applyFill="1" applyBorder="1" applyAlignment="1" applyProtection="1">
      <alignment horizontal="left"/>
      <protection/>
    </xf>
    <xf numFmtId="0" fontId="16" fillId="0" borderId="1" xfId="0" applyNumberFormat="1" applyFill="1" applyAlignment="1" applyProtection="1">
      <alignment wrapText="1"/>
      <protection/>
    </xf>
    <xf numFmtId="3" fontId="16" fillId="0" borderId="5" xfId="0" applyNumberFormat="1" applyFill="1" applyAlignment="1" applyProtection="1">
      <alignment horizontal="right" wrapText="1"/>
      <protection/>
    </xf>
    <xf numFmtId="3" fontId="16" fillId="0" borderId="6" xfId="0" applyNumberFormat="1" applyFill="1" applyAlignment="1" applyProtection="1">
      <alignment horizontal="right" wrapText="1"/>
      <protection/>
    </xf>
    <xf numFmtId="3" fontId="16" fillId="0" borderId="4" xfId="0" applyNumberFormat="1" applyFill="1" applyAlignment="1" applyProtection="1">
      <alignment horizontal="right" wrapText="1"/>
      <protection/>
    </xf>
    <xf numFmtId="9" fontId="16" fillId="0" borderId="7" xfId="0" applyNumberFormat="1" applyFill="1" applyAlignment="1" applyProtection="1">
      <alignment horizontal="right" wrapText="1"/>
      <protection/>
    </xf>
    <xf numFmtId="9" fontId="16" fillId="0" borderId="4" xfId="0" applyNumberFormat="1" applyFill="1" applyAlignment="1" applyProtection="1">
      <alignment horizontal="right" wrapText="1"/>
      <protection/>
    </xf>
    <xf numFmtId="0" fontId="17" fillId="0" borderId="8" xfId="0" applyNumberFormat="1" applyFont="1" applyFill="1" applyBorder="1" applyAlignment="1" applyProtection="1">
      <alignment horizontal="center" vertical="center"/>
      <protection/>
    </xf>
    <xf numFmtId="0" fontId="17" fillId="0" borderId="9" xfId="0" applyNumberFormat="1" applyFont="1" applyFill="1" applyBorder="1" applyAlignment="1" applyProtection="1">
      <alignment horizontal="center" vertical="center"/>
      <protection/>
    </xf>
    <xf numFmtId="0" fontId="18" fillId="0" borderId="9" xfId="0" applyNumberFormat="1" applyFont="1" applyFill="1" applyBorder="1" applyAlignment="1" applyProtection="1">
      <alignment horizontal="left" vertical="center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Hyperlink" xfId="20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calcChain" Target="calcChain.xml" /><Relationship Id="rId5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http://www.nzta.govt.nz/resources/new-zealand-motor-vehicle-register-statistics/additions-to-the-national-vehicle-fleet/" TargetMode="Externa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tabSelected="1" workbookViewId="0" topLeftCell="A1">
      <selection pane="topLeft" activeCell="A1" sqref="A1"/>
    </sheetView>
  </sheetViews>
  <sheetFormatPr defaultRowHeight="15"/>
  <sheetData>
    <row r="1" spans="1:2" ht="31.5">
      <c r="A1" s="2" t="s">
        <v>0</v>
      </c>
      <c r="B1" s="3"/>
    </row>
    <row r="2" spans="1:1" ht="15">
      <c r="A2" s="49" t="s">
        <v>46</v>
      </c>
    </row>
    <row r="3" spans="1:2" ht="15">
      <c r="A3" s="5" t="s">
        <v>1</v>
      </c>
      <c r="B3" s="3"/>
    </row>
    <row r="4" spans="1:2" ht="15">
      <c r="A4" s="3"/>
      <c r="B4" s="3"/>
    </row>
    <row r="5" spans="1:2" ht="15">
      <c r="A5" s="6" t="s">
        <v>2</v>
      </c>
      <c r="B5" s="3"/>
    </row>
    <row r="6" spans="1:2" ht="15">
      <c r="A6" s="6"/>
      <c r="B6" s="1"/>
    </row>
    <row r="7" spans="1:2" ht="15">
      <c r="A7" s="7">
        <v>1</v>
      </c>
      <c r="B7" s="34" t="s">
        <v>3</v>
      </c>
    </row>
    <row r="8" spans="1:2" ht="15">
      <c r="A8" s="7">
        <v>2</v>
      </c>
      <c r="B8" s="34" t="s">
        <v>4</v>
      </c>
    </row>
    <row r="9" spans="1:2" ht="15">
      <c r="A9" s="1"/>
      <c r="B9" s="1"/>
    </row>
    <row r="10" spans="1:2" ht="15">
      <c r="A10" s="6" t="s">
        <v>5</v>
      </c>
      <c r="B10" s="9"/>
    </row>
    <row r="11" spans="1:2" ht="15">
      <c r="A11" s="10"/>
      <c r="B11" s="11"/>
    </row>
    <row r="12" spans="1:2" ht="15">
      <c r="A12" s="1"/>
      <c r="B12" s="12" t="s">
        <v>6</v>
      </c>
    </row>
    <row r="13" spans="1:2" ht="15">
      <c r="A13" s="1"/>
      <c r="B13" s="1" t="s">
        <v>7</v>
      </c>
    </row>
    <row r="14" spans="1:2" ht="15">
      <c r="A14" s="1"/>
      <c r="B14" s="1" t="s">
        <v>8</v>
      </c>
    </row>
    <row r="15" spans="1:2" ht="15">
      <c r="A15" s="13"/>
      <c r="B15" s="13"/>
    </row>
    <row r="16" spans="1:2" ht="15">
      <c r="A16" s="13"/>
      <c r="B16" s="14" t="s">
        <v>9</v>
      </c>
    </row>
    <row r="17" spans="1:2" ht="15">
      <c r="A17" s="13"/>
      <c r="B17" s="15" t="s">
        <v>10</v>
      </c>
    </row>
    <row r="18" spans="1:2" ht="15">
      <c r="A18" s="13"/>
      <c r="B18" s="15" t="s">
        <v>11</v>
      </c>
    </row>
    <row r="19" spans="1:2" ht="15">
      <c r="A19" s="13"/>
      <c r="B19" s="13" t="s">
        <v>12</v>
      </c>
    </row>
    <row r="20" spans="1:2" ht="15">
      <c r="A20" s="13"/>
      <c r="B20" s="13" t="s">
        <v>13</v>
      </c>
    </row>
    <row r="21" spans="1:2" ht="15">
      <c r="A21" s="13"/>
      <c r="B21" s="13" t="s">
        <v>14</v>
      </c>
    </row>
    <row r="22" spans="1:2" ht="15">
      <c r="A22" s="13"/>
      <c r="B22" s="13"/>
    </row>
    <row r="23" spans="1:2" ht="15">
      <c r="A23" s="13"/>
      <c r="B23" s="14" t="s">
        <v>15</v>
      </c>
    </row>
    <row r="24" spans="1:2" ht="15">
      <c r="A24" s="13"/>
      <c r="B24" s="13" t="s">
        <v>16</v>
      </c>
    </row>
    <row r="25" spans="1:2" ht="15">
      <c r="A25" s="15"/>
      <c r="B25" s="15" t="s">
        <v>17</v>
      </c>
    </row>
    <row r="26" spans="1:2" ht="15">
      <c r="A26" s="15"/>
      <c r="B26" s="15"/>
    </row>
    <row r="27" spans="1:2" ht="15">
      <c r="A27" s="13"/>
      <c r="B27" s="13" t="s">
        <v>18</v>
      </c>
    </row>
    <row r="28" spans="1:2" ht="15">
      <c r="A28" s="13"/>
      <c r="B28" s="13" t="s">
        <v>19</v>
      </c>
    </row>
    <row r="29" spans="1:2" ht="15">
      <c r="A29" s="13"/>
      <c r="B29" s="13"/>
    </row>
    <row r="30" spans="1:2" ht="15">
      <c r="A30" s="13"/>
      <c r="B30" s="8" t="s">
        <v>20</v>
      </c>
    </row>
  </sheetData>
  <hyperlinks>
    <hyperlink ref="B30" r:id="rId1" display="Return to NZ MVR statistics main menu"/>
    <hyperlink ref="B7" location="'Table 1'!A1" display="Total WoF/CoF-A/CoF-B volumes by region"/>
    <hyperlink ref="B8" location="'Table 2'!A1" display="First-Time Wof/Cof-A/Cof-B volumes and results by region"/>
  </hyperlinks>
  <pageMargins left="0.7" right="0.7" top="0.75" bottom="0.75" header="0.3" footer="0.3"/>
  <pageSetup orientation="portrait" paperSize="9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workbookViewId="0" topLeftCell="A1">
      <selection pane="topLeft" activeCell="A1" sqref="A1"/>
    </sheetView>
  </sheetViews>
  <sheetFormatPr defaultRowHeight="15"/>
  <cols>
    <col min="1" max="1" width="25.7142857142857" customWidth="1"/>
    <col min="2" max="5" width="12.7142857142857" style="17" customWidth="1"/>
  </cols>
  <sheetData>
    <row r="1" spans="1:5" ht="15">
      <c r="A1" s="49" t="s">
        <v>21</v>
      </c>
      <c r="B1" s="49"/>
      <c r="C1" s="21"/>
      <c r="D1" s="21"/>
      <c r="E1" s="21"/>
    </row>
    <row r="2" spans="1:5" ht="15">
      <c r="A2" s="10"/>
      <c r="B2" s="18"/>
      <c r="C2" s="21"/>
      <c r="D2" s="21"/>
      <c r="E2" s="21"/>
    </row>
    <row r="3" spans="1:5" ht="15">
      <c r="A3" s="16" t="s">
        <v>22</v>
      </c>
      <c r="B3" s="19"/>
      <c r="C3" s="21"/>
      <c r="D3" s="21"/>
      <c r="E3" s="21"/>
    </row>
    <row r="4" spans="1:5" ht="15">
      <c r="A4" s="4" t="s">
        <v>46</v>
      </c>
      <c r="B4" s="20"/>
      <c r="C4" s="21"/>
      <c r="D4" s="21"/>
      <c r="E4" s="21"/>
    </row>
    <row r="5" spans="1:5" ht="15">
      <c r="A5" s="22"/>
      <c r="B5" s="21"/>
      <c r="C5" s="21"/>
      <c r="D5" s="21"/>
      <c r="E5" s="21"/>
    </row>
    <row r="6" spans="1:5" ht="15">
      <c r="A6" s="32" t="s">
        <v>23</v>
      </c>
      <c r="B6" s="44" t="s">
        <v>25</v>
      </c>
      <c r="C6" s="45" t="s">
        <v>27</v>
      </c>
      <c r="D6" s="45" t="s">
        <v>29</v>
      </c>
      <c r="E6" s="46" t="s">
        <v>31</v>
      </c>
    </row>
    <row r="7" spans="1:5" ht="15">
      <c r="A7" s="50" t="s">
        <v>45</v>
      </c>
      <c r="B7" s="51">
        <v>21473</v>
      </c>
      <c r="C7" s="52">
        <v>149</v>
      </c>
      <c r="D7" s="52">
        <v>1434</v>
      </c>
      <c r="E7" s="53">
        <v>23056</v>
      </c>
    </row>
    <row r="8" spans="1:5" ht="15">
      <c r="A8" s="50" t="s">
        <v>30</v>
      </c>
      <c r="B8" s="51">
        <v>173462</v>
      </c>
      <c r="C8" s="52">
        <v>5242</v>
      </c>
      <c r="D8" s="52">
        <v>9228</v>
      </c>
      <c r="E8" s="53">
        <v>187932</v>
      </c>
    </row>
    <row r="9" spans="1:5" ht="15">
      <c r="A9" s="50" t="s">
        <v>28</v>
      </c>
      <c r="B9" s="51">
        <v>58298</v>
      </c>
      <c r="C9" s="52">
        <v>509</v>
      </c>
      <c r="D9" s="52">
        <v>4259</v>
      </c>
      <c r="E9" s="53">
        <v>63066</v>
      </c>
    </row>
    <row r="10" spans="1:5" ht="15">
      <c r="A10" s="50" t="s">
        <v>26</v>
      </c>
      <c r="B10" s="51">
        <v>39200</v>
      </c>
      <c r="C10" s="52">
        <v>492</v>
      </c>
      <c r="D10" s="52">
        <v>2711</v>
      </c>
      <c r="E10" s="53">
        <v>42403</v>
      </c>
    </row>
    <row r="11" spans="1:5" ht="15">
      <c r="A11" s="50" t="s">
        <v>24</v>
      </c>
      <c r="B11" s="51">
        <v>5090</v>
      </c>
      <c r="C11" s="52">
        <v>46</v>
      </c>
      <c r="D11" s="52">
        <v>577</v>
      </c>
      <c r="E11" s="53">
        <v>5713</v>
      </c>
    </row>
    <row r="12" spans="1:5" ht="15">
      <c r="A12" s="50" t="s">
        <v>47</v>
      </c>
      <c r="B12" s="51">
        <v>20201</v>
      </c>
      <c r="C12" s="52">
        <v>191</v>
      </c>
      <c r="D12" s="52">
        <v>1540</v>
      </c>
      <c r="E12" s="53">
        <v>21932</v>
      </c>
    </row>
    <row r="13" spans="1:5" ht="15">
      <c r="A13" s="50" t="s">
        <v>48</v>
      </c>
      <c r="B13" s="51">
        <v>14398</v>
      </c>
      <c r="C13" s="52">
        <v>131</v>
      </c>
      <c r="D13" s="52">
        <v>1159</v>
      </c>
      <c r="E13" s="53">
        <v>15688</v>
      </c>
    </row>
    <row r="14" spans="1:5" ht="15">
      <c r="A14" s="50" t="s">
        <v>49</v>
      </c>
      <c r="B14" s="51">
        <v>29128</v>
      </c>
      <c r="C14" s="52">
        <v>289</v>
      </c>
      <c r="D14" s="52">
        <v>2220</v>
      </c>
      <c r="E14" s="53">
        <v>31637</v>
      </c>
    </row>
    <row r="15" spans="1:5" ht="15">
      <c r="A15" s="50" t="s">
        <v>50</v>
      </c>
      <c r="B15" s="51">
        <v>50793</v>
      </c>
      <c r="C15" s="52">
        <v>1213</v>
      </c>
      <c r="D15" s="52">
        <v>2077</v>
      </c>
      <c r="E15" s="53">
        <v>54083</v>
      </c>
    </row>
    <row r="16" spans="1:5" ht="15">
      <c r="A16" s="50" t="s">
        <v>51</v>
      </c>
      <c r="B16" s="51">
        <v>6616</v>
      </c>
      <c r="C16" s="52">
        <v>76</v>
      </c>
      <c r="D16" s="52">
        <v>458</v>
      </c>
      <c r="E16" s="53">
        <v>7150</v>
      </c>
    </row>
    <row r="17" spans="1:5" ht="15">
      <c r="A17" s="50" t="s">
        <v>52</v>
      </c>
      <c r="B17" s="51">
        <v>15769</v>
      </c>
      <c r="C17" s="52">
        <v>139</v>
      </c>
      <c r="D17" s="52">
        <v>944</v>
      </c>
      <c r="E17" s="53">
        <v>16852</v>
      </c>
    </row>
    <row r="18" spans="1:5" ht="15">
      <c r="A18" s="50" t="s">
        <v>53</v>
      </c>
      <c r="B18" s="51">
        <v>4453</v>
      </c>
      <c r="C18" s="52">
        <v>45</v>
      </c>
      <c r="D18" s="52">
        <v>336</v>
      </c>
      <c r="E18" s="53">
        <v>4834</v>
      </c>
    </row>
    <row r="19" spans="1:5" ht="15">
      <c r="A19" s="50" t="s">
        <v>54</v>
      </c>
      <c r="B19" s="51">
        <v>85626</v>
      </c>
      <c r="C19" s="52">
        <v>2585</v>
      </c>
      <c r="D19" s="52">
        <v>5559</v>
      </c>
      <c r="E19" s="53">
        <v>93770</v>
      </c>
    </row>
    <row r="20" spans="1:5" ht="15">
      <c r="A20" s="50" t="s">
        <v>55</v>
      </c>
      <c r="B20" s="51">
        <v>31217</v>
      </c>
      <c r="C20" s="52">
        <v>1342</v>
      </c>
      <c r="D20" s="52">
        <v>1872</v>
      </c>
      <c r="E20" s="53">
        <v>34431</v>
      </c>
    </row>
    <row r="21" spans="1:5" ht="15">
      <c r="A21" s="50" t="s">
        <v>56</v>
      </c>
      <c r="B21" s="51">
        <v>14415</v>
      </c>
      <c r="C21" s="52">
        <v>111</v>
      </c>
      <c r="D21" s="52">
        <v>1142</v>
      </c>
      <c r="E21" s="53">
        <v>15668</v>
      </c>
    </row>
    <row r="22" spans="1:5" ht="15">
      <c r="A22" s="28"/>
      <c r="B22" s="26"/>
      <c r="C22" s="26"/>
      <c r="D22" s="26"/>
      <c r="E22" s="27"/>
    </row>
    <row r="23" spans="1:5" ht="15">
      <c r="A23" s="23" t="s">
        <v>31</v>
      </c>
      <c r="B23" s="38">
        <f>SUM(B7:B22)</f>
        <v>570139</v>
      </c>
      <c r="C23" s="39">
        <f t="shared" si="0" ref="C23:E23">SUM(C7:C22)</f>
        <v>12560</v>
      </c>
      <c r="D23" s="39">
        <f t="shared" si="0"/>
        <v>35516</v>
      </c>
      <c r="E23" s="40">
        <f>SUM(E7:E22)</f>
        <v>618215</v>
      </c>
    </row>
    <row r="24" spans="1:5" ht="15">
      <c r="A24" s="22"/>
      <c r="B24" s="21"/>
      <c r="C24" s="21"/>
      <c r="D24" s="21"/>
      <c r="E24" s="21"/>
    </row>
    <row r="25" spans="1:5" ht="15">
      <c r="A25" s="24" t="s">
        <v>32</v>
      </c>
      <c r="B25" s="21"/>
      <c r="C25" s="21"/>
      <c r="D25" s="21"/>
      <c r="E25" s="21"/>
    </row>
    <row r="26" spans="1:5" ht="15">
      <c r="A26" s="24" t="s">
        <v>33</v>
      </c>
      <c r="B26" s="21"/>
      <c r="C26" s="21"/>
      <c r="D26" s="21"/>
      <c r="E26" s="21"/>
    </row>
    <row r="27" spans="1:5" ht="15">
      <c r="A27" s="24" t="s">
        <v>34</v>
      </c>
      <c r="B27" s="21"/>
      <c r="C27" s="21"/>
      <c r="D27" s="21"/>
      <c r="E27" s="21"/>
    </row>
    <row r="28" ht="15"/>
    <row r="29" spans="1:1" ht="15">
      <c r="A29" s="33" t="s">
        <v>35</v>
      </c>
    </row>
  </sheetData>
  <mergeCells count="1">
    <mergeCell ref="A1:B1"/>
  </mergeCells>
  <hyperlinks>
    <hyperlink ref="A29" location="Contents!A1" display="Return to Section Main page"/>
  </hyperlinks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workbookViewId="0" topLeftCell="A1">
      <selection pane="topLeft" activeCell="A1" sqref="A1"/>
    </sheetView>
  </sheetViews>
  <sheetFormatPr defaultRowHeight="15"/>
  <cols>
    <col min="1" max="1" width="26.7142857142857" customWidth="1"/>
    <col min="2" max="10" width="8.71428571428571" customWidth="1"/>
    <col min="11" max="11" width="4.71428571428571" customWidth="1"/>
    <col min="12" max="12" width="26.7142857142857" customWidth="1"/>
    <col min="13" max="18" width="8.71428571428571" customWidth="1"/>
  </cols>
  <sheetData>
    <row r="1" spans="1:1" ht="15">
      <c r="A1" s="4" t="s">
        <v>36</v>
      </c>
    </row>
    <row r="2" spans="1:1" ht="15">
      <c r="A2" s="1"/>
    </row>
    <row r="3" spans="1:1" ht="15">
      <c r="A3" s="16" t="s">
        <v>4</v>
      </c>
    </row>
    <row r="4" spans="1:1" ht="15">
      <c r="A4" s="4" t="s">
        <v>46</v>
      </c>
    </row>
    <row r="5" spans="1:1" ht="15">
      <c r="A5" s="4"/>
    </row>
    <row r="6" spans="1:18" ht="15">
      <c r="A6" s="58" t="s">
        <v>23</v>
      </c>
      <c r="B6" s="56" t="s">
        <v>25</v>
      </c>
      <c r="C6" s="56"/>
      <c r="D6" s="56"/>
      <c r="E6" s="57" t="s">
        <v>37</v>
      </c>
      <c r="F6" s="57"/>
      <c r="G6" s="57"/>
      <c r="H6" s="57" t="s">
        <v>38</v>
      </c>
      <c r="I6" s="57"/>
      <c r="J6" s="57"/>
      <c r="L6" s="58" t="s">
        <v>23</v>
      </c>
      <c r="M6" s="57" t="s">
        <v>25</v>
      </c>
      <c r="N6" s="57"/>
      <c r="O6" s="57" t="s">
        <v>37</v>
      </c>
      <c r="P6" s="57"/>
      <c r="Q6" s="57" t="s">
        <v>38</v>
      </c>
      <c r="R6" s="57"/>
    </row>
    <row r="7" spans="1:18" ht="15">
      <c r="A7" s="58"/>
      <c r="B7" s="35" t="s">
        <v>39</v>
      </c>
      <c r="C7" s="35" t="s">
        <v>40</v>
      </c>
      <c r="D7" s="36" t="s">
        <v>31</v>
      </c>
      <c r="E7" s="37" t="s">
        <v>41</v>
      </c>
      <c r="F7" s="35" t="s">
        <v>42</v>
      </c>
      <c r="G7" s="36" t="s">
        <v>31</v>
      </c>
      <c r="H7" s="37" t="s">
        <v>41</v>
      </c>
      <c r="I7" s="35" t="s">
        <v>42</v>
      </c>
      <c r="J7" s="36" t="s">
        <v>31</v>
      </c>
      <c r="L7" s="58"/>
      <c r="M7" s="47" t="s">
        <v>43</v>
      </c>
      <c r="N7" s="35" t="s">
        <v>44</v>
      </c>
      <c r="O7" s="47" t="s">
        <v>43</v>
      </c>
      <c r="P7" s="35" t="s">
        <v>44</v>
      </c>
      <c r="Q7" s="47" t="s">
        <v>43</v>
      </c>
      <c r="R7" s="36" t="s">
        <v>44</v>
      </c>
    </row>
    <row r="8" spans="1:18" ht="15">
      <c r="A8" s="50" t="s">
        <v>45</v>
      </c>
      <c r="B8" s="51">
        <v>6536</v>
      </c>
      <c r="C8" s="52">
        <v>8384</v>
      </c>
      <c r="D8" s="53">
        <v>14920</v>
      </c>
      <c r="E8" s="51">
        <v>32</v>
      </c>
      <c r="F8" s="52">
        <v>85</v>
      </c>
      <c r="G8" s="53">
        <v>117</v>
      </c>
      <c r="H8" s="51">
        <v>280</v>
      </c>
      <c r="I8" s="52">
        <v>906</v>
      </c>
      <c r="J8" s="53">
        <v>1186</v>
      </c>
      <c r="L8" s="50" t="s">
        <v>45</v>
      </c>
      <c r="M8" s="54">
        <v>0.43806970509383381</v>
      </c>
      <c r="N8" s="55">
        <v>0.56193029490616619</v>
      </c>
      <c r="O8" s="54">
        <v>0.27350427350427348</v>
      </c>
      <c r="P8" s="55">
        <v>0.72649572649572647</v>
      </c>
      <c r="Q8" s="54">
        <v>0.23608768971332211</v>
      </c>
      <c r="R8" s="55">
        <v>0.76391231028667794</v>
      </c>
    </row>
    <row r="9" spans="1:18" ht="15">
      <c r="A9" s="50" t="s">
        <v>30</v>
      </c>
      <c r="B9" s="51">
        <v>49748</v>
      </c>
      <c r="C9" s="52">
        <v>75169</v>
      </c>
      <c r="D9" s="53">
        <v>124917</v>
      </c>
      <c r="E9" s="51">
        <v>936</v>
      </c>
      <c r="F9" s="52">
        <v>3340</v>
      </c>
      <c r="G9" s="53">
        <v>4276</v>
      </c>
      <c r="H9" s="51">
        <v>1533</v>
      </c>
      <c r="I9" s="52">
        <v>6137</v>
      </c>
      <c r="J9" s="53">
        <v>7670</v>
      </c>
      <c r="L9" s="50" t="s">
        <v>30</v>
      </c>
      <c r="M9" s="54">
        <v>0.39824843696214279</v>
      </c>
      <c r="N9" s="55">
        <v>0.60175156303785715</v>
      </c>
      <c r="O9" s="54">
        <v>0.21889616463985029</v>
      </c>
      <c r="P9" s="55">
        <v>0.78110383536014971</v>
      </c>
      <c r="Q9" s="54">
        <v>0.1998696219035202</v>
      </c>
      <c r="R9" s="55">
        <v>0.80013037809647969</v>
      </c>
    </row>
    <row r="10" spans="1:18" ht="15">
      <c r="A10" s="50" t="s">
        <v>28</v>
      </c>
      <c r="B10" s="51">
        <v>19127</v>
      </c>
      <c r="C10" s="52">
        <v>20887</v>
      </c>
      <c r="D10" s="53">
        <v>40014</v>
      </c>
      <c r="E10" s="51">
        <v>100</v>
      </c>
      <c r="F10" s="52">
        <v>306</v>
      </c>
      <c r="G10" s="53">
        <v>406</v>
      </c>
      <c r="H10" s="51">
        <v>788</v>
      </c>
      <c r="I10" s="52">
        <v>2709</v>
      </c>
      <c r="J10" s="53">
        <v>3497</v>
      </c>
      <c r="L10" s="50" t="s">
        <v>28</v>
      </c>
      <c r="M10" s="54">
        <v>0.478007697305943</v>
      </c>
      <c r="N10" s="55">
        <v>0.52199230269405705</v>
      </c>
      <c r="O10" s="54">
        <v>0.2463054187192118</v>
      </c>
      <c r="P10" s="55">
        <v>0.75369458128078815</v>
      </c>
      <c r="Q10" s="54">
        <v>0.22533600228767511</v>
      </c>
      <c r="R10" s="55">
        <v>0.77466399771232486</v>
      </c>
    </row>
    <row r="11" spans="1:18" ht="15">
      <c r="A11" s="50" t="s">
        <v>26</v>
      </c>
      <c r="B11" s="51">
        <v>12977</v>
      </c>
      <c r="C11" s="52">
        <v>14074</v>
      </c>
      <c r="D11" s="53">
        <v>27051</v>
      </c>
      <c r="E11" s="51">
        <v>101</v>
      </c>
      <c r="F11" s="52">
        <v>288</v>
      </c>
      <c r="G11" s="53">
        <v>389</v>
      </c>
      <c r="H11" s="51">
        <v>552</v>
      </c>
      <c r="I11" s="52">
        <v>1636</v>
      </c>
      <c r="J11" s="53">
        <v>2188</v>
      </c>
      <c r="L11" s="50" t="s">
        <v>26</v>
      </c>
      <c r="M11" s="54">
        <v>0.47972348526856678</v>
      </c>
      <c r="N11" s="55">
        <v>0.52027651473143322</v>
      </c>
      <c r="O11" s="54">
        <v>0.25964010282776351</v>
      </c>
      <c r="P11" s="55">
        <v>0.74035989717223649</v>
      </c>
      <c r="Q11" s="54">
        <v>0.25228519195612431</v>
      </c>
      <c r="R11" s="55">
        <v>0.74771480804387569</v>
      </c>
    </row>
    <row r="12" spans="1:18" ht="15">
      <c r="A12" s="50" t="s">
        <v>24</v>
      </c>
      <c r="B12" s="51">
        <v>1691</v>
      </c>
      <c r="C12" s="52">
        <v>1948</v>
      </c>
      <c r="D12" s="53">
        <v>3639</v>
      </c>
      <c r="E12" s="51">
        <v>11</v>
      </c>
      <c r="F12" s="52">
        <v>24</v>
      </c>
      <c r="G12" s="53">
        <v>35</v>
      </c>
      <c r="H12" s="51">
        <v>129</v>
      </c>
      <c r="I12" s="52">
        <v>335</v>
      </c>
      <c r="J12" s="53">
        <v>464</v>
      </c>
      <c r="L12" s="50" t="s">
        <v>24</v>
      </c>
      <c r="M12" s="54">
        <v>0.46468810112668307</v>
      </c>
      <c r="N12" s="55">
        <v>0.53531189887331687</v>
      </c>
      <c r="O12" s="54">
        <v>0.31428571428571428</v>
      </c>
      <c r="P12" s="55">
        <v>0.68571428571428572</v>
      </c>
      <c r="Q12" s="54">
        <v>0.27801724137931028</v>
      </c>
      <c r="R12" s="55">
        <v>0.72198275862068961</v>
      </c>
    </row>
    <row r="13" spans="1:18" ht="15">
      <c r="A13" s="50" t="s">
        <v>47</v>
      </c>
      <c r="B13" s="51">
        <v>5971</v>
      </c>
      <c r="C13" s="52">
        <v>8369</v>
      </c>
      <c r="D13" s="53">
        <v>14340</v>
      </c>
      <c r="E13" s="51">
        <v>36</v>
      </c>
      <c r="F13" s="52">
        <v>118</v>
      </c>
      <c r="G13" s="53">
        <v>154</v>
      </c>
      <c r="H13" s="51">
        <v>268</v>
      </c>
      <c r="I13" s="52">
        <v>1034</v>
      </c>
      <c r="J13" s="53">
        <v>1302</v>
      </c>
      <c r="L13" s="50" t="s">
        <v>47</v>
      </c>
      <c r="M13" s="54">
        <v>0.41638772663877271</v>
      </c>
      <c r="N13" s="55">
        <v>0.58361227336122734</v>
      </c>
      <c r="O13" s="54">
        <v>0.23376623376623379</v>
      </c>
      <c r="P13" s="55">
        <v>0.76623376623376627</v>
      </c>
      <c r="Q13" s="54">
        <v>0.20583717357910911</v>
      </c>
      <c r="R13" s="55">
        <v>0.79416282642089098</v>
      </c>
    </row>
    <row r="14" spans="1:18" ht="15">
      <c r="A14" s="50" t="s">
        <v>48</v>
      </c>
      <c r="B14" s="51">
        <v>4224</v>
      </c>
      <c r="C14" s="52">
        <v>6158</v>
      </c>
      <c r="D14" s="53">
        <v>10382</v>
      </c>
      <c r="E14" s="51">
        <v>16</v>
      </c>
      <c r="F14" s="52">
        <v>99</v>
      </c>
      <c r="G14" s="53">
        <v>115</v>
      </c>
      <c r="H14" s="51">
        <v>262</v>
      </c>
      <c r="I14" s="52">
        <v>641</v>
      </c>
      <c r="J14" s="53">
        <v>903</v>
      </c>
      <c r="L14" s="50" t="s">
        <v>48</v>
      </c>
      <c r="M14" s="54">
        <v>0.40685802350221539</v>
      </c>
      <c r="N14" s="55">
        <v>0.59314197649778466</v>
      </c>
      <c r="O14" s="54">
        <v>0.1391304347826087</v>
      </c>
      <c r="P14" s="55">
        <v>0.86086956521739133</v>
      </c>
      <c r="Q14" s="54">
        <v>0.29014396456256919</v>
      </c>
      <c r="R14" s="55">
        <v>0.70985603543743081</v>
      </c>
    </row>
    <row r="15" spans="1:18" ht="15">
      <c r="A15" s="50" t="s">
        <v>49</v>
      </c>
      <c r="B15" s="51">
        <v>8075</v>
      </c>
      <c r="C15" s="52">
        <v>13271</v>
      </c>
      <c r="D15" s="53">
        <v>21346</v>
      </c>
      <c r="E15" s="51">
        <v>41</v>
      </c>
      <c r="F15" s="52">
        <v>204</v>
      </c>
      <c r="G15" s="53">
        <v>245</v>
      </c>
      <c r="H15" s="51">
        <v>289</v>
      </c>
      <c r="I15" s="52">
        <v>1662</v>
      </c>
      <c r="J15" s="53">
        <v>1951</v>
      </c>
      <c r="L15" s="50" t="s">
        <v>49</v>
      </c>
      <c r="M15" s="54">
        <v>0.37829101471001592</v>
      </c>
      <c r="N15" s="55">
        <v>0.62170898528998408</v>
      </c>
      <c r="O15" s="54">
        <v>0.16734693877551021</v>
      </c>
      <c r="P15" s="55">
        <v>0.83265306122448968</v>
      </c>
      <c r="Q15" s="54">
        <v>0.14812916453100969</v>
      </c>
      <c r="R15" s="55">
        <v>0.85187083546899023</v>
      </c>
    </row>
    <row r="16" spans="1:18" ht="15">
      <c r="A16" s="50" t="s">
        <v>50</v>
      </c>
      <c r="B16" s="51">
        <v>15792</v>
      </c>
      <c r="C16" s="52">
        <v>19762</v>
      </c>
      <c r="D16" s="53">
        <v>35554</v>
      </c>
      <c r="E16" s="51">
        <v>254</v>
      </c>
      <c r="F16" s="52">
        <v>687</v>
      </c>
      <c r="G16" s="53">
        <v>941</v>
      </c>
      <c r="H16" s="51">
        <v>387</v>
      </c>
      <c r="I16" s="52">
        <v>1320</v>
      </c>
      <c r="J16" s="53">
        <v>1707</v>
      </c>
      <c r="L16" s="50" t="s">
        <v>50</v>
      </c>
      <c r="M16" s="54">
        <v>0.44416943241266799</v>
      </c>
      <c r="N16" s="55">
        <v>0.55583056758733196</v>
      </c>
      <c r="O16" s="54">
        <v>0.26992561105207219</v>
      </c>
      <c r="P16" s="55">
        <v>0.73007438894792775</v>
      </c>
      <c r="Q16" s="54">
        <v>0.22671353251318099</v>
      </c>
      <c r="R16" s="55">
        <v>0.77328646748681895</v>
      </c>
    </row>
    <row r="17" spans="1:18" ht="15">
      <c r="A17" s="50" t="s">
        <v>51</v>
      </c>
      <c r="B17" s="51">
        <v>1525</v>
      </c>
      <c r="C17" s="52">
        <v>3634</v>
      </c>
      <c r="D17" s="53">
        <v>5159</v>
      </c>
      <c r="E17" s="51">
        <v>5</v>
      </c>
      <c r="F17" s="52">
        <v>67</v>
      </c>
      <c r="G17" s="53">
        <v>72</v>
      </c>
      <c r="H17" s="51">
        <v>55</v>
      </c>
      <c r="I17" s="52">
        <v>346</v>
      </c>
      <c r="J17" s="53">
        <v>401</v>
      </c>
      <c r="L17" s="50" t="s">
        <v>51</v>
      </c>
      <c r="M17" s="54">
        <v>0.29559992246559408</v>
      </c>
      <c r="N17" s="55">
        <v>0.70440007753440592</v>
      </c>
      <c r="O17" s="54">
        <v>0.069444444444444448</v>
      </c>
      <c r="P17" s="55">
        <v>0.93055555555555558</v>
      </c>
      <c r="Q17" s="54">
        <v>0.13715710723192021</v>
      </c>
      <c r="R17" s="55">
        <v>0.86284289276807979</v>
      </c>
    </row>
    <row r="18" spans="1:18" ht="15">
      <c r="A18" s="50" t="s">
        <v>52</v>
      </c>
      <c r="B18" s="51">
        <v>4407</v>
      </c>
      <c r="C18" s="52">
        <v>6963</v>
      </c>
      <c r="D18" s="53">
        <v>11370</v>
      </c>
      <c r="E18" s="51">
        <v>18</v>
      </c>
      <c r="F18" s="52">
        <v>102</v>
      </c>
      <c r="G18" s="53">
        <v>120</v>
      </c>
      <c r="H18" s="51">
        <v>151</v>
      </c>
      <c r="I18" s="52">
        <v>659</v>
      </c>
      <c r="J18" s="53">
        <v>810</v>
      </c>
      <c r="L18" s="50" t="s">
        <v>52</v>
      </c>
      <c r="M18" s="54">
        <v>0.387598944591029</v>
      </c>
      <c r="N18" s="55">
        <v>0.61240105540897083</v>
      </c>
      <c r="O18" s="54">
        <v>0.15</v>
      </c>
      <c r="P18" s="55">
        <v>0.85</v>
      </c>
      <c r="Q18" s="54">
        <v>0.18641975308641981</v>
      </c>
      <c r="R18" s="55">
        <v>0.81358024691358011</v>
      </c>
    </row>
    <row r="19" spans="1:18" ht="15">
      <c r="A19" s="50" t="s">
        <v>53</v>
      </c>
      <c r="B19" s="51">
        <v>1251</v>
      </c>
      <c r="C19" s="52">
        <v>1985</v>
      </c>
      <c r="D19" s="53">
        <v>3236</v>
      </c>
      <c r="E19" s="51">
        <v>4</v>
      </c>
      <c r="F19" s="52">
        <v>36</v>
      </c>
      <c r="G19" s="53">
        <v>40</v>
      </c>
      <c r="H19" s="51">
        <v>50</v>
      </c>
      <c r="I19" s="52">
        <v>236</v>
      </c>
      <c r="J19" s="53">
        <v>286</v>
      </c>
      <c r="L19" s="50" t="s">
        <v>53</v>
      </c>
      <c r="M19" s="54">
        <v>0.38658838071693452</v>
      </c>
      <c r="N19" s="55">
        <v>0.61341161928306542</v>
      </c>
      <c r="O19" s="54">
        <v>0.10</v>
      </c>
      <c r="P19" s="55">
        <v>0.90</v>
      </c>
      <c r="Q19" s="54">
        <v>0.17482517482517479</v>
      </c>
      <c r="R19" s="55">
        <v>0.82517482517482521</v>
      </c>
    </row>
    <row r="20" spans="1:18" ht="15">
      <c r="A20" s="50" t="s">
        <v>54</v>
      </c>
      <c r="B20" s="51">
        <v>23234</v>
      </c>
      <c r="C20" s="52">
        <v>38752</v>
      </c>
      <c r="D20" s="53">
        <v>61986</v>
      </c>
      <c r="E20" s="51">
        <v>469</v>
      </c>
      <c r="F20" s="52">
        <v>1611</v>
      </c>
      <c r="G20" s="53">
        <v>2080</v>
      </c>
      <c r="H20" s="51">
        <v>905</v>
      </c>
      <c r="I20" s="52">
        <v>3822</v>
      </c>
      <c r="J20" s="53">
        <v>4727</v>
      </c>
      <c r="L20" s="50" t="s">
        <v>54</v>
      </c>
      <c r="M20" s="54">
        <v>0.37482657374245798</v>
      </c>
      <c r="N20" s="55">
        <v>0.62517342625754202</v>
      </c>
      <c r="O20" s="54">
        <v>0.22548076923076921</v>
      </c>
      <c r="P20" s="55">
        <v>0.77451923076923079</v>
      </c>
      <c r="Q20" s="54">
        <v>0.19145335307806219</v>
      </c>
      <c r="R20" s="55">
        <v>0.80854664692193778</v>
      </c>
    </row>
    <row r="21" spans="1:18" ht="15">
      <c r="A21" s="50" t="s">
        <v>55</v>
      </c>
      <c r="B21" s="51">
        <v>9579</v>
      </c>
      <c r="C21" s="52">
        <v>12267</v>
      </c>
      <c r="D21" s="53">
        <v>21846</v>
      </c>
      <c r="E21" s="51">
        <v>187</v>
      </c>
      <c r="F21" s="52">
        <v>962</v>
      </c>
      <c r="G21" s="53">
        <v>1149</v>
      </c>
      <c r="H21" s="51">
        <v>342</v>
      </c>
      <c r="I21" s="52">
        <v>1212</v>
      </c>
      <c r="J21" s="53">
        <v>1554</v>
      </c>
      <c r="L21" s="50" t="s">
        <v>55</v>
      </c>
      <c r="M21" s="54">
        <v>0.43847843998901398</v>
      </c>
      <c r="N21" s="55">
        <v>0.56152156001098597</v>
      </c>
      <c r="O21" s="54">
        <v>0.16275021758050481</v>
      </c>
      <c r="P21" s="55">
        <v>0.83724978241949521</v>
      </c>
      <c r="Q21" s="54">
        <v>0.22007722007722011</v>
      </c>
      <c r="R21" s="55">
        <v>0.77992277992277992</v>
      </c>
    </row>
    <row r="22" spans="1:18" ht="15">
      <c r="A22" s="50" t="s">
        <v>56</v>
      </c>
      <c r="B22" s="51">
        <v>4354</v>
      </c>
      <c r="C22" s="52">
        <v>5728</v>
      </c>
      <c r="D22" s="53">
        <v>10082</v>
      </c>
      <c r="E22" s="51">
        <v>15</v>
      </c>
      <c r="F22" s="52">
        <v>77</v>
      </c>
      <c r="G22" s="53">
        <v>92</v>
      </c>
      <c r="H22" s="51">
        <v>130</v>
      </c>
      <c r="I22" s="52">
        <v>892</v>
      </c>
      <c r="J22" s="53">
        <v>1022</v>
      </c>
      <c r="L22" s="50" t="s">
        <v>56</v>
      </c>
      <c r="M22" s="54">
        <v>0.4318587581829002</v>
      </c>
      <c r="N22" s="55">
        <v>0.5681412418170998</v>
      </c>
      <c r="O22" s="54">
        <v>0.1630434782608696</v>
      </c>
      <c r="P22" s="55">
        <v>0.83695652173913049</v>
      </c>
      <c r="Q22" s="54">
        <v>0.12720156555772991</v>
      </c>
      <c r="R22" s="55">
        <v>0.8727984344422699</v>
      </c>
    </row>
    <row r="23" spans="1:18" ht="15">
      <c r="A23" s="28"/>
      <c r="B23" s="29"/>
      <c r="C23" s="29"/>
      <c r="D23" s="29"/>
      <c r="E23" s="29"/>
      <c r="F23" s="29"/>
      <c r="G23" s="29"/>
      <c r="H23" s="29"/>
      <c r="I23" s="29"/>
      <c r="J23" s="25"/>
      <c r="L23" s="28"/>
      <c r="M23" s="48"/>
      <c r="N23" s="30"/>
      <c r="O23" s="48"/>
      <c r="P23" s="30"/>
      <c r="Q23" s="48"/>
      <c r="R23" s="31"/>
    </row>
    <row r="24" spans="1:18" ht="15">
      <c r="A24" s="23" t="s">
        <v>31</v>
      </c>
      <c r="B24" s="38">
        <f t="shared" si="0" ref="B24:J24">SUM(B8:B23)</f>
        <v>168491</v>
      </c>
      <c r="C24" s="39">
        <f t="shared" si="0"/>
        <v>237351</v>
      </c>
      <c r="D24" s="39">
        <f t="shared" si="0"/>
        <v>405842</v>
      </c>
      <c r="E24" s="39">
        <f t="shared" si="0"/>
        <v>2225</v>
      </c>
      <c r="F24" s="39">
        <f t="shared" si="0"/>
        <v>8006</v>
      </c>
      <c r="G24" s="39">
        <f t="shared" si="0"/>
        <v>10231</v>
      </c>
      <c r="H24" s="39">
        <f t="shared" si="0"/>
        <v>6121</v>
      </c>
      <c r="I24" s="39">
        <f t="shared" si="0"/>
        <v>23547</v>
      </c>
      <c r="J24" s="40">
        <f t="shared" si="0"/>
        <v>29668</v>
      </c>
      <c r="L24" s="23" t="s">
        <v>31</v>
      </c>
      <c r="M24" s="41">
        <f>B24/D24</f>
        <v>0.4151640293513239</v>
      </c>
      <c r="N24" s="42">
        <f>C24/D24</f>
        <v>0.5848359706486761</v>
      </c>
      <c r="O24" s="43">
        <f>E24/G24</f>
        <v>0.21747629752712344</v>
      </c>
      <c r="P24" s="42">
        <f>F24/G24</f>
        <v>0.7825237024728765</v>
      </c>
      <c r="Q24" s="43">
        <f>H24/J24</f>
        <v>0.20631657004179588</v>
      </c>
      <c r="R24" s="42">
        <f>I24/J24</f>
        <v>0.79368342995820418</v>
      </c>
    </row>
    <row r="25" ht="15"/>
    <row r="26" spans="1:1" ht="15">
      <c r="A26" s="24" t="s">
        <v>33</v>
      </c>
    </row>
    <row r="27" spans="1:1" ht="15">
      <c r="A27" s="24" t="s">
        <v>34</v>
      </c>
    </row>
    <row r="28" ht="15"/>
    <row r="29" spans="1:1" ht="15">
      <c r="A29" s="33" t="s">
        <v>35</v>
      </c>
    </row>
  </sheetData>
  <mergeCells count="8">
    <mergeCell ref="B6:D6"/>
    <mergeCell ref="E6:G6"/>
    <mergeCell ref="H6:J6"/>
    <mergeCell ref="M6:N6"/>
    <mergeCell ref="O6:P6"/>
    <mergeCell ref="Q6:R6"/>
    <mergeCell ref="A6:A7"/>
    <mergeCell ref="L6:L7"/>
  </mergeCells>
  <hyperlinks>
    <hyperlink ref="A29" location="Contents!A1" display="Return to Section Main page"/>
  </hyperlink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Table 1</vt:lpstr>
      <vt:lpstr>Table 2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Marianne Chilcott (admin account)</cp:lastModifiedBy>
  <dcterms:created xsi:type="dcterms:W3CDTF">2014-04-30T10:51:23Z</dcterms:created>
  <dcterms:modified xsi:type="dcterms:W3CDTF">2020-09-15T02:23:47Z</dcterms:modified>
  <cp:category/>
</cp:coreProperties>
</file>