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8_{64B46114-DA88-4FE3-A832-0CB669986FD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tents" sheetId="1" r:id="rId1"/>
    <sheet name="Table 1" sheetId="2" r:id="rId2"/>
    <sheet name="Table 2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3" i="2" l="1"/>
  <c r="Q24" i="3"/>
  <c r="P24" i="3"/>
  <c r="J24" i="3"/>
  <c r="I24" i="3"/>
  <c r="R24" i="3" s="1"/>
  <c r="H24" i="3"/>
  <c r="G24" i="3"/>
  <c r="F24" i="3"/>
  <c r="E24" i="3"/>
  <c r="O24" i="3" s="1"/>
  <c r="D24" i="3"/>
  <c r="C24" i="3"/>
  <c r="N24" i="3" s="1"/>
  <c r="B24" i="3"/>
  <c r="M24" i="3" s="1"/>
  <c r="D23" i="2"/>
  <c r="C23" i="2"/>
  <c r="B23" i="2"/>
</calcChain>
</file>

<file path=xl/sharedStrings.xml><?xml version="1.0" encoding="utf-8"?>
<sst xmlns="http://schemas.openxmlformats.org/spreadsheetml/2006/main" count="111" uniqueCount="57">
  <si>
    <t>Wof/Cof inspections - volume and result analysis</t>
  </si>
  <si>
    <t>Data obtained from the Motor Vehicle Register (MVR)</t>
  </si>
  <si>
    <t>List of tables</t>
  </si>
  <si>
    <t>Total WoF/CoF-A/CoF-B volumes by region</t>
  </si>
  <si>
    <t>First-Time Wof/Cof-A/Cof-B volumes and results by region</t>
  </si>
  <si>
    <t>Definitions</t>
  </si>
  <si>
    <t>Warrant of Fitness (Wof)</t>
  </si>
  <si>
    <t>A warrant of fitness (WoF) is a regular check to ensure that a registered vehicle meets required safety standards.</t>
  </si>
  <si>
    <t>Wof certificates are issued by NZTA authorised Inspection Centres located throughout the country.</t>
  </si>
  <si>
    <t>Certificate of Fitness (Cof)</t>
  </si>
  <si>
    <t>A certificate of fitness (CoF) is a regular check to ensure that a registered vehicle meets required safety standards.</t>
  </si>
  <si>
    <t>Vehicles requiring this certification are:</t>
  </si>
  <si>
    <t>•heavy vehicles – trucks, larger trailers, motor homes</t>
  </si>
  <si>
    <t>•all passenger service vehicles – taxis, shuttles and buses</t>
  </si>
  <si>
    <t>•rental vehicles.</t>
  </si>
  <si>
    <t>Notes</t>
  </si>
  <si>
    <t>For statistical purposes, Cofs are also sub categorised as Cof-A (for light vehicles)</t>
  </si>
  <si>
    <t>and Cof-B (for heavy vehicles).</t>
  </si>
  <si>
    <t>Location information in the following tables is derived from the physical location</t>
  </si>
  <si>
    <t>of Inspection Centres that carry out the Wof/Cof inspections.</t>
  </si>
  <si>
    <t>Return to NZ MVR statistics main menu</t>
  </si>
  <si>
    <t>Table 1</t>
  </si>
  <si>
    <t>Total Wof/Cof-A/Cof-B volumes by region</t>
  </si>
  <si>
    <t>Region</t>
  </si>
  <si>
    <t>Gisborne Region</t>
  </si>
  <si>
    <t>WOF</t>
  </si>
  <si>
    <t>Bay Of Plenty Region</t>
  </si>
  <si>
    <t>COF A</t>
  </si>
  <si>
    <t>Waikato Region</t>
  </si>
  <si>
    <t>COF B</t>
  </si>
  <si>
    <t>Auckland Region</t>
  </si>
  <si>
    <t>Total</t>
  </si>
  <si>
    <t>Notes:</t>
  </si>
  <si>
    <t>1. Nelson includes Tasman region</t>
  </si>
  <si>
    <t>2. Canterbury includes Chatham Islands</t>
  </si>
  <si>
    <t>Return to Section Main page</t>
  </si>
  <si>
    <t>Table 2</t>
  </si>
  <si>
    <t>COF-A</t>
  </si>
  <si>
    <t>COF-B</t>
  </si>
  <si>
    <t>FAIL</t>
  </si>
  <si>
    <t>PASS</t>
  </si>
  <si>
    <t>Fail</t>
  </si>
  <si>
    <t>Pass</t>
  </si>
  <si>
    <t>FAIL Rate</t>
  </si>
  <si>
    <t>PASS Rate</t>
  </si>
  <si>
    <t>Northland Region</t>
  </si>
  <si>
    <t>Month: March 2023</t>
  </si>
  <si>
    <t>Hawke'S Bay Region</t>
  </si>
  <si>
    <t>Taranaki Region</t>
  </si>
  <si>
    <t>Manawatu-Whanganui Region</t>
  </si>
  <si>
    <t>Wellington Region</t>
  </si>
  <si>
    <t>Marlborough Region</t>
  </si>
  <si>
    <t>Nelson Region</t>
  </si>
  <si>
    <t>West Coast Region</t>
  </si>
  <si>
    <t>Canterbury Region</t>
  </si>
  <si>
    <t>Otago Region</t>
  </si>
  <si>
    <t>Southland 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</si>
</sst>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24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11"/>
      <name val="Calibri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59">
    <xf numFmtId="0" fontId="0" fillId="0" borderId="0" xfId="0"/>
    <xf numFmtId="0" fontId="17" fillId="0" borderId="1" xfId="0" applyNumberFormat="1" applyFont="1" applyFill="1" applyBorder="1" applyAlignment="1" applyProtection="1">
      <alignment horizontal="left" vertical="center"/>
    </xf>
    <xf numFmtId="0" fontId="16" fillId="0" borderId="1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vertical="center"/>
    </xf>
    <xf numFmtId="0" fontId="1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vertical="center"/>
    </xf>
    <xf numFmtId="0" fontId="13" fillId="0" borderId="0" xfId="0" applyNumberFormat="1" applyFont="1" applyFill="1" applyBorder="1" applyAlignment="1" applyProtection="1"/>
    <xf numFmtId="0" fontId="0" fillId="0" borderId="0" xfId="0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15" fillId="0" borderId="1" xfId="0" applyFont="1" applyBorder="1"/>
    <xf numFmtId="0" fontId="15" fillId="0" borderId="0" xfId="0" applyFont="1"/>
    <xf numFmtId="3" fontId="15" fillId="0" borderId="2" xfId="0" applyNumberFormat="1" applyFont="1" applyBorder="1" applyAlignment="1">
      <alignment horizontal="center"/>
    </xf>
    <xf numFmtId="3" fontId="15" fillId="0" borderId="3" xfId="0" applyNumberFormat="1" applyFont="1" applyBorder="1" applyAlignment="1">
      <alignment horizontal="center"/>
    </xf>
    <xf numFmtId="3" fontId="15" fillId="0" borderId="4" xfId="0" applyNumberFormat="1" applyFont="1" applyBorder="1" applyAlignment="1">
      <alignment horizontal="center"/>
    </xf>
    <xf numFmtId="0" fontId="15" fillId="0" borderId="5" xfId="0" applyFont="1" applyBorder="1"/>
    <xf numFmtId="3" fontId="15" fillId="0" borderId="6" xfId="0" applyNumberFormat="1" applyFont="1" applyBorder="1" applyAlignment="1">
      <alignment horizontal="center"/>
    </xf>
    <xf numFmtId="9" fontId="15" fillId="0" borderId="6" xfId="0" applyNumberFormat="1" applyFont="1" applyBorder="1"/>
    <xf numFmtId="9" fontId="15" fillId="0" borderId="2" xfId="0" applyNumberFormat="1" applyFont="1" applyBorder="1"/>
    <xf numFmtId="0" fontId="15" fillId="0" borderId="1" xfId="0" applyFont="1" applyBorder="1" applyAlignment="1">
      <alignment horizontal="left"/>
    </xf>
    <xf numFmtId="0" fontId="18" fillId="0" borderId="0" xfId="1"/>
    <xf numFmtId="0" fontId="18" fillId="0" borderId="0" xfId="1" applyNumberFormat="1" applyFill="1" applyBorder="1" applyAlignment="1" applyProtection="1"/>
    <xf numFmtId="0" fontId="16" fillId="0" borderId="3" xfId="0" applyNumberFormat="1" applyFont="1" applyFill="1" applyBorder="1" applyAlignment="1" applyProtection="1">
      <alignment horizontal="right" vertical="center"/>
    </xf>
    <xf numFmtId="0" fontId="16" fillId="0" borderId="4" xfId="0" applyNumberFormat="1" applyFont="1" applyFill="1" applyBorder="1" applyAlignment="1" applyProtection="1">
      <alignment horizontal="right" vertical="center"/>
    </xf>
    <xf numFmtId="0" fontId="16" fillId="0" borderId="7" xfId="0" applyNumberFormat="1" applyFont="1" applyFill="1" applyBorder="1" applyAlignment="1" applyProtection="1">
      <alignment horizontal="right" vertical="center"/>
    </xf>
    <xf numFmtId="3" fontId="15" fillId="0" borderId="7" xfId="0" applyNumberFormat="1" applyFont="1" applyBorder="1" applyAlignment="1">
      <alignment horizontal="right"/>
    </xf>
    <xf numFmtId="3" fontId="15" fillId="0" borderId="3" xfId="0" applyNumberFormat="1" applyFont="1" applyBorder="1" applyAlignment="1">
      <alignment horizontal="right"/>
    </xf>
    <xf numFmtId="3" fontId="15" fillId="0" borderId="4" xfId="0" applyNumberFormat="1" applyFont="1" applyBorder="1" applyAlignment="1">
      <alignment horizontal="right"/>
    </xf>
    <xf numFmtId="9" fontId="15" fillId="0" borderId="7" xfId="0" applyNumberFormat="1" applyFont="1" applyBorder="1" applyAlignment="1">
      <alignment horizontal="right"/>
    </xf>
    <xf numFmtId="9" fontId="15" fillId="0" borderId="4" xfId="0" applyNumberFormat="1" applyFont="1" applyBorder="1" applyAlignment="1">
      <alignment horizontal="right"/>
    </xf>
    <xf numFmtId="9" fontId="15" fillId="0" borderId="3" xfId="0" applyNumberFormat="1" applyFont="1" applyBorder="1" applyAlignment="1">
      <alignment horizontal="right"/>
    </xf>
    <xf numFmtId="0" fontId="15" fillId="0" borderId="7" xfId="0" applyFont="1" applyBorder="1" applyAlignment="1">
      <alignment horizontal="right"/>
    </xf>
    <xf numFmtId="0" fontId="15" fillId="0" borderId="3" xfId="0" applyFont="1" applyBorder="1" applyAlignment="1">
      <alignment horizontal="right"/>
    </xf>
    <xf numFmtId="0" fontId="15" fillId="0" borderId="4" xfId="0" applyFont="1" applyBorder="1" applyAlignment="1">
      <alignment horizontal="right"/>
    </xf>
    <xf numFmtId="0" fontId="16" fillId="0" borderId="5" xfId="0" applyNumberFormat="1" applyFont="1" applyFill="1" applyBorder="1" applyAlignment="1" applyProtection="1">
      <alignment horizontal="right" vertical="center"/>
    </xf>
    <xf numFmtId="9" fontId="15" fillId="0" borderId="0" xfId="0" applyNumberFormat="1" applyFont="1" applyBorder="1"/>
    <xf numFmtId="0" fontId="12" fillId="0" borderId="0" xfId="0" applyNumberFormat="1" applyFont="1" applyFill="1" applyBorder="1" applyAlignment="1" applyProtection="1">
      <alignment horizontal="left"/>
    </xf>
    <xf numFmtId="0" fontId="15" fillId="0" borderId="1" xfId="0" applyNumberFormat="1" applyFont="1" applyFill="1" applyBorder="1" applyAlignment="1" applyProtection="1">
      <alignment wrapText="1"/>
    </xf>
    <xf numFmtId="3" fontId="15" fillId="0" borderId="5" xfId="0" applyNumberFormat="1" applyFont="1" applyFill="1" applyBorder="1" applyAlignment="1" applyProtection="1">
      <alignment horizontal="right" wrapText="1"/>
    </xf>
    <xf numFmtId="3" fontId="15" fillId="0" borderId="6" xfId="0" applyNumberFormat="1" applyFont="1" applyFill="1" applyBorder="1" applyAlignment="1" applyProtection="1">
      <alignment horizontal="right" wrapText="1"/>
    </xf>
    <xf numFmtId="3" fontId="15" fillId="0" borderId="4" xfId="0" applyNumberFormat="1" applyFont="1" applyFill="1" applyBorder="1" applyAlignment="1" applyProtection="1">
      <alignment horizontal="right" wrapText="1"/>
    </xf>
    <xf numFmtId="9" fontId="15" fillId="0" borderId="7" xfId="0" applyNumberFormat="1" applyFont="1" applyFill="1" applyBorder="1" applyAlignment="1" applyProtection="1">
      <alignment horizontal="right" wrapText="1"/>
    </xf>
    <xf numFmtId="9" fontId="15" fillId="0" borderId="4" xfId="0" applyNumberFormat="1" applyFont="1" applyFill="1" applyBorder="1" applyAlignment="1" applyProtection="1">
      <alignment horizontal="righ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zta.govt.nz/resources/new-zealand-motor-vehicle-register-statistics/additions-to-the-national-vehicle-fleet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CB42F-B4A9-4B74-B6C0-B42C6AA11C6D}">
  <dimension ref="A1:B30"/>
  <sheetViews>
    <sheetView tabSelected="1" workbookViewId="0"/>
  </sheetViews>
  <sheetFormatPr defaultRowHeight="15" x14ac:dyDescent="0.25"/>
  <sheetData>
    <row r="1" spans="1:2" ht="31.5" x14ac:dyDescent="0.5">
      <c r="A1" s="5" t="s">
        <v>0</v>
      </c>
      <c r="B1" s="6"/>
    </row>
    <row r="2" spans="1:2" x14ac:dyDescent="0.25">
      <c r="A2" s="52" t="s">
        <v>46</v>
      </c>
    </row>
    <row r="3" spans="1:2" ht="15.75" x14ac:dyDescent="0.25">
      <c r="A3" s="8" t="s">
        <v>1</v>
      </c>
      <c r="B3" s="6"/>
    </row>
    <row r="4" spans="1:2" ht="15.75" x14ac:dyDescent="0.25">
      <c r="A4" s="6"/>
      <c r="B4" s="6"/>
    </row>
    <row r="5" spans="1:2" ht="15.75" x14ac:dyDescent="0.25">
      <c r="A5" s="9" t="s">
        <v>2</v>
      </c>
      <c r="B5" s="6"/>
    </row>
    <row r="6" spans="1:2" x14ac:dyDescent="0.25">
      <c r="A6" s="9"/>
      <c r="B6" s="4"/>
    </row>
    <row r="7" spans="1:2" x14ac:dyDescent="0.25">
      <c r="A7" s="10">
        <v>1</v>
      </c>
      <c r="B7" s="37" t="s">
        <v>3</v>
      </c>
    </row>
    <row r="8" spans="1:2" x14ac:dyDescent="0.25">
      <c r="A8" s="10">
        <v>2</v>
      </c>
      <c r="B8" s="37" t="s">
        <v>4</v>
      </c>
    </row>
    <row r="9" spans="1:2" x14ac:dyDescent="0.25">
      <c r="A9" s="4"/>
      <c r="B9" s="4"/>
    </row>
    <row r="10" spans="1:2" x14ac:dyDescent="0.25">
      <c r="A10" s="9" t="s">
        <v>5</v>
      </c>
      <c r="B10" s="12"/>
    </row>
    <row r="11" spans="1:2" x14ac:dyDescent="0.25">
      <c r="A11" s="13"/>
      <c r="B11" s="14"/>
    </row>
    <row r="12" spans="1:2" x14ac:dyDescent="0.25">
      <c r="A12" s="4"/>
      <c r="B12" s="15" t="s">
        <v>6</v>
      </c>
    </row>
    <row r="13" spans="1:2" x14ac:dyDescent="0.25">
      <c r="A13" s="4"/>
      <c r="B13" s="4" t="s">
        <v>7</v>
      </c>
    </row>
    <row r="14" spans="1:2" x14ac:dyDescent="0.25">
      <c r="A14" s="4"/>
      <c r="B14" s="4" t="s">
        <v>8</v>
      </c>
    </row>
    <row r="15" spans="1:2" x14ac:dyDescent="0.25">
      <c r="A15" s="16"/>
      <c r="B15" s="16"/>
    </row>
    <row r="16" spans="1:2" x14ac:dyDescent="0.25">
      <c r="A16" s="16"/>
      <c r="B16" s="17" t="s">
        <v>9</v>
      </c>
    </row>
    <row r="17" spans="1:2" x14ac:dyDescent="0.25">
      <c r="A17" s="16"/>
      <c r="B17" s="18" t="s">
        <v>10</v>
      </c>
    </row>
    <row r="18" spans="1:2" x14ac:dyDescent="0.25">
      <c r="A18" s="16"/>
      <c r="B18" s="18" t="s">
        <v>11</v>
      </c>
    </row>
    <row r="19" spans="1:2" x14ac:dyDescent="0.25">
      <c r="A19" s="16"/>
      <c r="B19" s="16" t="s">
        <v>12</v>
      </c>
    </row>
    <row r="20" spans="1:2" x14ac:dyDescent="0.25">
      <c r="A20" s="16"/>
      <c r="B20" s="16" t="s">
        <v>13</v>
      </c>
    </row>
    <row r="21" spans="1:2" x14ac:dyDescent="0.25">
      <c r="A21" s="16"/>
      <c r="B21" s="16" t="s">
        <v>14</v>
      </c>
    </row>
    <row r="22" spans="1:2" x14ac:dyDescent="0.25">
      <c r="A22" s="16"/>
      <c r="B22" s="16"/>
    </row>
    <row r="23" spans="1:2" x14ac:dyDescent="0.25">
      <c r="A23" s="16"/>
      <c r="B23" s="17" t="s">
        <v>15</v>
      </c>
    </row>
    <row r="24" spans="1:2" x14ac:dyDescent="0.25">
      <c r="A24" s="16"/>
      <c r="B24" s="16" t="s">
        <v>16</v>
      </c>
    </row>
    <row r="25" spans="1:2" x14ac:dyDescent="0.25">
      <c r="A25" s="18"/>
      <c r="B25" s="18" t="s">
        <v>17</v>
      </c>
    </row>
    <row r="26" spans="1:2" x14ac:dyDescent="0.25">
      <c r="A26" s="18"/>
      <c r="B26" s="18"/>
    </row>
    <row r="27" spans="1:2" x14ac:dyDescent="0.25">
      <c r="A27" s="16"/>
      <c r="B27" s="16" t="s">
        <v>18</v>
      </c>
    </row>
    <row r="28" spans="1:2" x14ac:dyDescent="0.25">
      <c r="A28" s="16"/>
      <c r="B28" s="16" t="s">
        <v>19</v>
      </c>
    </row>
    <row r="29" spans="1:2" x14ac:dyDescent="0.25">
      <c r="A29" s="16"/>
      <c r="B29" s="16"/>
    </row>
    <row r="30" spans="1:2" x14ac:dyDescent="0.25">
      <c r="A30" s="16"/>
      <c r="B30" s="11" t="s">
        <v>20</v>
      </c>
    </row>
  </sheetData>
  <hyperlinks>
    <hyperlink ref="B30" r:id="rId1" xr:uid="{00000000-0004-0000-0000-000000000000}"/>
    <hyperlink ref="B7" location="'Table 1'!A1" display="Total WoF/CoF-A/CoF-B volumes by region" xr:uid="{00000000-0004-0000-0000-000001000000}"/>
    <hyperlink ref="B8" location="'Table 2'!A1" display="First-Time Wof/Cof-A/Cof-B volumes and results by region" xr:uid="{00000000-0004-0000-0000-000002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C4F00E-63B1-44DB-82AE-A881E7174D29}">
  <dimension ref="A1:E29"/>
  <sheetViews>
    <sheetView workbookViewId="0"/>
  </sheetViews>
  <sheetFormatPr defaultRowHeight="15" x14ac:dyDescent="0.25"/>
  <cols>
    <col min="1" max="1" width="25.7109375" customWidth="1"/>
    <col min="2" max="5" width="12.7109375" style="20" customWidth="1"/>
  </cols>
  <sheetData>
    <row r="1" spans="1:5" x14ac:dyDescent="0.25">
      <c r="A1" s="3" t="s">
        <v>21</v>
      </c>
      <c r="B1" s="3"/>
      <c r="C1" s="24"/>
      <c r="D1" s="24"/>
      <c r="E1" s="24"/>
    </row>
    <row r="2" spans="1:5" x14ac:dyDescent="0.25">
      <c r="A2" s="13"/>
      <c r="B2" s="21"/>
      <c r="C2" s="24"/>
      <c r="D2" s="24"/>
      <c r="E2" s="24"/>
    </row>
    <row r="3" spans="1:5" x14ac:dyDescent="0.25">
      <c r="A3" s="19" t="s">
        <v>22</v>
      </c>
      <c r="B3" s="22"/>
      <c r="C3" s="24"/>
      <c r="D3" s="24"/>
      <c r="E3" s="24"/>
    </row>
    <row r="4" spans="1:5" ht="15.75" x14ac:dyDescent="0.25">
      <c r="A4" s="7" t="s">
        <v>46</v>
      </c>
      <c r="B4" s="23"/>
      <c r="C4" s="24"/>
      <c r="D4" s="24"/>
      <c r="E4" s="24"/>
    </row>
    <row r="5" spans="1:5" x14ac:dyDescent="0.25">
      <c r="A5" s="25"/>
      <c r="B5" s="24"/>
      <c r="C5" s="24"/>
      <c r="D5" s="24"/>
      <c r="E5" s="24"/>
    </row>
    <row r="6" spans="1:5" x14ac:dyDescent="0.25">
      <c r="A6" s="35" t="s">
        <v>23</v>
      </c>
      <c r="B6" s="47" t="s">
        <v>25</v>
      </c>
      <c r="C6" s="48" t="s">
        <v>27</v>
      </c>
      <c r="D6" s="48" t="s">
        <v>29</v>
      </c>
      <c r="E6" s="49" t="s">
        <v>31</v>
      </c>
    </row>
    <row r="7" spans="1:5" x14ac:dyDescent="0.25">
      <c r="A7" s="53" t="s">
        <v>45</v>
      </c>
      <c r="B7" s="54">
        <v>21641</v>
      </c>
      <c r="C7" s="55">
        <v>153</v>
      </c>
      <c r="D7" s="55">
        <v>1751</v>
      </c>
      <c r="E7" s="56">
        <v>23545</v>
      </c>
    </row>
    <row r="8" spans="1:5" x14ac:dyDescent="0.25">
      <c r="A8" s="53" t="s">
        <v>30</v>
      </c>
      <c r="B8" s="54">
        <v>174633</v>
      </c>
      <c r="C8" s="55">
        <v>5537</v>
      </c>
      <c r="D8" s="55">
        <v>10005</v>
      </c>
      <c r="E8" s="56">
        <v>190175</v>
      </c>
    </row>
    <row r="9" spans="1:5" x14ac:dyDescent="0.25">
      <c r="A9" s="53" t="s">
        <v>28</v>
      </c>
      <c r="B9" s="54">
        <v>56597</v>
      </c>
      <c r="C9" s="55">
        <v>535</v>
      </c>
      <c r="D9" s="55">
        <v>4941</v>
      </c>
      <c r="E9" s="56">
        <v>62073</v>
      </c>
    </row>
    <row r="10" spans="1:5" x14ac:dyDescent="0.25">
      <c r="A10" s="53" t="s">
        <v>26</v>
      </c>
      <c r="B10" s="54">
        <v>38514</v>
      </c>
      <c r="C10" s="55">
        <v>580</v>
      </c>
      <c r="D10" s="55">
        <v>3260</v>
      </c>
      <c r="E10" s="56">
        <v>42354</v>
      </c>
    </row>
    <row r="11" spans="1:5" x14ac:dyDescent="0.25">
      <c r="A11" s="53" t="s">
        <v>24</v>
      </c>
      <c r="B11" s="54">
        <v>5058</v>
      </c>
      <c r="C11" s="55">
        <v>49</v>
      </c>
      <c r="D11" s="55">
        <v>636</v>
      </c>
      <c r="E11" s="56">
        <v>5743</v>
      </c>
    </row>
    <row r="12" spans="1:5" x14ac:dyDescent="0.25">
      <c r="A12" s="53" t="s">
        <v>47</v>
      </c>
      <c r="B12" s="54">
        <v>19377</v>
      </c>
      <c r="C12" s="55">
        <v>197</v>
      </c>
      <c r="D12" s="55">
        <v>1609</v>
      </c>
      <c r="E12" s="56">
        <v>21183</v>
      </c>
    </row>
    <row r="13" spans="1:5" x14ac:dyDescent="0.25">
      <c r="A13" s="53" t="s">
        <v>48</v>
      </c>
      <c r="B13" s="54">
        <v>13314</v>
      </c>
      <c r="C13" s="55">
        <v>106</v>
      </c>
      <c r="D13" s="55">
        <v>1280</v>
      </c>
      <c r="E13" s="56">
        <v>14700</v>
      </c>
    </row>
    <row r="14" spans="1:5" x14ac:dyDescent="0.25">
      <c r="A14" s="53" t="s">
        <v>49</v>
      </c>
      <c r="B14" s="54">
        <v>27688</v>
      </c>
      <c r="C14" s="55">
        <v>242</v>
      </c>
      <c r="D14" s="55">
        <v>2535</v>
      </c>
      <c r="E14" s="56">
        <v>30465</v>
      </c>
    </row>
    <row r="15" spans="1:5" x14ac:dyDescent="0.25">
      <c r="A15" s="53" t="s">
        <v>50</v>
      </c>
      <c r="B15" s="54">
        <v>48631</v>
      </c>
      <c r="C15" s="55">
        <v>1019</v>
      </c>
      <c r="D15" s="55">
        <v>2420</v>
      </c>
      <c r="E15" s="56">
        <v>52070</v>
      </c>
    </row>
    <row r="16" spans="1:5" x14ac:dyDescent="0.25">
      <c r="A16" s="53" t="s">
        <v>51</v>
      </c>
      <c r="B16" s="54">
        <v>6298</v>
      </c>
      <c r="C16" s="55">
        <v>89</v>
      </c>
      <c r="D16" s="55">
        <v>627</v>
      </c>
      <c r="E16" s="56">
        <v>7014</v>
      </c>
    </row>
    <row r="17" spans="1:5" x14ac:dyDescent="0.25">
      <c r="A17" s="53" t="s">
        <v>52</v>
      </c>
      <c r="B17" s="54">
        <v>15250</v>
      </c>
      <c r="C17" s="55">
        <v>184</v>
      </c>
      <c r="D17" s="55">
        <v>1155</v>
      </c>
      <c r="E17" s="56">
        <v>16589</v>
      </c>
    </row>
    <row r="18" spans="1:5" x14ac:dyDescent="0.25">
      <c r="A18" s="53" t="s">
        <v>53</v>
      </c>
      <c r="B18" s="54">
        <v>4086</v>
      </c>
      <c r="C18" s="55">
        <v>56</v>
      </c>
      <c r="D18" s="55">
        <v>403</v>
      </c>
      <c r="E18" s="56">
        <v>4545</v>
      </c>
    </row>
    <row r="19" spans="1:5" x14ac:dyDescent="0.25">
      <c r="A19" s="53" t="s">
        <v>54</v>
      </c>
      <c r="B19" s="54">
        <v>80267</v>
      </c>
      <c r="C19" s="55">
        <v>2514</v>
      </c>
      <c r="D19" s="55">
        <v>6014</v>
      </c>
      <c r="E19" s="56">
        <v>88795</v>
      </c>
    </row>
    <row r="20" spans="1:5" x14ac:dyDescent="0.25">
      <c r="A20" s="53" t="s">
        <v>55</v>
      </c>
      <c r="B20" s="54">
        <v>29257</v>
      </c>
      <c r="C20" s="55">
        <v>882</v>
      </c>
      <c r="D20" s="55">
        <v>1970</v>
      </c>
      <c r="E20" s="56">
        <v>32109</v>
      </c>
    </row>
    <row r="21" spans="1:5" x14ac:dyDescent="0.25">
      <c r="A21" s="53" t="s">
        <v>56</v>
      </c>
      <c r="B21" s="54">
        <v>14121</v>
      </c>
      <c r="C21" s="55">
        <v>107</v>
      </c>
      <c r="D21" s="55">
        <v>1343</v>
      </c>
      <c r="E21" s="56">
        <v>15571</v>
      </c>
    </row>
    <row r="22" spans="1:5" x14ac:dyDescent="0.25">
      <c r="A22" s="31"/>
      <c r="B22" s="29"/>
      <c r="C22" s="29"/>
      <c r="D22" s="29"/>
      <c r="E22" s="30"/>
    </row>
    <row r="23" spans="1:5" x14ac:dyDescent="0.25">
      <c r="A23" s="26" t="s">
        <v>31</v>
      </c>
      <c r="B23" s="41">
        <f>SUM(B7:B22)</f>
        <v>554732</v>
      </c>
      <c r="C23" s="42">
        <f t="shared" ref="C23:D23" si="0">SUM(C7:C22)</f>
        <v>12250</v>
      </c>
      <c r="D23" s="42">
        <f t="shared" si="0"/>
        <v>39949</v>
      </c>
      <c r="E23" s="43">
        <f>SUM(E7:E22)</f>
        <v>606931</v>
      </c>
    </row>
    <row r="24" spans="1:5" x14ac:dyDescent="0.25">
      <c r="A24" s="25"/>
      <c r="B24" s="24"/>
      <c r="C24" s="24"/>
      <c r="D24" s="24"/>
      <c r="E24" s="24"/>
    </row>
    <row r="25" spans="1:5" x14ac:dyDescent="0.25">
      <c r="A25" s="27" t="s">
        <v>32</v>
      </c>
      <c r="B25" s="24"/>
      <c r="C25" s="24"/>
      <c r="D25" s="24"/>
      <c r="E25" s="24"/>
    </row>
    <row r="26" spans="1:5" x14ac:dyDescent="0.25">
      <c r="A26" s="27" t="s">
        <v>33</v>
      </c>
      <c r="B26" s="24"/>
      <c r="C26" s="24"/>
      <c r="D26" s="24"/>
      <c r="E26" s="24"/>
    </row>
    <row r="27" spans="1:5" x14ac:dyDescent="0.25">
      <c r="A27" s="27" t="s">
        <v>34</v>
      </c>
      <c r="B27" s="24"/>
      <c r="C27" s="24"/>
      <c r="D27" s="24"/>
      <c r="E27" s="24"/>
    </row>
    <row r="29" spans="1:5" x14ac:dyDescent="0.25">
      <c r="A29" s="36" t="s">
        <v>35</v>
      </c>
    </row>
  </sheetData>
  <mergeCells count="1">
    <mergeCell ref="A1:B1"/>
  </mergeCells>
  <hyperlinks>
    <hyperlink ref="A29" location="Contents!A1" display="Return to Section Main page" xr:uid="{00000000-0004-0000-01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EFD06-5121-4EC9-AF89-83D78CA8DC42}">
  <dimension ref="A1:R29"/>
  <sheetViews>
    <sheetView workbookViewId="0"/>
  </sheetViews>
  <sheetFormatPr defaultRowHeight="15" x14ac:dyDescent="0.25"/>
  <cols>
    <col min="1" max="1" width="26.7109375" customWidth="1"/>
    <col min="2" max="10" width="8.7109375" customWidth="1"/>
    <col min="11" max="11" width="4.7109375" customWidth="1"/>
    <col min="12" max="12" width="26.7109375" customWidth="1"/>
    <col min="13" max="18" width="8.7109375" customWidth="1"/>
  </cols>
  <sheetData>
    <row r="1" spans="1:18" x14ac:dyDescent="0.25">
      <c r="A1" s="7" t="s">
        <v>36</v>
      </c>
    </row>
    <row r="2" spans="1:18" x14ac:dyDescent="0.25">
      <c r="A2" s="4"/>
    </row>
    <row r="3" spans="1:18" x14ac:dyDescent="0.25">
      <c r="A3" s="19" t="s">
        <v>4</v>
      </c>
    </row>
    <row r="4" spans="1:18" x14ac:dyDescent="0.25">
      <c r="A4" s="7" t="s">
        <v>46</v>
      </c>
    </row>
    <row r="5" spans="1:18" x14ac:dyDescent="0.25">
      <c r="A5" s="7"/>
    </row>
    <row r="6" spans="1:18" x14ac:dyDescent="0.25">
      <c r="A6" s="1" t="s">
        <v>23</v>
      </c>
      <c r="B6" s="2" t="s">
        <v>25</v>
      </c>
      <c r="C6" s="2"/>
      <c r="D6" s="2"/>
      <c r="E6" s="2" t="s">
        <v>37</v>
      </c>
      <c r="F6" s="2"/>
      <c r="G6" s="2"/>
      <c r="H6" s="2" t="s">
        <v>38</v>
      </c>
      <c r="I6" s="2"/>
      <c r="J6" s="2"/>
      <c r="L6" s="1" t="s">
        <v>23</v>
      </c>
      <c r="M6" s="2" t="s">
        <v>25</v>
      </c>
      <c r="N6" s="2"/>
      <c r="O6" s="2" t="s">
        <v>37</v>
      </c>
      <c r="P6" s="2"/>
      <c r="Q6" s="2" t="s">
        <v>38</v>
      </c>
      <c r="R6" s="2"/>
    </row>
    <row r="7" spans="1:18" x14ac:dyDescent="0.25">
      <c r="A7" s="1"/>
      <c r="B7" s="38" t="s">
        <v>39</v>
      </c>
      <c r="C7" s="38" t="s">
        <v>40</v>
      </c>
      <c r="D7" s="39" t="s">
        <v>31</v>
      </c>
      <c r="E7" s="40" t="s">
        <v>41</v>
      </c>
      <c r="F7" s="38" t="s">
        <v>42</v>
      </c>
      <c r="G7" s="39" t="s">
        <v>31</v>
      </c>
      <c r="H7" s="40" t="s">
        <v>41</v>
      </c>
      <c r="I7" s="38" t="s">
        <v>42</v>
      </c>
      <c r="J7" s="39" t="s">
        <v>31</v>
      </c>
      <c r="L7" s="1"/>
      <c r="M7" s="50" t="s">
        <v>43</v>
      </c>
      <c r="N7" s="38" t="s">
        <v>44</v>
      </c>
      <c r="O7" s="50" t="s">
        <v>43</v>
      </c>
      <c r="P7" s="38" t="s">
        <v>44</v>
      </c>
      <c r="Q7" s="50" t="s">
        <v>43</v>
      </c>
      <c r="R7" s="39" t="s">
        <v>44</v>
      </c>
    </row>
    <row r="8" spans="1:18" x14ac:dyDescent="0.25">
      <c r="A8" s="53" t="s">
        <v>45</v>
      </c>
      <c r="B8" s="54">
        <v>6564</v>
      </c>
      <c r="C8" s="55">
        <v>8444</v>
      </c>
      <c r="D8" s="56">
        <v>15008</v>
      </c>
      <c r="E8" s="54">
        <v>36</v>
      </c>
      <c r="F8" s="55">
        <v>79</v>
      </c>
      <c r="G8" s="56">
        <v>115</v>
      </c>
      <c r="H8" s="54">
        <v>436</v>
      </c>
      <c r="I8" s="55">
        <v>870</v>
      </c>
      <c r="J8" s="56">
        <v>1306</v>
      </c>
      <c r="L8" s="53" t="s">
        <v>45</v>
      </c>
      <c r="M8" s="57">
        <v>0.43736673773987211</v>
      </c>
      <c r="N8" s="58">
        <v>0.56263326226012789</v>
      </c>
      <c r="O8" s="57">
        <v>0.31304347826086959</v>
      </c>
      <c r="P8" s="58">
        <v>0.68695652173913047</v>
      </c>
      <c r="Q8" s="57">
        <v>0.33384379785604901</v>
      </c>
      <c r="R8" s="58">
        <v>0.66615620214395099</v>
      </c>
    </row>
    <row r="9" spans="1:18" x14ac:dyDescent="0.25">
      <c r="A9" s="53" t="s">
        <v>30</v>
      </c>
      <c r="B9" s="54">
        <v>49625</v>
      </c>
      <c r="C9" s="55">
        <v>76486</v>
      </c>
      <c r="D9" s="56">
        <v>126111</v>
      </c>
      <c r="E9" s="54">
        <v>1147</v>
      </c>
      <c r="F9" s="55">
        <v>3204</v>
      </c>
      <c r="G9" s="56">
        <v>4351</v>
      </c>
      <c r="H9" s="54">
        <v>1941</v>
      </c>
      <c r="I9" s="55">
        <v>6155</v>
      </c>
      <c r="J9" s="56">
        <v>8096</v>
      </c>
      <c r="L9" s="53" t="s">
        <v>30</v>
      </c>
      <c r="M9" s="57">
        <v>0.39350254934145318</v>
      </c>
      <c r="N9" s="58">
        <v>0.60649745065854677</v>
      </c>
      <c r="O9" s="57">
        <v>0.2636175591817973</v>
      </c>
      <c r="P9" s="58">
        <v>0.7363824408182027</v>
      </c>
      <c r="Q9" s="57">
        <v>0.23974802371541501</v>
      </c>
      <c r="R9" s="58">
        <v>0.76025197628458496</v>
      </c>
    </row>
    <row r="10" spans="1:18" x14ac:dyDescent="0.25">
      <c r="A10" s="53" t="s">
        <v>28</v>
      </c>
      <c r="B10" s="54">
        <v>18539</v>
      </c>
      <c r="C10" s="55">
        <v>20317</v>
      </c>
      <c r="D10" s="56">
        <v>38856</v>
      </c>
      <c r="E10" s="54">
        <v>136</v>
      </c>
      <c r="F10" s="55">
        <v>258</v>
      </c>
      <c r="G10" s="56">
        <v>394</v>
      </c>
      <c r="H10" s="54">
        <v>1218</v>
      </c>
      <c r="I10" s="55">
        <v>2428</v>
      </c>
      <c r="J10" s="56">
        <v>3646</v>
      </c>
      <c r="L10" s="53" t="s">
        <v>28</v>
      </c>
      <c r="M10" s="57">
        <v>0.4771206506073708</v>
      </c>
      <c r="N10" s="58">
        <v>0.52287934939262914</v>
      </c>
      <c r="O10" s="57">
        <v>0.34517766497461932</v>
      </c>
      <c r="P10" s="58">
        <v>0.65482233502538079</v>
      </c>
      <c r="Q10" s="57">
        <v>0.33406472846955571</v>
      </c>
      <c r="R10" s="58">
        <v>0.66593527153044429</v>
      </c>
    </row>
    <row r="11" spans="1:18" x14ac:dyDescent="0.25">
      <c r="A11" s="53" t="s">
        <v>26</v>
      </c>
      <c r="B11" s="54">
        <v>12919</v>
      </c>
      <c r="C11" s="55">
        <v>13542</v>
      </c>
      <c r="D11" s="56">
        <v>26461</v>
      </c>
      <c r="E11" s="54">
        <v>130</v>
      </c>
      <c r="F11" s="55">
        <v>290</v>
      </c>
      <c r="G11" s="56">
        <v>420</v>
      </c>
      <c r="H11" s="54">
        <v>792</v>
      </c>
      <c r="I11" s="55">
        <v>1615</v>
      </c>
      <c r="J11" s="56">
        <v>2407</v>
      </c>
      <c r="L11" s="53" t="s">
        <v>26</v>
      </c>
      <c r="M11" s="57">
        <v>0.48822795812705488</v>
      </c>
      <c r="N11" s="58">
        <v>0.51177204187294512</v>
      </c>
      <c r="O11" s="57">
        <v>0.30952380952380948</v>
      </c>
      <c r="P11" s="58">
        <v>0.69047619047619047</v>
      </c>
      <c r="Q11" s="57">
        <v>0.32904029912754468</v>
      </c>
      <c r="R11" s="58">
        <v>0.67095970087245538</v>
      </c>
    </row>
    <row r="12" spans="1:18" x14ac:dyDescent="0.25">
      <c r="A12" s="53" t="s">
        <v>24</v>
      </c>
      <c r="B12" s="54">
        <v>1576</v>
      </c>
      <c r="C12" s="55">
        <v>2129</v>
      </c>
      <c r="D12" s="56">
        <v>3705</v>
      </c>
      <c r="E12" s="54">
        <v>7</v>
      </c>
      <c r="F12" s="55">
        <v>36</v>
      </c>
      <c r="G12" s="56">
        <v>43</v>
      </c>
      <c r="H12" s="54">
        <v>157</v>
      </c>
      <c r="I12" s="55">
        <v>322</v>
      </c>
      <c r="J12" s="56">
        <v>479</v>
      </c>
      <c r="L12" s="53" t="s">
        <v>24</v>
      </c>
      <c r="M12" s="57">
        <v>0.42537112010796219</v>
      </c>
      <c r="N12" s="58">
        <v>0.57462887989203781</v>
      </c>
      <c r="O12" s="57">
        <v>0.16279069767441859</v>
      </c>
      <c r="P12" s="58">
        <v>0.83720930232558144</v>
      </c>
      <c r="Q12" s="57">
        <v>0.3277661795407098</v>
      </c>
      <c r="R12" s="58">
        <v>0.67223382045929014</v>
      </c>
    </row>
    <row r="13" spans="1:18" x14ac:dyDescent="0.25">
      <c r="A13" s="53" t="s">
        <v>47</v>
      </c>
      <c r="B13" s="54">
        <v>5737</v>
      </c>
      <c r="C13" s="55">
        <v>8279</v>
      </c>
      <c r="D13" s="56">
        <v>14016</v>
      </c>
      <c r="E13" s="54">
        <v>31</v>
      </c>
      <c r="F13" s="55">
        <v>127</v>
      </c>
      <c r="G13" s="56">
        <v>158</v>
      </c>
      <c r="H13" s="54">
        <v>326</v>
      </c>
      <c r="I13" s="55">
        <v>973</v>
      </c>
      <c r="J13" s="56">
        <v>1299</v>
      </c>
      <c r="L13" s="53" t="s">
        <v>47</v>
      </c>
      <c r="M13" s="57">
        <v>0.40931792237442921</v>
      </c>
      <c r="N13" s="58">
        <v>0.59068207762557079</v>
      </c>
      <c r="O13" s="57">
        <v>0.19620253164556961</v>
      </c>
      <c r="P13" s="58">
        <v>0.80379746835443033</v>
      </c>
      <c r="Q13" s="57">
        <v>0.25096227867590448</v>
      </c>
      <c r="R13" s="58">
        <v>0.74903772132409541</v>
      </c>
    </row>
    <row r="14" spans="1:18" x14ac:dyDescent="0.25">
      <c r="A14" s="53" t="s">
        <v>48</v>
      </c>
      <c r="B14" s="54">
        <v>3900</v>
      </c>
      <c r="C14" s="55">
        <v>5662</v>
      </c>
      <c r="D14" s="56">
        <v>9562</v>
      </c>
      <c r="E14" s="54">
        <v>23</v>
      </c>
      <c r="F14" s="55">
        <v>61</v>
      </c>
      <c r="G14" s="56">
        <v>84</v>
      </c>
      <c r="H14" s="54">
        <v>299</v>
      </c>
      <c r="I14" s="55">
        <v>664</v>
      </c>
      <c r="J14" s="56">
        <v>963</v>
      </c>
      <c r="L14" s="53" t="s">
        <v>48</v>
      </c>
      <c r="M14" s="57">
        <v>0.40786446350135958</v>
      </c>
      <c r="N14" s="58">
        <v>0.59213553649864048</v>
      </c>
      <c r="O14" s="57">
        <v>0.27380952380952378</v>
      </c>
      <c r="P14" s="58">
        <v>0.72619047619047616</v>
      </c>
      <c r="Q14" s="57">
        <v>0.31048805815160962</v>
      </c>
      <c r="R14" s="58">
        <v>0.68951194184839049</v>
      </c>
    </row>
    <row r="15" spans="1:18" x14ac:dyDescent="0.25">
      <c r="A15" s="53" t="s">
        <v>49</v>
      </c>
      <c r="B15" s="54">
        <v>7657</v>
      </c>
      <c r="C15" s="55">
        <v>12672</v>
      </c>
      <c r="D15" s="56">
        <v>20329</v>
      </c>
      <c r="E15" s="54">
        <v>50</v>
      </c>
      <c r="F15" s="55">
        <v>141</v>
      </c>
      <c r="G15" s="56">
        <v>191</v>
      </c>
      <c r="H15" s="54">
        <v>414</v>
      </c>
      <c r="I15" s="55">
        <v>1712</v>
      </c>
      <c r="J15" s="56">
        <v>2126</v>
      </c>
      <c r="L15" s="53" t="s">
        <v>49</v>
      </c>
      <c r="M15" s="57">
        <v>0.3766540410251365</v>
      </c>
      <c r="N15" s="58">
        <v>0.62334595897486345</v>
      </c>
      <c r="O15" s="57">
        <v>0.26178010471204188</v>
      </c>
      <c r="P15" s="58">
        <v>0.73821989528795806</v>
      </c>
      <c r="Q15" s="57">
        <v>0.19473189087488241</v>
      </c>
      <c r="R15" s="58">
        <v>0.80526810912511759</v>
      </c>
    </row>
    <row r="16" spans="1:18" x14ac:dyDescent="0.25">
      <c r="A16" s="53" t="s">
        <v>50</v>
      </c>
      <c r="B16" s="54">
        <v>15246</v>
      </c>
      <c r="C16" s="55">
        <v>18857</v>
      </c>
      <c r="D16" s="56">
        <v>34103</v>
      </c>
      <c r="E16" s="54">
        <v>186</v>
      </c>
      <c r="F16" s="55">
        <v>621</v>
      </c>
      <c r="G16" s="56">
        <v>807</v>
      </c>
      <c r="H16" s="54">
        <v>481</v>
      </c>
      <c r="I16" s="55">
        <v>1450</v>
      </c>
      <c r="J16" s="56">
        <v>1931</v>
      </c>
      <c r="L16" s="53" t="s">
        <v>50</v>
      </c>
      <c r="M16" s="57">
        <v>0.44705744362666039</v>
      </c>
      <c r="N16" s="58">
        <v>0.55294255637333956</v>
      </c>
      <c r="O16" s="57">
        <v>0.2304832713754647</v>
      </c>
      <c r="P16" s="58">
        <v>0.76951672862453535</v>
      </c>
      <c r="Q16" s="57">
        <v>0.24909373381667529</v>
      </c>
      <c r="R16" s="58">
        <v>0.75090626618332468</v>
      </c>
    </row>
    <row r="17" spans="1:18" x14ac:dyDescent="0.25">
      <c r="A17" s="53" t="s">
        <v>51</v>
      </c>
      <c r="B17" s="54">
        <v>1497</v>
      </c>
      <c r="C17" s="55">
        <v>3364</v>
      </c>
      <c r="D17" s="56">
        <v>4861</v>
      </c>
      <c r="E17" s="54">
        <v>12</v>
      </c>
      <c r="F17" s="55">
        <v>65</v>
      </c>
      <c r="G17" s="56">
        <v>77</v>
      </c>
      <c r="H17" s="54">
        <v>93</v>
      </c>
      <c r="I17" s="55">
        <v>435</v>
      </c>
      <c r="J17" s="56">
        <v>528</v>
      </c>
      <c r="L17" s="53" t="s">
        <v>51</v>
      </c>
      <c r="M17" s="57">
        <v>0.30796132483028188</v>
      </c>
      <c r="N17" s="58">
        <v>0.69203867516971818</v>
      </c>
      <c r="O17" s="57">
        <v>0.15584415584415581</v>
      </c>
      <c r="P17" s="58">
        <v>0.8441558441558441</v>
      </c>
      <c r="Q17" s="57">
        <v>0.17613636363636359</v>
      </c>
      <c r="R17" s="58">
        <v>0.82386363636363635</v>
      </c>
    </row>
    <row r="18" spans="1:18" x14ac:dyDescent="0.25">
      <c r="A18" s="53" t="s">
        <v>52</v>
      </c>
      <c r="B18" s="54">
        <v>4170</v>
      </c>
      <c r="C18" s="55">
        <v>6966</v>
      </c>
      <c r="D18" s="56">
        <v>11136</v>
      </c>
      <c r="E18" s="54">
        <v>32</v>
      </c>
      <c r="F18" s="55">
        <v>121</v>
      </c>
      <c r="G18" s="56">
        <v>153</v>
      </c>
      <c r="H18" s="54">
        <v>224</v>
      </c>
      <c r="I18" s="55">
        <v>707</v>
      </c>
      <c r="J18" s="56">
        <v>931</v>
      </c>
      <c r="L18" s="53" t="s">
        <v>52</v>
      </c>
      <c r="M18" s="57">
        <v>0.37446120689655182</v>
      </c>
      <c r="N18" s="58">
        <v>0.62553879310344829</v>
      </c>
      <c r="O18" s="57">
        <v>0.2091503267973856</v>
      </c>
      <c r="P18" s="58">
        <v>0.79084967320261434</v>
      </c>
      <c r="Q18" s="57">
        <v>0.24060150375939851</v>
      </c>
      <c r="R18" s="58">
        <v>0.75939849624060152</v>
      </c>
    </row>
    <row r="19" spans="1:18" x14ac:dyDescent="0.25">
      <c r="A19" s="53" t="s">
        <v>53</v>
      </c>
      <c r="B19" s="54">
        <v>1153</v>
      </c>
      <c r="C19" s="55">
        <v>1847</v>
      </c>
      <c r="D19" s="56">
        <v>3000</v>
      </c>
      <c r="E19" s="54">
        <v>10</v>
      </c>
      <c r="F19" s="55">
        <v>34</v>
      </c>
      <c r="G19" s="56">
        <v>44</v>
      </c>
      <c r="H19" s="54">
        <v>81</v>
      </c>
      <c r="I19" s="55">
        <v>238</v>
      </c>
      <c r="J19" s="56">
        <v>319</v>
      </c>
      <c r="L19" s="53" t="s">
        <v>53</v>
      </c>
      <c r="M19" s="57">
        <v>0.38433333333333342</v>
      </c>
      <c r="N19" s="58">
        <v>0.61566666666666681</v>
      </c>
      <c r="O19" s="57">
        <v>0.22727272727272729</v>
      </c>
      <c r="P19" s="58">
        <v>0.77272727272727271</v>
      </c>
      <c r="Q19" s="57">
        <v>0.25391849529780558</v>
      </c>
      <c r="R19" s="58">
        <v>0.74608150470219425</v>
      </c>
    </row>
    <row r="20" spans="1:18" x14ac:dyDescent="0.25">
      <c r="A20" s="53" t="s">
        <v>54</v>
      </c>
      <c r="B20" s="54">
        <v>21497</v>
      </c>
      <c r="C20" s="55">
        <v>36846</v>
      </c>
      <c r="D20" s="56">
        <v>58343</v>
      </c>
      <c r="E20" s="54">
        <v>524</v>
      </c>
      <c r="F20" s="55">
        <v>1470</v>
      </c>
      <c r="G20" s="56">
        <v>1994</v>
      </c>
      <c r="H20" s="54">
        <v>1027</v>
      </c>
      <c r="I20" s="55">
        <v>3986</v>
      </c>
      <c r="J20" s="56">
        <v>5013</v>
      </c>
      <c r="L20" s="53" t="s">
        <v>54</v>
      </c>
      <c r="M20" s="57">
        <v>0.36845894108976229</v>
      </c>
      <c r="N20" s="58">
        <v>0.63154105891023771</v>
      </c>
      <c r="O20" s="57">
        <v>0.26278836509528591</v>
      </c>
      <c r="P20" s="58">
        <v>0.7372116349047142</v>
      </c>
      <c r="Q20" s="57">
        <v>0.20486734490325151</v>
      </c>
      <c r="R20" s="58">
        <v>0.79513265509674846</v>
      </c>
    </row>
    <row r="21" spans="1:18" x14ac:dyDescent="0.25">
      <c r="A21" s="53" t="s">
        <v>55</v>
      </c>
      <c r="B21" s="54">
        <v>8827</v>
      </c>
      <c r="C21" s="55">
        <v>11807</v>
      </c>
      <c r="D21" s="56">
        <v>20634</v>
      </c>
      <c r="E21" s="54">
        <v>124</v>
      </c>
      <c r="F21" s="55">
        <v>606</v>
      </c>
      <c r="G21" s="56">
        <v>730</v>
      </c>
      <c r="H21" s="54">
        <v>373</v>
      </c>
      <c r="I21" s="55">
        <v>1190</v>
      </c>
      <c r="J21" s="56">
        <v>1563</v>
      </c>
      <c r="L21" s="53" t="s">
        <v>55</v>
      </c>
      <c r="M21" s="57">
        <v>0.42778908597460502</v>
      </c>
      <c r="N21" s="58">
        <v>0.57221091402539503</v>
      </c>
      <c r="O21" s="57">
        <v>0.16986301369863011</v>
      </c>
      <c r="P21" s="58">
        <v>0.83013698630136989</v>
      </c>
      <c r="Q21" s="57">
        <v>0.23864363403710809</v>
      </c>
      <c r="R21" s="58">
        <v>0.76135636596289191</v>
      </c>
    </row>
    <row r="22" spans="1:18" x14ac:dyDescent="0.25">
      <c r="A22" s="53" t="s">
        <v>56</v>
      </c>
      <c r="B22" s="54">
        <v>4318</v>
      </c>
      <c r="C22" s="55">
        <v>5571</v>
      </c>
      <c r="D22" s="56">
        <v>9889</v>
      </c>
      <c r="E22" s="54">
        <v>18</v>
      </c>
      <c r="F22" s="55">
        <v>65</v>
      </c>
      <c r="G22" s="56">
        <v>83</v>
      </c>
      <c r="H22" s="54">
        <v>225</v>
      </c>
      <c r="I22" s="55">
        <v>934</v>
      </c>
      <c r="J22" s="56">
        <v>1159</v>
      </c>
      <c r="L22" s="53" t="s">
        <v>56</v>
      </c>
      <c r="M22" s="57">
        <v>0.43664677924967138</v>
      </c>
      <c r="N22" s="58">
        <v>0.56335322075032868</v>
      </c>
      <c r="O22" s="57">
        <v>0.2168674698795181</v>
      </c>
      <c r="P22" s="58">
        <v>0.7831325301204819</v>
      </c>
      <c r="Q22" s="57">
        <v>0.19413287316652281</v>
      </c>
      <c r="R22" s="58">
        <v>0.80586712683347717</v>
      </c>
    </row>
    <row r="23" spans="1:18" x14ac:dyDescent="0.25">
      <c r="A23" s="31"/>
      <c r="B23" s="32"/>
      <c r="C23" s="32"/>
      <c r="D23" s="32"/>
      <c r="E23" s="32"/>
      <c r="F23" s="32"/>
      <c r="G23" s="32"/>
      <c r="H23" s="32"/>
      <c r="I23" s="32"/>
      <c r="J23" s="28"/>
      <c r="L23" s="31"/>
      <c r="M23" s="51"/>
      <c r="N23" s="33"/>
      <c r="O23" s="51"/>
      <c r="P23" s="33"/>
      <c r="Q23" s="51"/>
      <c r="R23" s="34"/>
    </row>
    <row r="24" spans="1:18" x14ac:dyDescent="0.25">
      <c r="A24" s="26" t="s">
        <v>31</v>
      </c>
      <c r="B24" s="41">
        <f t="shared" ref="B24:J24" si="0">SUM(B8:B23)</f>
        <v>163225</v>
      </c>
      <c r="C24" s="42">
        <f t="shared" si="0"/>
        <v>232789</v>
      </c>
      <c r="D24" s="42">
        <f t="shared" si="0"/>
        <v>396014</v>
      </c>
      <c r="E24" s="42">
        <f t="shared" si="0"/>
        <v>2466</v>
      </c>
      <c r="F24" s="42">
        <f t="shared" si="0"/>
        <v>7178</v>
      </c>
      <c r="G24" s="42">
        <f t="shared" si="0"/>
        <v>9644</v>
      </c>
      <c r="H24" s="42">
        <f t="shared" si="0"/>
        <v>8087</v>
      </c>
      <c r="I24" s="42">
        <f t="shared" si="0"/>
        <v>23679</v>
      </c>
      <c r="J24" s="43">
        <f t="shared" si="0"/>
        <v>31766</v>
      </c>
      <c r="L24" s="26" t="s">
        <v>31</v>
      </c>
      <c r="M24" s="44">
        <f>B24/D24</f>
        <v>0.41216977177574532</v>
      </c>
      <c r="N24" s="45">
        <f>C24/D24</f>
        <v>0.58783022822425468</v>
      </c>
      <c r="O24" s="46">
        <f>E24/G24</f>
        <v>0.25570302778929904</v>
      </c>
      <c r="P24" s="45">
        <f>F24/G24</f>
        <v>0.7442969722107009</v>
      </c>
      <c r="Q24" s="46">
        <f>H24/J24</f>
        <v>0.25458036894793173</v>
      </c>
      <c r="R24" s="45">
        <f>I24/J24</f>
        <v>0.74541963105206821</v>
      </c>
    </row>
    <row r="26" spans="1:18" x14ac:dyDescent="0.25">
      <c r="A26" s="27" t="s">
        <v>33</v>
      </c>
    </row>
    <row r="27" spans="1:18" x14ac:dyDescent="0.25">
      <c r="A27" s="27" t="s">
        <v>34</v>
      </c>
    </row>
    <row r="29" spans="1:18" x14ac:dyDescent="0.25">
      <c r="A29" s="36" t="s">
        <v>35</v>
      </c>
    </row>
  </sheetData>
  <mergeCells count="8">
    <mergeCell ref="Q6:R6"/>
    <mergeCell ref="A6:A7"/>
    <mergeCell ref="L6:L7"/>
    <mergeCell ref="B6:D6"/>
    <mergeCell ref="E6:G6"/>
    <mergeCell ref="H6:J6"/>
    <mergeCell ref="M6:N6"/>
    <mergeCell ref="O6:P6"/>
  </mergeCells>
  <hyperlinks>
    <hyperlink ref="A29" location="Contents!A1" display="Return to Section Main page" xr:uid="{00000000-0004-0000-0200-000000000000}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Table 1</vt:lpstr>
      <vt:lpstr>Table 2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2023-04-03T00:10:45Z</dcterms:created>
  <dcterms:modified xsi:type="dcterms:W3CDTF">2023-04-03T00:11:18Z</dcterms:modified>
  <cp:category/>
</cp:coreProperties>
</file>