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N-LINE\OUTPUTS\OCT_2019\"/>
    </mc:Choice>
  </mc:AlternateContent>
  <xr:revisionPtr revIDLastSave="0" documentId="13_ncr:1_{F5E68C2B-11E8-40AB-A178-E111B8A20F4D}" xr6:coauthVersionLast="41" xr6:coauthVersionMax="41" xr10:uidLastSave="{00000000-0000-0000-0000-000000000000}"/>
  <bookViews>
    <workbookView xWindow="28680" yWindow="-120" windowWidth="29040" windowHeight="15840" tabRatio="843" xr2:uid="{00000000-000D-0000-FFFF-FFFF00000000}"/>
  </bookViews>
  <sheets>
    <sheet name="Contents" sheetId="38" r:id="rId1"/>
    <sheet name="Table 1" sheetId="39" r:id="rId2"/>
    <sheet name="Table 2" sheetId="4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41" l="1"/>
  <c r="R17" i="41" l="1"/>
  <c r="O13" i="41" l="1"/>
  <c r="O20" i="41" l="1"/>
  <c r="R14" i="41" l="1"/>
  <c r="O8" i="41"/>
  <c r="P8" i="41"/>
  <c r="Q8" i="41"/>
  <c r="O9" i="41"/>
  <c r="P9" i="41"/>
  <c r="Q9" i="41"/>
  <c r="O10" i="41"/>
  <c r="P10" i="41"/>
  <c r="Q10" i="41"/>
  <c r="O11" i="41"/>
  <c r="P11" i="41"/>
  <c r="Q11" i="41"/>
  <c r="O12" i="41"/>
  <c r="P12" i="41"/>
  <c r="Q12" i="41"/>
  <c r="P13" i="41"/>
  <c r="Q13" i="41"/>
  <c r="O14" i="41"/>
  <c r="P14" i="41"/>
  <c r="Q14" i="41"/>
  <c r="O15" i="41"/>
  <c r="P15" i="41"/>
  <c r="Q15" i="41"/>
  <c r="O16" i="41"/>
  <c r="P16" i="41"/>
  <c r="Q16" i="41"/>
  <c r="C23" i="41" l="1"/>
  <c r="D23" i="41"/>
  <c r="E23" i="41"/>
  <c r="F23" i="41"/>
  <c r="G23" i="41"/>
  <c r="H23" i="41"/>
  <c r="I23" i="41"/>
  <c r="J23" i="41"/>
  <c r="K23" i="41"/>
  <c r="A4" i="41" l="1"/>
  <c r="A4" i="39"/>
  <c r="P18" i="41" l="1"/>
  <c r="R19" i="41" l="1"/>
  <c r="S20" i="41" l="1"/>
  <c r="T20" i="41" l="1"/>
  <c r="R20" i="41"/>
  <c r="T21" i="41" l="1"/>
  <c r="R21" i="41"/>
  <c r="F22" i="39"/>
  <c r="E22" i="39"/>
  <c r="D22" i="39"/>
  <c r="C22" i="39"/>
  <c r="R15" i="41" l="1"/>
  <c r="O23" i="41" l="1"/>
  <c r="P23" i="41"/>
  <c r="T22" i="41"/>
  <c r="S22" i="41"/>
  <c r="R22" i="41"/>
  <c r="Q22" i="41"/>
  <c r="P22" i="41"/>
  <c r="O22" i="41"/>
  <c r="S21" i="41"/>
  <c r="Q21" i="41"/>
  <c r="P21" i="41"/>
  <c r="O21" i="41"/>
  <c r="Q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Q17" i="41"/>
  <c r="P17" i="41"/>
  <c r="O17" i="41"/>
  <c r="T16" i="41"/>
  <c r="S16" i="41"/>
  <c r="R16" i="41"/>
  <c r="T15" i="41"/>
  <c r="S15" i="41"/>
  <c r="T14" i="41"/>
  <c r="S14" i="41"/>
  <c r="T13" i="41"/>
  <c r="S13" i="41"/>
  <c r="R13" i="41"/>
  <c r="T12" i="41"/>
  <c r="S12" i="41"/>
  <c r="R12" i="41"/>
  <c r="T11" i="41"/>
  <c r="S11" i="41"/>
  <c r="R11" i="41"/>
  <c r="T10" i="41"/>
  <c r="S10" i="41"/>
  <c r="R10" i="41"/>
  <c r="T9" i="41"/>
  <c r="S9" i="41"/>
  <c r="R9" i="41"/>
  <c r="T8" i="41"/>
  <c r="S8" i="41"/>
  <c r="R8" i="41"/>
  <c r="Q23" i="41" l="1"/>
  <c r="R23" i="41"/>
  <c r="T23" i="41"/>
  <c r="S23" i="41"/>
</calcChain>
</file>

<file path=xl/sharedStrings.xml><?xml version="1.0" encoding="utf-8"?>
<sst xmlns="http://schemas.openxmlformats.org/spreadsheetml/2006/main" count="112" uniqueCount="55">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</sst>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zoomScaleNormal="100" workbookViewId="0">
      <selection activeCell="A4" sqref="A4"/>
    </sheetView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3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8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29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29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25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x14ac:dyDescent="0.25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x14ac:dyDescent="0.25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 xr:uid="{00000000-0004-0000-0000-000000000000}"/>
    <hyperlink ref="B30" r:id="rId1" xr:uid="{00000000-0004-0000-0000-000001000000}"/>
    <hyperlink ref="B7" location="'Table 1'!A1" display="Total WoF/CoF-A/CoF-B volumes by region" xr:uid="{00000000-0004-0000-0000-000002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activeCell="A2" sqref="A2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7" t="s">
        <v>4</v>
      </c>
      <c r="B1" s="67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2" t="s">
        <v>29</v>
      </c>
      <c r="B3" s="32"/>
      <c r="C3" s="4"/>
      <c r="D3"/>
      <c r="E3"/>
      <c r="F3"/>
    </row>
    <row r="4" spans="1:6" ht="15.75" x14ac:dyDescent="0.25">
      <c r="A4" s="33" t="str">
        <f>Contents!A2</f>
        <v>Month: October 2019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8" t="s">
        <v>47</v>
      </c>
      <c r="B6" s="69"/>
      <c r="C6" s="22" t="s">
        <v>8</v>
      </c>
      <c r="D6" s="22" t="s">
        <v>23</v>
      </c>
      <c r="E6" s="22" t="s">
        <v>24</v>
      </c>
      <c r="F6" s="23" t="s">
        <v>3</v>
      </c>
    </row>
    <row r="7" spans="1:6" ht="15" customHeight="1" x14ac:dyDescent="0.25">
      <c r="A7" s="70" t="s">
        <v>9</v>
      </c>
      <c r="B7" s="71"/>
      <c r="C7" s="34">
        <v>20807</v>
      </c>
      <c r="D7" s="34">
        <v>177</v>
      </c>
      <c r="E7" s="34">
        <v>1521</v>
      </c>
      <c r="F7" s="35">
        <v>22505</v>
      </c>
    </row>
    <row r="8" spans="1:6" ht="15" customHeight="1" x14ac:dyDescent="0.25">
      <c r="A8" s="65" t="s">
        <v>10</v>
      </c>
      <c r="B8" s="66"/>
      <c r="C8" s="34">
        <v>159863</v>
      </c>
      <c r="D8" s="34">
        <v>10657</v>
      </c>
      <c r="E8" s="34">
        <v>8546</v>
      </c>
      <c r="F8" s="35">
        <v>179066</v>
      </c>
    </row>
    <row r="9" spans="1:6" ht="15" customHeight="1" x14ac:dyDescent="0.25">
      <c r="A9" s="65" t="s">
        <v>11</v>
      </c>
      <c r="B9" s="66"/>
      <c r="C9" s="34">
        <v>62706</v>
      </c>
      <c r="D9" s="34">
        <v>578</v>
      </c>
      <c r="E9" s="34">
        <v>4776</v>
      </c>
      <c r="F9" s="35">
        <v>68060</v>
      </c>
    </row>
    <row r="10" spans="1:6" ht="15" customHeight="1" x14ac:dyDescent="0.25">
      <c r="A10" s="65" t="s">
        <v>12</v>
      </c>
      <c r="B10" s="66"/>
      <c r="C10" s="34">
        <v>38030</v>
      </c>
      <c r="D10" s="34">
        <v>369</v>
      </c>
      <c r="E10" s="34">
        <v>2892</v>
      </c>
      <c r="F10" s="35">
        <v>41291</v>
      </c>
    </row>
    <row r="11" spans="1:6" ht="15" customHeight="1" x14ac:dyDescent="0.25">
      <c r="A11" s="65" t="s">
        <v>13</v>
      </c>
      <c r="B11" s="66"/>
      <c r="C11" s="34">
        <v>4991</v>
      </c>
      <c r="D11" s="34">
        <v>67</v>
      </c>
      <c r="E11" s="34">
        <v>487</v>
      </c>
      <c r="F11" s="35">
        <v>5545</v>
      </c>
    </row>
    <row r="12" spans="1:6" ht="15" customHeight="1" x14ac:dyDescent="0.25">
      <c r="A12" s="65" t="s">
        <v>14</v>
      </c>
      <c r="B12" s="66"/>
      <c r="C12" s="34">
        <v>19059</v>
      </c>
      <c r="D12" s="34">
        <v>216</v>
      </c>
      <c r="E12" s="34">
        <v>1373</v>
      </c>
      <c r="F12" s="35">
        <v>20648</v>
      </c>
    </row>
    <row r="13" spans="1:6" ht="15" customHeight="1" x14ac:dyDescent="0.25">
      <c r="A13" s="65" t="s">
        <v>15</v>
      </c>
      <c r="B13" s="66"/>
      <c r="C13" s="34">
        <v>13793</v>
      </c>
      <c r="D13" s="34">
        <v>116</v>
      </c>
      <c r="E13" s="34">
        <v>1135</v>
      </c>
      <c r="F13" s="35">
        <v>15044</v>
      </c>
    </row>
    <row r="14" spans="1:6" ht="15" customHeight="1" x14ac:dyDescent="0.25">
      <c r="A14" s="65" t="s">
        <v>16</v>
      </c>
      <c r="B14" s="66"/>
      <c r="C14" s="34">
        <v>28423</v>
      </c>
      <c r="D14" s="34">
        <v>263</v>
      </c>
      <c r="E14" s="34">
        <v>2201</v>
      </c>
      <c r="F14" s="35">
        <v>30887</v>
      </c>
    </row>
    <row r="15" spans="1:6" ht="15" customHeight="1" x14ac:dyDescent="0.25">
      <c r="A15" s="65" t="s">
        <v>17</v>
      </c>
      <c r="B15" s="66"/>
      <c r="C15" s="34">
        <v>49847</v>
      </c>
      <c r="D15" s="34">
        <v>1422</v>
      </c>
      <c r="E15" s="34">
        <v>1966</v>
      </c>
      <c r="F15" s="35">
        <v>53235</v>
      </c>
    </row>
    <row r="16" spans="1:6" ht="15" customHeight="1" x14ac:dyDescent="0.25">
      <c r="A16" s="65" t="s">
        <v>18</v>
      </c>
      <c r="B16" s="66"/>
      <c r="C16" s="34">
        <v>6975</v>
      </c>
      <c r="D16" s="34">
        <v>222</v>
      </c>
      <c r="E16" s="34">
        <v>565</v>
      </c>
      <c r="F16" s="35">
        <v>7762</v>
      </c>
    </row>
    <row r="17" spans="1:6" ht="15" customHeight="1" x14ac:dyDescent="0.25">
      <c r="A17" s="65" t="s">
        <v>49</v>
      </c>
      <c r="B17" s="66"/>
      <c r="C17" s="34">
        <v>16934</v>
      </c>
      <c r="D17" s="34">
        <v>476</v>
      </c>
      <c r="E17" s="34">
        <v>975</v>
      </c>
      <c r="F17" s="35">
        <v>18385</v>
      </c>
    </row>
    <row r="18" spans="1:6" ht="15" customHeight="1" x14ac:dyDescent="0.25">
      <c r="A18" s="65" t="s">
        <v>19</v>
      </c>
      <c r="B18" s="66"/>
      <c r="C18" s="34">
        <v>4173</v>
      </c>
      <c r="D18" s="34">
        <v>99</v>
      </c>
      <c r="E18" s="34">
        <v>366</v>
      </c>
      <c r="F18" s="35">
        <v>4638</v>
      </c>
    </row>
    <row r="19" spans="1:6" ht="15" customHeight="1" x14ac:dyDescent="0.25">
      <c r="A19" s="65" t="s">
        <v>50</v>
      </c>
      <c r="B19" s="66"/>
      <c r="C19" s="34">
        <v>83490</v>
      </c>
      <c r="D19" s="34">
        <v>5425</v>
      </c>
      <c r="E19" s="34">
        <v>6008</v>
      </c>
      <c r="F19" s="35">
        <v>94923</v>
      </c>
    </row>
    <row r="20" spans="1:6" ht="15" customHeight="1" x14ac:dyDescent="0.25">
      <c r="A20" s="65" t="s">
        <v>20</v>
      </c>
      <c r="B20" s="66"/>
      <c r="C20" s="38">
        <v>33354</v>
      </c>
      <c r="D20" s="34">
        <v>1509</v>
      </c>
      <c r="E20" s="34">
        <v>2048</v>
      </c>
      <c r="F20" s="35">
        <v>36911</v>
      </c>
    </row>
    <row r="21" spans="1:6" ht="15.75" customHeight="1" thickBot="1" x14ac:dyDescent="0.3">
      <c r="A21" s="72" t="s">
        <v>21</v>
      </c>
      <c r="B21" s="73"/>
      <c r="C21" s="46">
        <v>15364</v>
      </c>
      <c r="D21" s="42">
        <v>135</v>
      </c>
      <c r="E21" s="42">
        <v>1325</v>
      </c>
      <c r="F21" s="43">
        <v>16824</v>
      </c>
    </row>
    <row r="22" spans="1:6" ht="15.75" customHeight="1" thickTop="1" x14ac:dyDescent="0.25">
      <c r="A22" s="74" t="s">
        <v>53</v>
      </c>
      <c r="B22" s="75"/>
      <c r="C22" s="41">
        <f>SUM(C7:C21)</f>
        <v>557809</v>
      </c>
      <c r="D22" s="41">
        <f>SUM(D7:D21)</f>
        <v>21731</v>
      </c>
      <c r="E22" s="41">
        <f>SUM(E7:E21)</f>
        <v>36184</v>
      </c>
      <c r="F22" s="54">
        <f>SUM(F7:F21)</f>
        <v>615724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0" t="s">
        <v>46</v>
      </c>
      <c r="B24" s="31" t="s">
        <v>48</v>
      </c>
      <c r="D24" s="17"/>
      <c r="E24" s="17"/>
      <c r="F24" s="17"/>
    </row>
    <row r="25" spans="1:6" x14ac:dyDescent="0.25">
      <c r="A25" s="36" t="s">
        <v>51</v>
      </c>
      <c r="B25" s="31" t="s">
        <v>52</v>
      </c>
    </row>
    <row r="26" spans="1:6" x14ac:dyDescent="0.25">
      <c r="A26" s="36"/>
      <c r="B26" s="31"/>
    </row>
    <row r="27" spans="1:6" x14ac:dyDescent="0.25">
      <c r="B27" s="19" t="s">
        <v>6</v>
      </c>
    </row>
  </sheetData>
  <mergeCells count="18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</mergeCells>
  <hyperlinks>
    <hyperlink ref="B27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7" t="s">
        <v>5</v>
      </c>
      <c r="B1" s="37"/>
    </row>
    <row r="2" spans="1:20" ht="14.45" x14ac:dyDescent="0.3">
      <c r="B2" s="4"/>
    </row>
    <row r="3" spans="1:20" ht="14.45" x14ac:dyDescent="0.3">
      <c r="A3" s="32" t="s">
        <v>31</v>
      </c>
      <c r="B3" s="32"/>
    </row>
    <row r="4" spans="1:20" ht="15.6" x14ac:dyDescent="0.3">
      <c r="A4" s="33" t="str">
        <f>Contents!A2</f>
        <v>Month: October 2019</v>
      </c>
      <c r="B4" s="2"/>
    </row>
    <row r="5" spans="1:20" ht="14.45" x14ac:dyDescent="0.3">
      <c r="A5" s="33"/>
      <c r="B5" s="33"/>
    </row>
    <row r="6" spans="1:20" x14ac:dyDescent="0.25">
      <c r="A6" s="77" t="s">
        <v>47</v>
      </c>
      <c r="B6" s="78"/>
      <c r="C6" s="76" t="s">
        <v>8</v>
      </c>
      <c r="D6" s="76"/>
      <c r="E6" s="76"/>
      <c r="F6" s="76" t="s">
        <v>23</v>
      </c>
      <c r="G6" s="76"/>
      <c r="H6" s="76"/>
      <c r="I6" s="76" t="s">
        <v>24</v>
      </c>
      <c r="J6" s="76"/>
      <c r="K6" s="76"/>
      <c r="M6" s="81" t="s">
        <v>47</v>
      </c>
      <c r="N6" s="82"/>
      <c r="O6" s="76" t="s">
        <v>8</v>
      </c>
      <c r="P6" s="76"/>
      <c r="Q6" s="76" t="s">
        <v>23</v>
      </c>
      <c r="R6" s="76"/>
      <c r="S6" s="76" t="s">
        <v>24</v>
      </c>
      <c r="T6" s="76"/>
    </row>
    <row r="7" spans="1:20" x14ac:dyDescent="0.25">
      <c r="A7" s="74"/>
      <c r="B7" s="79"/>
      <c r="C7" s="57" t="s">
        <v>25</v>
      </c>
      <c r="D7" s="22" t="s">
        <v>26</v>
      </c>
      <c r="E7" s="58" t="s">
        <v>3</v>
      </c>
      <c r="F7" s="57" t="s">
        <v>25</v>
      </c>
      <c r="G7" s="22" t="s">
        <v>26</v>
      </c>
      <c r="H7" s="58" t="s">
        <v>3</v>
      </c>
      <c r="I7" s="57" t="s">
        <v>25</v>
      </c>
      <c r="J7" s="22" t="s">
        <v>26</v>
      </c>
      <c r="K7" s="58" t="s">
        <v>3</v>
      </c>
      <c r="M7" s="83"/>
      <c r="N7" s="84"/>
      <c r="O7" s="44" t="s">
        <v>27</v>
      </c>
      <c r="P7" s="22" t="s">
        <v>28</v>
      </c>
      <c r="Q7" s="44" t="s">
        <v>27</v>
      </c>
      <c r="R7" s="45" t="s">
        <v>28</v>
      </c>
      <c r="S7" s="44" t="s">
        <v>27</v>
      </c>
      <c r="T7" s="45" t="s">
        <v>28</v>
      </c>
    </row>
    <row r="8" spans="1:20" ht="15" customHeight="1" x14ac:dyDescent="0.25">
      <c r="A8" s="80" t="s">
        <v>9</v>
      </c>
      <c r="B8" s="66"/>
      <c r="C8" s="59">
        <v>6652</v>
      </c>
      <c r="D8" s="60">
        <v>7699</v>
      </c>
      <c r="E8" s="61">
        <v>14351</v>
      </c>
      <c r="F8" s="59">
        <v>42</v>
      </c>
      <c r="G8" s="60">
        <v>98</v>
      </c>
      <c r="H8" s="61">
        <v>140</v>
      </c>
      <c r="I8" s="59">
        <v>306</v>
      </c>
      <c r="J8" s="60">
        <v>929</v>
      </c>
      <c r="K8" s="61">
        <v>1235</v>
      </c>
      <c r="M8" s="39" t="s">
        <v>9</v>
      </c>
      <c r="N8" s="55"/>
      <c r="O8" s="24">
        <f t="shared" ref="O8:O13" si="0">C8/E8</f>
        <v>0.46352170580447355</v>
      </c>
      <c r="P8" s="25">
        <f>D8/E8</f>
        <v>0.5364782941955264</v>
      </c>
      <c r="Q8" s="24">
        <f>F8/H8</f>
        <v>0.3</v>
      </c>
      <c r="R8" s="25">
        <f>G8/H8</f>
        <v>0.7</v>
      </c>
      <c r="S8" s="24">
        <f>I8/K8</f>
        <v>0.24777327935222673</v>
      </c>
      <c r="T8" s="27">
        <f>J8/K8</f>
        <v>0.75222672064777329</v>
      </c>
    </row>
    <row r="9" spans="1:20" ht="15" customHeight="1" x14ac:dyDescent="0.25">
      <c r="A9" s="80" t="s">
        <v>10</v>
      </c>
      <c r="B9" s="66"/>
      <c r="C9" s="59">
        <v>46413</v>
      </c>
      <c r="D9" s="60">
        <v>69090</v>
      </c>
      <c r="E9" s="61">
        <v>115503</v>
      </c>
      <c r="F9" s="59">
        <v>1434</v>
      </c>
      <c r="G9" s="60">
        <v>7854</v>
      </c>
      <c r="H9" s="61">
        <v>9288</v>
      </c>
      <c r="I9" s="59">
        <v>1402</v>
      </c>
      <c r="J9" s="60">
        <v>5929</v>
      </c>
      <c r="K9" s="61">
        <v>7331</v>
      </c>
      <c r="M9" s="65" t="s">
        <v>10</v>
      </c>
      <c r="N9" s="66"/>
      <c r="O9" s="24">
        <f t="shared" si="0"/>
        <v>0.40183371860471157</v>
      </c>
      <c r="P9" s="25">
        <f t="shared" ref="P9:P22" si="1">D9/E9</f>
        <v>0.59816628139528838</v>
      </c>
      <c r="Q9" s="24">
        <f t="shared" ref="Q9:Q22" si="2">F9/H9</f>
        <v>0.15439276485788114</v>
      </c>
      <c r="R9" s="25">
        <f t="shared" ref="R9:R22" si="3">G9/H9</f>
        <v>0.84560723514211888</v>
      </c>
      <c r="S9" s="24">
        <f t="shared" ref="S9:S22" si="4">I9/K9</f>
        <v>0.19124266812167509</v>
      </c>
      <c r="T9" s="27">
        <f t="shared" ref="T9:T19" si="5">J9/K9</f>
        <v>0.80875733187832488</v>
      </c>
    </row>
    <row r="10" spans="1:20" ht="15" customHeight="1" x14ac:dyDescent="0.25">
      <c r="A10" s="80" t="s">
        <v>11</v>
      </c>
      <c r="B10" s="66"/>
      <c r="C10" s="59">
        <v>20775</v>
      </c>
      <c r="D10" s="60">
        <v>22958</v>
      </c>
      <c r="E10" s="61">
        <v>43733</v>
      </c>
      <c r="F10" s="59">
        <v>108</v>
      </c>
      <c r="G10" s="60">
        <v>373</v>
      </c>
      <c r="H10" s="61">
        <v>481</v>
      </c>
      <c r="I10" s="59">
        <v>1162</v>
      </c>
      <c r="J10" s="60">
        <v>2457</v>
      </c>
      <c r="K10" s="61">
        <v>3619</v>
      </c>
      <c r="M10" s="39" t="s">
        <v>11</v>
      </c>
      <c r="N10" s="55"/>
      <c r="O10" s="24">
        <f t="shared" si="0"/>
        <v>0.47504173050099469</v>
      </c>
      <c r="P10" s="25">
        <f t="shared" si="1"/>
        <v>0.52495826949900537</v>
      </c>
      <c r="Q10" s="24">
        <f t="shared" si="2"/>
        <v>0.22453222453222454</v>
      </c>
      <c r="R10" s="25">
        <f t="shared" si="3"/>
        <v>0.77546777546777546</v>
      </c>
      <c r="S10" s="24">
        <f t="shared" si="4"/>
        <v>0.32108317214700194</v>
      </c>
      <c r="T10" s="27">
        <f t="shared" si="5"/>
        <v>0.67891682785299812</v>
      </c>
    </row>
    <row r="11" spans="1:20" ht="15" customHeight="1" x14ac:dyDescent="0.25">
      <c r="A11" s="80" t="s">
        <v>12</v>
      </c>
      <c r="B11" s="66"/>
      <c r="C11" s="59">
        <v>12669</v>
      </c>
      <c r="D11" s="60">
        <v>14126</v>
      </c>
      <c r="E11" s="61">
        <v>26795</v>
      </c>
      <c r="F11" s="59">
        <v>82</v>
      </c>
      <c r="G11" s="60">
        <v>207</v>
      </c>
      <c r="H11" s="61">
        <v>289</v>
      </c>
      <c r="I11" s="59">
        <v>578</v>
      </c>
      <c r="J11" s="60">
        <v>1756</v>
      </c>
      <c r="K11" s="61">
        <v>2334</v>
      </c>
      <c r="M11" s="39" t="s">
        <v>12</v>
      </c>
      <c r="N11" s="55"/>
      <c r="O11" s="24">
        <f t="shared" si="0"/>
        <v>0.47281209180817318</v>
      </c>
      <c r="P11" s="25">
        <f t="shared" si="1"/>
        <v>0.52718790819182682</v>
      </c>
      <c r="Q11" s="24">
        <f t="shared" si="2"/>
        <v>0.2837370242214533</v>
      </c>
      <c r="R11" s="25">
        <f t="shared" si="3"/>
        <v>0.7162629757785467</v>
      </c>
      <c r="S11" s="24">
        <f t="shared" si="4"/>
        <v>0.24764353041988005</v>
      </c>
      <c r="T11" s="27">
        <f t="shared" si="5"/>
        <v>0.75235646958011992</v>
      </c>
    </row>
    <row r="12" spans="1:20" ht="15" customHeight="1" x14ac:dyDescent="0.25">
      <c r="A12" s="80" t="s">
        <v>13</v>
      </c>
      <c r="B12" s="66"/>
      <c r="C12" s="59">
        <v>1581</v>
      </c>
      <c r="D12" s="60">
        <v>1921</v>
      </c>
      <c r="E12" s="61">
        <v>3502</v>
      </c>
      <c r="F12" s="59">
        <v>9</v>
      </c>
      <c r="G12" s="60">
        <v>48</v>
      </c>
      <c r="H12" s="61">
        <v>57</v>
      </c>
      <c r="I12" s="59">
        <v>67</v>
      </c>
      <c r="J12" s="60">
        <v>349</v>
      </c>
      <c r="K12" s="61">
        <v>416</v>
      </c>
      <c r="M12" s="39" t="s">
        <v>13</v>
      </c>
      <c r="N12" s="55"/>
      <c r="O12" s="24">
        <f t="shared" si="0"/>
        <v>0.45145631067961167</v>
      </c>
      <c r="P12" s="25">
        <f t="shared" si="1"/>
        <v>0.54854368932038833</v>
      </c>
      <c r="Q12" s="24">
        <f t="shared" si="2"/>
        <v>0.15789473684210525</v>
      </c>
      <c r="R12" s="25">
        <f t="shared" si="3"/>
        <v>0.84210526315789469</v>
      </c>
      <c r="S12" s="24">
        <f t="shared" si="4"/>
        <v>0.16105769230769232</v>
      </c>
      <c r="T12" s="27">
        <f t="shared" si="5"/>
        <v>0.83894230769230771</v>
      </c>
    </row>
    <row r="13" spans="1:20" ht="15" customHeight="1" x14ac:dyDescent="0.25">
      <c r="A13" s="80" t="s">
        <v>14</v>
      </c>
      <c r="B13" s="66"/>
      <c r="C13" s="59">
        <v>5662</v>
      </c>
      <c r="D13" s="60">
        <v>7951</v>
      </c>
      <c r="E13" s="61">
        <v>13613</v>
      </c>
      <c r="F13" s="59">
        <v>43</v>
      </c>
      <c r="G13" s="60">
        <v>130</v>
      </c>
      <c r="H13" s="61">
        <v>173</v>
      </c>
      <c r="I13" s="59">
        <v>319</v>
      </c>
      <c r="J13" s="60">
        <v>777</v>
      </c>
      <c r="K13" s="61">
        <v>1096</v>
      </c>
      <c r="M13" s="39" t="s">
        <v>14</v>
      </c>
      <c r="N13" s="55"/>
      <c r="O13" s="24">
        <f t="shared" si="0"/>
        <v>0.4159259531330346</v>
      </c>
      <c r="P13" s="25">
        <f>D13/E13</f>
        <v>0.5840740468669654</v>
      </c>
      <c r="Q13" s="24">
        <f t="shared" si="2"/>
        <v>0.24855491329479767</v>
      </c>
      <c r="R13" s="25">
        <f t="shared" si="3"/>
        <v>0.75144508670520227</v>
      </c>
      <c r="S13" s="24">
        <f t="shared" si="4"/>
        <v>0.29105839416058393</v>
      </c>
      <c r="T13" s="27">
        <f t="shared" si="5"/>
        <v>0.70894160583941601</v>
      </c>
    </row>
    <row r="14" spans="1:20" ht="15" customHeight="1" x14ac:dyDescent="0.25">
      <c r="A14" s="80" t="s">
        <v>15</v>
      </c>
      <c r="B14" s="66"/>
      <c r="C14" s="59">
        <v>4064</v>
      </c>
      <c r="D14" s="60">
        <v>5977</v>
      </c>
      <c r="E14" s="61">
        <v>10041</v>
      </c>
      <c r="F14" s="59">
        <v>16</v>
      </c>
      <c r="G14" s="60">
        <v>85</v>
      </c>
      <c r="H14" s="61">
        <v>101</v>
      </c>
      <c r="I14" s="59">
        <v>211</v>
      </c>
      <c r="J14" s="60">
        <v>720</v>
      </c>
      <c r="K14" s="61">
        <v>931</v>
      </c>
      <c r="M14" s="39" t="s">
        <v>15</v>
      </c>
      <c r="N14" s="55"/>
      <c r="O14" s="24">
        <f t="shared" ref="O14:O22" si="6">C14/E14</f>
        <v>0.40474056368887562</v>
      </c>
      <c r="P14" s="25">
        <f t="shared" si="1"/>
        <v>0.59525943631112443</v>
      </c>
      <c r="Q14" s="24">
        <f t="shared" si="2"/>
        <v>0.15841584158415842</v>
      </c>
      <c r="R14" s="25">
        <f>G14/H14</f>
        <v>0.84158415841584155</v>
      </c>
      <c r="S14" s="24">
        <f t="shared" si="4"/>
        <v>0.22663802363050484</v>
      </c>
      <c r="T14" s="27">
        <f t="shared" si="5"/>
        <v>0.77336197636949522</v>
      </c>
    </row>
    <row r="15" spans="1:20" ht="15" customHeight="1" x14ac:dyDescent="0.25">
      <c r="A15" s="80" t="s">
        <v>16</v>
      </c>
      <c r="B15" s="66"/>
      <c r="C15" s="59">
        <v>7833</v>
      </c>
      <c r="D15" s="60">
        <v>13079</v>
      </c>
      <c r="E15" s="61">
        <v>20912</v>
      </c>
      <c r="F15" s="59">
        <v>47</v>
      </c>
      <c r="G15" s="60">
        <v>172</v>
      </c>
      <c r="H15" s="61">
        <v>219</v>
      </c>
      <c r="I15" s="59">
        <v>236</v>
      </c>
      <c r="J15" s="60">
        <v>1750</v>
      </c>
      <c r="K15" s="61">
        <v>1986</v>
      </c>
      <c r="M15" s="39" t="s">
        <v>16</v>
      </c>
      <c r="N15" s="55"/>
      <c r="O15" s="24">
        <f t="shared" si="6"/>
        <v>0.37456962509563885</v>
      </c>
      <c r="P15" s="25">
        <f t="shared" si="1"/>
        <v>0.62543037490436115</v>
      </c>
      <c r="Q15" s="24">
        <f>F15/H15</f>
        <v>0.21461187214611871</v>
      </c>
      <c r="R15" s="25">
        <f>G15/H15</f>
        <v>0.78538812785388123</v>
      </c>
      <c r="S15" s="24">
        <f t="shared" si="4"/>
        <v>0.11883182275931521</v>
      </c>
      <c r="T15" s="27">
        <f t="shared" si="5"/>
        <v>0.88116817724068475</v>
      </c>
    </row>
    <row r="16" spans="1:20" ht="15" customHeight="1" x14ac:dyDescent="0.25">
      <c r="A16" s="80" t="s">
        <v>17</v>
      </c>
      <c r="B16" s="66"/>
      <c r="C16" s="59">
        <v>15788</v>
      </c>
      <c r="D16" s="60">
        <v>19232</v>
      </c>
      <c r="E16" s="61">
        <v>35020</v>
      </c>
      <c r="F16" s="59">
        <v>284</v>
      </c>
      <c r="G16" s="60">
        <v>869</v>
      </c>
      <c r="H16" s="61">
        <v>1153</v>
      </c>
      <c r="I16" s="59">
        <v>304</v>
      </c>
      <c r="J16" s="60">
        <v>1361</v>
      </c>
      <c r="K16" s="61">
        <v>1665</v>
      </c>
      <c r="M16" s="39" t="s">
        <v>17</v>
      </c>
      <c r="N16" s="55"/>
      <c r="O16" s="24">
        <f t="shared" si="6"/>
        <v>0.45082809822958309</v>
      </c>
      <c r="P16" s="25">
        <f t="shared" si="1"/>
        <v>0.54917190177041686</v>
      </c>
      <c r="Q16" s="24">
        <f t="shared" si="2"/>
        <v>0.24631396357328708</v>
      </c>
      <c r="R16" s="25">
        <f t="shared" si="3"/>
        <v>0.75368603642671295</v>
      </c>
      <c r="S16" s="24">
        <f t="shared" si="4"/>
        <v>0.18258258258258259</v>
      </c>
      <c r="T16" s="27">
        <f t="shared" si="5"/>
        <v>0.81741741741741747</v>
      </c>
    </row>
    <row r="17" spans="1:20" ht="15" customHeight="1" x14ac:dyDescent="0.25">
      <c r="A17" s="80" t="s">
        <v>18</v>
      </c>
      <c r="B17" s="66"/>
      <c r="C17" s="59">
        <v>1722</v>
      </c>
      <c r="D17" s="60">
        <v>3608</v>
      </c>
      <c r="E17" s="61">
        <v>5330</v>
      </c>
      <c r="F17" s="59">
        <v>25</v>
      </c>
      <c r="G17" s="60">
        <v>178</v>
      </c>
      <c r="H17" s="61">
        <v>203</v>
      </c>
      <c r="I17" s="59">
        <v>106</v>
      </c>
      <c r="J17" s="60">
        <v>354</v>
      </c>
      <c r="K17" s="61">
        <v>460</v>
      </c>
      <c r="M17" s="39" t="s">
        <v>18</v>
      </c>
      <c r="N17" s="55"/>
      <c r="O17" s="24">
        <f t="shared" si="6"/>
        <v>0.32307692307692309</v>
      </c>
      <c r="P17" s="25">
        <f t="shared" si="1"/>
        <v>0.67692307692307696</v>
      </c>
      <c r="Q17" s="24">
        <f t="shared" si="2"/>
        <v>0.12315270935960591</v>
      </c>
      <c r="R17" s="25">
        <f>G17/H17</f>
        <v>0.87684729064039413</v>
      </c>
      <c r="S17" s="24">
        <f t="shared" si="4"/>
        <v>0.23043478260869565</v>
      </c>
      <c r="T17" s="27">
        <f t="shared" si="5"/>
        <v>0.76956521739130435</v>
      </c>
    </row>
    <row r="18" spans="1:20" ht="15" customHeight="1" x14ac:dyDescent="0.25">
      <c r="A18" s="80" t="s">
        <v>49</v>
      </c>
      <c r="B18" s="66"/>
      <c r="C18" s="59">
        <v>4846</v>
      </c>
      <c r="D18" s="60">
        <v>7313</v>
      </c>
      <c r="E18" s="61">
        <v>12159</v>
      </c>
      <c r="F18" s="59">
        <v>105</v>
      </c>
      <c r="G18" s="60">
        <v>268</v>
      </c>
      <c r="H18" s="61">
        <v>373</v>
      </c>
      <c r="I18" s="59">
        <v>185</v>
      </c>
      <c r="J18" s="60">
        <v>611</v>
      </c>
      <c r="K18" s="61">
        <v>796</v>
      </c>
      <c r="M18" s="39" t="s">
        <v>49</v>
      </c>
      <c r="N18" s="55"/>
      <c r="O18" s="24">
        <f t="shared" si="6"/>
        <v>0.39855251254214985</v>
      </c>
      <c r="P18" s="25">
        <f>D18/E18</f>
        <v>0.60144748745785015</v>
      </c>
      <c r="Q18" s="24">
        <f t="shared" si="2"/>
        <v>0.28150134048257375</v>
      </c>
      <c r="R18" s="25">
        <f t="shared" si="3"/>
        <v>0.71849865951742631</v>
      </c>
      <c r="S18" s="24">
        <f t="shared" si="4"/>
        <v>0.23241206030150754</v>
      </c>
      <c r="T18" s="27">
        <f t="shared" si="5"/>
        <v>0.76758793969849248</v>
      </c>
    </row>
    <row r="19" spans="1:20" ht="15" customHeight="1" x14ac:dyDescent="0.25">
      <c r="A19" s="80" t="s">
        <v>19</v>
      </c>
      <c r="B19" s="66"/>
      <c r="C19" s="59">
        <v>1244</v>
      </c>
      <c r="D19" s="60">
        <v>1767</v>
      </c>
      <c r="E19" s="61">
        <v>3011</v>
      </c>
      <c r="F19" s="59">
        <v>16</v>
      </c>
      <c r="G19" s="60">
        <v>70</v>
      </c>
      <c r="H19" s="61">
        <v>86</v>
      </c>
      <c r="I19" s="59">
        <v>71</v>
      </c>
      <c r="J19" s="60">
        <v>229</v>
      </c>
      <c r="K19" s="61">
        <v>300</v>
      </c>
      <c r="M19" s="39" t="s">
        <v>19</v>
      </c>
      <c r="N19" s="55"/>
      <c r="O19" s="24">
        <f t="shared" si="6"/>
        <v>0.41315177681833276</v>
      </c>
      <c r="P19" s="25">
        <f t="shared" si="1"/>
        <v>0.58684822318166718</v>
      </c>
      <c r="Q19" s="24">
        <f t="shared" si="2"/>
        <v>0.18604651162790697</v>
      </c>
      <c r="R19" s="25">
        <f>G19/H19</f>
        <v>0.81395348837209303</v>
      </c>
      <c r="S19" s="24">
        <f t="shared" si="4"/>
        <v>0.23666666666666666</v>
      </c>
      <c r="T19" s="27">
        <f t="shared" si="5"/>
        <v>0.76333333333333331</v>
      </c>
    </row>
    <row r="20" spans="1:20" ht="15" customHeight="1" x14ac:dyDescent="0.25">
      <c r="A20" s="80" t="s">
        <v>50</v>
      </c>
      <c r="B20" s="66"/>
      <c r="C20" s="59">
        <v>23641</v>
      </c>
      <c r="D20" s="60">
        <v>35961</v>
      </c>
      <c r="E20" s="61">
        <v>59602</v>
      </c>
      <c r="F20" s="59">
        <v>832</v>
      </c>
      <c r="G20" s="60">
        <v>3816</v>
      </c>
      <c r="H20" s="61">
        <v>4648</v>
      </c>
      <c r="I20" s="59">
        <v>934</v>
      </c>
      <c r="J20" s="60">
        <v>4169</v>
      </c>
      <c r="K20" s="61">
        <v>5103</v>
      </c>
      <c r="M20" s="39" t="s">
        <v>50</v>
      </c>
      <c r="N20" s="55"/>
      <c r="O20" s="24">
        <f>C20/E20</f>
        <v>0.39664776349786918</v>
      </c>
      <c r="P20" s="25">
        <f>D20/E20</f>
        <v>0.60335223650213077</v>
      </c>
      <c r="Q20" s="24">
        <f t="shared" si="2"/>
        <v>0.17900172117039587</v>
      </c>
      <c r="R20" s="25">
        <f>G20/H20</f>
        <v>0.82099827882960408</v>
      </c>
      <c r="S20" s="24">
        <f>I20/K20</f>
        <v>0.18302959043699785</v>
      </c>
      <c r="T20" s="27">
        <f>J20/K20</f>
        <v>0.81697040956300215</v>
      </c>
    </row>
    <row r="21" spans="1:20" ht="15" customHeight="1" x14ac:dyDescent="0.25">
      <c r="A21" s="80" t="s">
        <v>20</v>
      </c>
      <c r="B21" s="66"/>
      <c r="C21" s="59">
        <v>10539</v>
      </c>
      <c r="D21" s="60">
        <v>12627</v>
      </c>
      <c r="E21" s="61">
        <v>23166</v>
      </c>
      <c r="F21" s="59">
        <v>235</v>
      </c>
      <c r="G21" s="60">
        <v>1024</v>
      </c>
      <c r="H21" s="61">
        <v>1259</v>
      </c>
      <c r="I21" s="59">
        <v>431</v>
      </c>
      <c r="J21" s="60">
        <v>1196</v>
      </c>
      <c r="K21" s="61">
        <v>1627</v>
      </c>
      <c r="M21" s="39" t="s">
        <v>20</v>
      </c>
      <c r="N21" s="55"/>
      <c r="O21" s="24">
        <f t="shared" si="6"/>
        <v>0.45493395493395494</v>
      </c>
      <c r="P21" s="25">
        <f t="shared" si="1"/>
        <v>0.54506604506604506</v>
      </c>
      <c r="Q21" s="24">
        <f t="shared" si="2"/>
        <v>0.18665607625099284</v>
      </c>
      <c r="R21" s="25">
        <f>G21/H21</f>
        <v>0.8133439237490071</v>
      </c>
      <c r="S21" s="24">
        <f t="shared" si="4"/>
        <v>0.26490473263675474</v>
      </c>
      <c r="T21" s="27">
        <f>J21/K21</f>
        <v>0.73509526736324526</v>
      </c>
    </row>
    <row r="22" spans="1:20" ht="15.75" thickBot="1" x14ac:dyDescent="0.3">
      <c r="A22" s="85" t="s">
        <v>21</v>
      </c>
      <c r="B22" s="73"/>
      <c r="C22" s="62">
        <v>4683</v>
      </c>
      <c r="D22" s="63">
        <v>6119</v>
      </c>
      <c r="E22" s="64">
        <v>10802</v>
      </c>
      <c r="F22" s="62">
        <v>31</v>
      </c>
      <c r="G22" s="63">
        <v>75</v>
      </c>
      <c r="H22" s="64">
        <v>106</v>
      </c>
      <c r="I22" s="62">
        <v>253</v>
      </c>
      <c r="J22" s="63">
        <v>826</v>
      </c>
      <c r="K22" s="64">
        <v>1079</v>
      </c>
      <c r="M22" s="50" t="s">
        <v>21</v>
      </c>
      <c r="N22" s="56"/>
      <c r="O22" s="51">
        <f t="shared" si="6"/>
        <v>0.433530827624514</v>
      </c>
      <c r="P22" s="52">
        <f t="shared" si="1"/>
        <v>0.566469172375486</v>
      </c>
      <c r="Q22" s="51">
        <f t="shared" si="2"/>
        <v>0.29245283018867924</v>
      </c>
      <c r="R22" s="52">
        <f t="shared" si="3"/>
        <v>0.70754716981132071</v>
      </c>
      <c r="S22" s="51">
        <f t="shared" si="4"/>
        <v>0.2344763670064875</v>
      </c>
      <c r="T22" s="53">
        <f>J22/K22</f>
        <v>0.76552363299351256</v>
      </c>
    </row>
    <row r="23" spans="1:20" ht="15.75" thickTop="1" x14ac:dyDescent="0.25">
      <c r="A23" s="74" t="s">
        <v>53</v>
      </c>
      <c r="B23" s="75"/>
      <c r="C23" s="41">
        <f>SUM(C8:C22)</f>
        <v>168112</v>
      </c>
      <c r="D23" s="41">
        <f>SUM(D8:D22)</f>
        <v>229428</v>
      </c>
      <c r="E23" s="54">
        <f>SUM(E8:E22)</f>
        <v>397540</v>
      </c>
      <c r="F23" s="41">
        <f>SUM(F8:F22)</f>
        <v>3309</v>
      </c>
      <c r="G23" s="41">
        <f>SUM(G8:G22)</f>
        <v>15267</v>
      </c>
      <c r="H23" s="54">
        <f t="shared" ref="H23:J23" si="7">SUM(H8:H22)</f>
        <v>18576</v>
      </c>
      <c r="I23" s="41">
        <f t="shared" si="7"/>
        <v>6565</v>
      </c>
      <c r="J23" s="41">
        <f t="shared" si="7"/>
        <v>23413</v>
      </c>
      <c r="K23" s="54">
        <f>SUM(K8:K22)</f>
        <v>29978</v>
      </c>
      <c r="M23" s="74" t="s">
        <v>53</v>
      </c>
      <c r="N23" s="75"/>
      <c r="O23" s="47">
        <f>C23/E23</f>
        <v>0.42288071640589625</v>
      </c>
      <c r="P23" s="48">
        <f>D23/E23</f>
        <v>0.57711928359410369</v>
      </c>
      <c r="Q23" s="47">
        <f>F23/H23</f>
        <v>0.17813307493540051</v>
      </c>
      <c r="R23" s="48">
        <f>G23/H23</f>
        <v>0.82186692506459946</v>
      </c>
      <c r="S23" s="47">
        <f>I23/K23</f>
        <v>0.21899392888117952</v>
      </c>
      <c r="T23" s="49">
        <f>J23/K23</f>
        <v>0.78100607111882048</v>
      </c>
    </row>
    <row r="24" spans="1:20" x14ac:dyDescent="0.25">
      <c r="A24" s="26"/>
      <c r="B24" s="26"/>
      <c r="C24" s="40"/>
      <c r="D24" s="40"/>
      <c r="E24" s="40"/>
      <c r="F24" s="40"/>
      <c r="G24" s="40"/>
      <c r="H24" s="40"/>
      <c r="I24" s="40"/>
      <c r="J24" s="40"/>
      <c r="K24" s="40"/>
      <c r="N24" s="26"/>
      <c r="O24" s="25"/>
      <c r="P24" s="18"/>
      <c r="Q24" s="18"/>
      <c r="R24" s="18"/>
    </row>
    <row r="25" spans="1:20" ht="14.45" x14ac:dyDescent="0.3">
      <c r="A25" s="30" t="s">
        <v>46</v>
      </c>
      <c r="B25" s="31" t="s">
        <v>48</v>
      </c>
    </row>
    <row r="26" spans="1:20" x14ac:dyDescent="0.25">
      <c r="A26" s="36" t="s">
        <v>51</v>
      </c>
      <c r="B26" s="31" t="s">
        <v>52</v>
      </c>
    </row>
    <row r="27" spans="1:20" x14ac:dyDescent="0.25">
      <c r="A27" s="36"/>
      <c r="B27" s="31"/>
    </row>
    <row r="28" spans="1:20" x14ac:dyDescent="0.25">
      <c r="B28" s="19" t="s">
        <v>6</v>
      </c>
    </row>
  </sheetData>
  <mergeCells count="26"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Q6:R6"/>
    <mergeCell ref="I6:K6"/>
    <mergeCell ref="S6:T6"/>
    <mergeCell ref="A6:B7"/>
    <mergeCell ref="C6:E6"/>
    <mergeCell ref="F6:H6"/>
    <mergeCell ref="O6:P6"/>
  </mergeCells>
  <hyperlinks>
    <hyperlink ref="B28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2019-11-06T01:05:35Z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