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N-LINE\OUTPUTS\MAY_2019\work_files\"/>
    </mc:Choice>
  </mc:AlternateContent>
  <xr:revisionPtr revIDLastSave="0" documentId="10_ncr:100000_{196DF0C7-3571-4B30-953D-2611DCE56B81}" xr6:coauthVersionLast="31" xr6:coauthVersionMax="31" xr10:uidLastSave="{00000000-0000-0000-0000-000000000000}"/>
  <bookViews>
    <workbookView xWindow="300" yWindow="90" windowWidth="13920" windowHeight="11940" tabRatio="843" xr2:uid="{00000000-000D-0000-FFFF-FFFF00000000}"/>
  </bookViews>
  <sheets>
    <sheet name="Contents" sheetId="38" r:id="rId1"/>
    <sheet name="Table 1" sheetId="39" r:id="rId2"/>
    <sheet name="Table 2" sheetId="41" r:id="rId3"/>
  </sheets>
  <calcPr calcId="179017"/>
</workbook>
</file>

<file path=xl/calcChain.xml><?xml version="1.0" encoding="utf-8"?>
<calcChain xmlns="http://schemas.openxmlformats.org/spreadsheetml/2006/main">
  <c r="O13" i="41" l="1"/>
  <c r="O20" i="41" l="1"/>
  <c r="R14" i="41" l="1"/>
  <c r="O8" i="41"/>
  <c r="P8" i="41"/>
  <c r="Q8" i="41"/>
  <c r="O9" i="41"/>
  <c r="P9" i="41"/>
  <c r="Q9" i="41"/>
  <c r="O10" i="41"/>
  <c r="P10" i="41"/>
  <c r="Q10" i="41"/>
  <c r="O11" i="41"/>
  <c r="P11" i="41"/>
  <c r="Q11" i="41"/>
  <c r="O12" i="41"/>
  <c r="P12" i="41"/>
  <c r="Q12" i="41"/>
  <c r="P13" i="41"/>
  <c r="Q13" i="41"/>
  <c r="O14" i="41"/>
  <c r="P14" i="41"/>
  <c r="Q14" i="41"/>
  <c r="O15" i="41"/>
  <c r="P15" i="41"/>
  <c r="Q15" i="41"/>
  <c r="O16" i="41"/>
  <c r="P16" i="41"/>
  <c r="Q16" i="41"/>
  <c r="C23" i="41" l="1"/>
  <c r="D23" i="41"/>
  <c r="E23" i="41"/>
  <c r="F23" i="41"/>
  <c r="G23" i="41"/>
  <c r="H23" i="41"/>
  <c r="I23" i="41"/>
  <c r="J23" i="41"/>
  <c r="K23" i="41"/>
  <c r="A4" i="41" l="1"/>
  <c r="A4" i="39"/>
  <c r="P18" i="41" l="1"/>
  <c r="R19" i="41" l="1"/>
  <c r="S20" i="41" l="1"/>
  <c r="T20" i="41" l="1"/>
  <c r="R20" i="41"/>
  <c r="T21" i="41" l="1"/>
  <c r="R21" i="41"/>
  <c r="F22" i="39"/>
  <c r="E22" i="39"/>
  <c r="D22" i="39"/>
  <c r="C22" i="39"/>
  <c r="R15" i="41" l="1"/>
  <c r="O23" i="41" l="1"/>
  <c r="P23" i="41"/>
  <c r="T22" i="41"/>
  <c r="S22" i="41"/>
  <c r="R22" i="41"/>
  <c r="Q22" i="41"/>
  <c r="P22" i="41"/>
  <c r="O22" i="41"/>
  <c r="S21" i="41"/>
  <c r="Q21" i="41"/>
  <c r="P21" i="41"/>
  <c r="O21" i="41"/>
  <c r="Q20" i="41"/>
  <c r="P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R17" i="41"/>
  <c r="Q17" i="41"/>
  <c r="P17" i="41"/>
  <c r="O17" i="41"/>
  <c r="T16" i="41"/>
  <c r="S16" i="41"/>
  <c r="R16" i="41"/>
  <c r="T15" i="41"/>
  <c r="S15" i="41"/>
  <c r="T14" i="41"/>
  <c r="S14" i="41"/>
  <c r="T13" i="41"/>
  <c r="S13" i="41"/>
  <c r="R13" i="41"/>
  <c r="T12" i="41"/>
  <c r="S12" i="41"/>
  <c r="R12" i="41"/>
  <c r="T11" i="41"/>
  <c r="S11" i="41"/>
  <c r="R11" i="41"/>
  <c r="T10" i="41"/>
  <c r="S10" i="41"/>
  <c r="R10" i="41"/>
  <c r="T9" i="41"/>
  <c r="S9" i="41"/>
  <c r="R9" i="41"/>
  <c r="T8" i="41"/>
  <c r="S8" i="41"/>
  <c r="R8" i="41"/>
  <c r="Q23" i="41" l="1"/>
  <c r="R23" i="41"/>
  <c r="T23" i="41"/>
  <c r="S23" i="41"/>
</calcChain>
</file>

<file path=xl/sharedStrings.xml><?xml version="1.0" encoding="utf-8"?>
<sst xmlns="http://schemas.openxmlformats.org/spreadsheetml/2006/main" count="112" uniqueCount="55">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</sst>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zoomScaleNormal="100" workbookViewId="0">
      <selection activeCell="A4" sqref="A4"/>
    </sheetView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3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8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29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x14ac:dyDescent="0.25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x14ac:dyDescent="0.25">
      <c r="B23" s="29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x14ac:dyDescent="0.25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x14ac:dyDescent="0.25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25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x14ac:dyDescent="0.25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x14ac:dyDescent="0.25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 xr:uid="{00000000-0004-0000-0000-000000000000}"/>
    <hyperlink ref="B30" r:id="rId1" xr:uid="{00000000-0004-0000-0000-000001000000}"/>
    <hyperlink ref="B7" location="'Table 1'!A1" display="Total WoF/CoF-A/CoF-B volumes by region" xr:uid="{00000000-0004-0000-0000-000002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activeCell="A2" sqref="A2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6" t="s">
        <v>4</v>
      </c>
      <c r="B1" s="66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2" t="s">
        <v>29</v>
      </c>
      <c r="B3" s="32"/>
      <c r="C3" s="4"/>
      <c r="D3"/>
      <c r="E3"/>
      <c r="F3"/>
    </row>
    <row r="4" spans="1:6" ht="15.75" x14ac:dyDescent="0.25">
      <c r="A4" s="33" t="str">
        <f>Contents!A2</f>
        <v>Month: May 2019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7" t="s">
        <v>47</v>
      </c>
      <c r="B6" s="68"/>
      <c r="C6" s="22" t="s">
        <v>8</v>
      </c>
      <c r="D6" s="22" t="s">
        <v>23</v>
      </c>
      <c r="E6" s="22" t="s">
        <v>24</v>
      </c>
      <c r="F6" s="23" t="s">
        <v>3</v>
      </c>
    </row>
    <row r="7" spans="1:6" ht="15" customHeight="1" x14ac:dyDescent="0.25">
      <c r="A7" s="69" t="s">
        <v>9</v>
      </c>
      <c r="B7" s="70"/>
      <c r="C7" s="34">
        <v>21702</v>
      </c>
      <c r="D7" s="34">
        <v>214</v>
      </c>
      <c r="E7" s="34">
        <v>1611</v>
      </c>
      <c r="F7" s="35">
        <v>23527</v>
      </c>
    </row>
    <row r="8" spans="1:6" ht="15" customHeight="1" x14ac:dyDescent="0.25">
      <c r="A8" s="64" t="s">
        <v>10</v>
      </c>
      <c r="B8" s="65"/>
      <c r="C8" s="34">
        <v>168780</v>
      </c>
      <c r="D8" s="34">
        <v>5573</v>
      </c>
      <c r="E8" s="34">
        <v>8495</v>
      </c>
      <c r="F8" s="35">
        <v>182848</v>
      </c>
    </row>
    <row r="9" spans="1:6" ht="15" customHeight="1" x14ac:dyDescent="0.25">
      <c r="A9" s="64" t="s">
        <v>11</v>
      </c>
      <c r="B9" s="65"/>
      <c r="C9" s="34">
        <v>64737</v>
      </c>
      <c r="D9" s="34">
        <v>530</v>
      </c>
      <c r="E9" s="34">
        <v>5065</v>
      </c>
      <c r="F9" s="35">
        <v>70332</v>
      </c>
    </row>
    <row r="10" spans="1:6" ht="15" customHeight="1" x14ac:dyDescent="0.25">
      <c r="A10" s="64" t="s">
        <v>12</v>
      </c>
      <c r="B10" s="65"/>
      <c r="C10" s="34">
        <v>39151</v>
      </c>
      <c r="D10" s="34">
        <v>350</v>
      </c>
      <c r="E10" s="34">
        <v>3089</v>
      </c>
      <c r="F10" s="35">
        <v>42590</v>
      </c>
    </row>
    <row r="11" spans="1:6" ht="15" customHeight="1" x14ac:dyDescent="0.25">
      <c r="A11" s="64" t="s">
        <v>13</v>
      </c>
      <c r="B11" s="65"/>
      <c r="C11" s="34">
        <v>5094</v>
      </c>
      <c r="D11" s="34">
        <v>50</v>
      </c>
      <c r="E11" s="34">
        <v>508</v>
      </c>
      <c r="F11" s="35">
        <v>5652</v>
      </c>
    </row>
    <row r="12" spans="1:6" ht="15" customHeight="1" x14ac:dyDescent="0.25">
      <c r="A12" s="64" t="s">
        <v>14</v>
      </c>
      <c r="B12" s="65"/>
      <c r="C12" s="34">
        <v>20377</v>
      </c>
      <c r="D12" s="34">
        <v>196</v>
      </c>
      <c r="E12" s="34">
        <v>1562</v>
      </c>
      <c r="F12" s="35">
        <v>22135</v>
      </c>
    </row>
    <row r="13" spans="1:6" ht="15" customHeight="1" x14ac:dyDescent="0.25">
      <c r="A13" s="64" t="s">
        <v>15</v>
      </c>
      <c r="B13" s="65"/>
      <c r="C13" s="34">
        <v>14620</v>
      </c>
      <c r="D13" s="34">
        <v>131</v>
      </c>
      <c r="E13" s="34">
        <v>1144</v>
      </c>
      <c r="F13" s="35">
        <v>15895</v>
      </c>
    </row>
    <row r="14" spans="1:6" ht="15" customHeight="1" x14ac:dyDescent="0.25">
      <c r="A14" s="64" t="s">
        <v>16</v>
      </c>
      <c r="B14" s="65"/>
      <c r="C14" s="34">
        <v>29409</v>
      </c>
      <c r="D14" s="34">
        <v>186</v>
      </c>
      <c r="E14" s="34">
        <v>2334</v>
      </c>
      <c r="F14" s="35">
        <v>31929</v>
      </c>
    </row>
    <row r="15" spans="1:6" ht="15" customHeight="1" x14ac:dyDescent="0.25">
      <c r="A15" s="64" t="s">
        <v>17</v>
      </c>
      <c r="B15" s="65"/>
      <c r="C15" s="34">
        <v>53582</v>
      </c>
      <c r="D15" s="34">
        <v>1524</v>
      </c>
      <c r="E15" s="34">
        <v>2158</v>
      </c>
      <c r="F15" s="35">
        <v>57264</v>
      </c>
    </row>
    <row r="16" spans="1:6" ht="15" customHeight="1" x14ac:dyDescent="0.25">
      <c r="A16" s="64" t="s">
        <v>18</v>
      </c>
      <c r="B16" s="65"/>
      <c r="C16" s="34">
        <v>7019</v>
      </c>
      <c r="D16" s="34">
        <v>184</v>
      </c>
      <c r="E16" s="34">
        <v>565</v>
      </c>
      <c r="F16" s="35">
        <v>7768</v>
      </c>
    </row>
    <row r="17" spans="1:6" ht="15" customHeight="1" x14ac:dyDescent="0.25">
      <c r="A17" s="64" t="s">
        <v>49</v>
      </c>
      <c r="B17" s="65"/>
      <c r="C17" s="34">
        <v>16415</v>
      </c>
      <c r="D17" s="34">
        <v>267</v>
      </c>
      <c r="E17" s="34">
        <v>1068</v>
      </c>
      <c r="F17" s="35">
        <v>17750</v>
      </c>
    </row>
    <row r="18" spans="1:6" ht="15" customHeight="1" x14ac:dyDescent="0.25">
      <c r="A18" s="64" t="s">
        <v>19</v>
      </c>
      <c r="B18" s="65"/>
      <c r="C18" s="34">
        <v>4233</v>
      </c>
      <c r="D18" s="34">
        <v>87</v>
      </c>
      <c r="E18" s="34">
        <v>366</v>
      </c>
      <c r="F18" s="35">
        <v>4686</v>
      </c>
    </row>
    <row r="19" spans="1:6" ht="15" customHeight="1" x14ac:dyDescent="0.25">
      <c r="A19" s="64" t="s">
        <v>50</v>
      </c>
      <c r="B19" s="65"/>
      <c r="C19" s="34">
        <v>86001</v>
      </c>
      <c r="D19" s="34">
        <v>2949</v>
      </c>
      <c r="E19" s="34">
        <v>5642</v>
      </c>
      <c r="F19" s="35">
        <v>94592</v>
      </c>
    </row>
    <row r="20" spans="1:6" ht="15" customHeight="1" x14ac:dyDescent="0.25">
      <c r="A20" s="64" t="s">
        <v>20</v>
      </c>
      <c r="B20" s="65"/>
      <c r="C20" s="38">
        <v>32931</v>
      </c>
      <c r="D20" s="34">
        <v>1652</v>
      </c>
      <c r="E20" s="34">
        <v>2199</v>
      </c>
      <c r="F20" s="35">
        <v>36782</v>
      </c>
    </row>
    <row r="21" spans="1:6" ht="15.75" customHeight="1" thickBot="1" x14ac:dyDescent="0.3">
      <c r="A21" s="71" t="s">
        <v>21</v>
      </c>
      <c r="B21" s="72"/>
      <c r="C21" s="44">
        <v>15226</v>
      </c>
      <c r="D21" s="42">
        <v>163</v>
      </c>
      <c r="E21" s="42">
        <v>1193</v>
      </c>
      <c r="F21" s="43">
        <v>16582</v>
      </c>
    </row>
    <row r="22" spans="1:6" ht="15.75" customHeight="1" thickTop="1" x14ac:dyDescent="0.25">
      <c r="A22" s="73" t="s">
        <v>53</v>
      </c>
      <c r="B22" s="74"/>
      <c r="C22" s="41">
        <f>SUM(C7:C21)</f>
        <v>579277</v>
      </c>
      <c r="D22" s="41">
        <f>SUM(D7:D21)</f>
        <v>14056</v>
      </c>
      <c r="E22" s="41">
        <f>SUM(E7:E21)</f>
        <v>36999</v>
      </c>
      <c r="F22" s="52">
        <f>SUM(F7:F21)</f>
        <v>630332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0" t="s">
        <v>46</v>
      </c>
      <c r="B24" s="31" t="s">
        <v>48</v>
      </c>
      <c r="D24" s="17"/>
      <c r="E24" s="17"/>
      <c r="F24" s="17"/>
    </row>
    <row r="25" spans="1:6" x14ac:dyDescent="0.25">
      <c r="A25" s="36" t="s">
        <v>51</v>
      </c>
      <c r="B25" s="31" t="s">
        <v>52</v>
      </c>
    </row>
    <row r="26" spans="1:6" x14ac:dyDescent="0.25">
      <c r="A26" s="36"/>
      <c r="B26" s="31"/>
    </row>
    <row r="27" spans="1:6" x14ac:dyDescent="0.25">
      <c r="B27" s="19" t="s">
        <v>6</v>
      </c>
    </row>
  </sheetData>
  <mergeCells count="18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</mergeCells>
  <hyperlinks>
    <hyperlink ref="B27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7" t="s">
        <v>5</v>
      </c>
      <c r="B1" s="37"/>
    </row>
    <row r="2" spans="1:20" ht="14.45" x14ac:dyDescent="0.3">
      <c r="B2" s="4"/>
    </row>
    <row r="3" spans="1:20" ht="14.45" x14ac:dyDescent="0.3">
      <c r="A3" s="32" t="s">
        <v>31</v>
      </c>
      <c r="B3" s="32"/>
    </row>
    <row r="4" spans="1:20" ht="15.6" x14ac:dyDescent="0.3">
      <c r="A4" s="33" t="str">
        <f>Contents!A2</f>
        <v>Month: May 2019</v>
      </c>
      <c r="B4" s="2"/>
    </row>
    <row r="5" spans="1:20" ht="14.45" x14ac:dyDescent="0.3">
      <c r="A5" s="33"/>
      <c r="B5" s="33"/>
    </row>
    <row r="6" spans="1:20" x14ac:dyDescent="0.25">
      <c r="A6" s="76" t="s">
        <v>47</v>
      </c>
      <c r="B6" s="77"/>
      <c r="C6" s="75" t="s">
        <v>8</v>
      </c>
      <c r="D6" s="75"/>
      <c r="E6" s="75"/>
      <c r="F6" s="75" t="s">
        <v>23</v>
      </c>
      <c r="G6" s="75"/>
      <c r="H6" s="75"/>
      <c r="I6" s="75" t="s">
        <v>24</v>
      </c>
      <c r="J6" s="75"/>
      <c r="K6" s="75"/>
      <c r="M6" s="80" t="s">
        <v>47</v>
      </c>
      <c r="N6" s="81"/>
      <c r="O6" s="75" t="s">
        <v>8</v>
      </c>
      <c r="P6" s="75"/>
      <c r="Q6" s="75" t="s">
        <v>23</v>
      </c>
      <c r="R6" s="75"/>
      <c r="S6" s="75" t="s">
        <v>24</v>
      </c>
      <c r="T6" s="75"/>
    </row>
    <row r="7" spans="1:20" x14ac:dyDescent="0.25">
      <c r="A7" s="73"/>
      <c r="B7" s="78"/>
      <c r="C7" s="56" t="s">
        <v>25</v>
      </c>
      <c r="D7" s="22" t="s">
        <v>26</v>
      </c>
      <c r="E7" s="57" t="s">
        <v>3</v>
      </c>
      <c r="F7" s="56" t="s">
        <v>25</v>
      </c>
      <c r="G7" s="22" t="s">
        <v>26</v>
      </c>
      <c r="H7" s="57" t="s">
        <v>3</v>
      </c>
      <c r="I7" s="56" t="s">
        <v>25</v>
      </c>
      <c r="J7" s="22" t="s">
        <v>26</v>
      </c>
      <c r="K7" s="57" t="s">
        <v>3</v>
      </c>
      <c r="M7" s="82"/>
      <c r="N7" s="83"/>
      <c r="O7" s="56" t="s">
        <v>27</v>
      </c>
      <c r="P7" s="22" t="s">
        <v>28</v>
      </c>
      <c r="Q7" s="56" t="s">
        <v>27</v>
      </c>
      <c r="R7" s="57" t="s">
        <v>28</v>
      </c>
      <c r="S7" s="56" t="s">
        <v>27</v>
      </c>
      <c r="T7" s="57" t="s">
        <v>28</v>
      </c>
    </row>
    <row r="8" spans="1:20" ht="15" customHeight="1" x14ac:dyDescent="0.25">
      <c r="A8" s="79" t="s">
        <v>9</v>
      </c>
      <c r="B8" s="65"/>
      <c r="C8" s="58">
        <v>6872</v>
      </c>
      <c r="D8" s="59">
        <v>8133</v>
      </c>
      <c r="E8" s="60">
        <v>15005</v>
      </c>
      <c r="F8" s="58">
        <v>57</v>
      </c>
      <c r="G8" s="59">
        <v>107</v>
      </c>
      <c r="H8" s="60">
        <v>164</v>
      </c>
      <c r="I8" s="58">
        <v>350</v>
      </c>
      <c r="J8" s="59">
        <v>937</v>
      </c>
      <c r="K8" s="60">
        <v>1287</v>
      </c>
      <c r="M8" s="39" t="s">
        <v>9</v>
      </c>
      <c r="N8" s="53"/>
      <c r="O8" s="24">
        <f t="shared" ref="O8:O13" si="0">C8/E8</f>
        <v>0.45798067310896368</v>
      </c>
      <c r="P8" s="25">
        <f>D8/E8</f>
        <v>0.54201932689103627</v>
      </c>
      <c r="Q8" s="24">
        <f>F8/H8</f>
        <v>0.34756097560975607</v>
      </c>
      <c r="R8" s="25">
        <f>G8/H8</f>
        <v>0.65243902439024393</v>
      </c>
      <c r="S8" s="24">
        <f>I8/K8</f>
        <v>0.27195027195027194</v>
      </c>
      <c r="T8" s="27">
        <f>J8/K8</f>
        <v>0.72804972804972801</v>
      </c>
    </row>
    <row r="9" spans="1:20" ht="15" customHeight="1" x14ac:dyDescent="0.25">
      <c r="A9" s="79" t="s">
        <v>10</v>
      </c>
      <c r="B9" s="65"/>
      <c r="C9" s="58">
        <v>47178</v>
      </c>
      <c r="D9" s="59">
        <v>76353</v>
      </c>
      <c r="E9" s="60">
        <v>123531</v>
      </c>
      <c r="F9" s="58">
        <v>1008</v>
      </c>
      <c r="G9" s="59">
        <v>3655</v>
      </c>
      <c r="H9" s="60">
        <v>4663</v>
      </c>
      <c r="I9" s="58">
        <v>1275</v>
      </c>
      <c r="J9" s="59">
        <v>6108</v>
      </c>
      <c r="K9" s="60">
        <v>7383</v>
      </c>
      <c r="M9" s="64" t="s">
        <v>10</v>
      </c>
      <c r="N9" s="65"/>
      <c r="O9" s="24">
        <f t="shared" si="0"/>
        <v>0.38191223255700996</v>
      </c>
      <c r="P9" s="25">
        <f t="shared" ref="P9:P22" si="1">D9/E9</f>
        <v>0.61808776744298999</v>
      </c>
      <c r="Q9" s="24">
        <f t="shared" ref="Q9:Q22" si="2">F9/H9</f>
        <v>0.21616984773750805</v>
      </c>
      <c r="R9" s="25">
        <f t="shared" ref="R9:R22" si="3">G9/H9</f>
        <v>0.78383015226249197</v>
      </c>
      <c r="S9" s="24">
        <f t="shared" ref="S9:S22" si="4">I9/K9</f>
        <v>0.17269402681836651</v>
      </c>
      <c r="T9" s="27">
        <f t="shared" ref="T9:T19" si="5">J9/K9</f>
        <v>0.82730597318163346</v>
      </c>
    </row>
    <row r="10" spans="1:20" ht="15" customHeight="1" x14ac:dyDescent="0.25">
      <c r="A10" s="79" t="s">
        <v>11</v>
      </c>
      <c r="B10" s="65"/>
      <c r="C10" s="58">
        <v>21112</v>
      </c>
      <c r="D10" s="59">
        <v>24158</v>
      </c>
      <c r="E10" s="60">
        <v>45270</v>
      </c>
      <c r="F10" s="58">
        <v>115</v>
      </c>
      <c r="G10" s="59">
        <v>299</v>
      </c>
      <c r="H10" s="60">
        <v>414</v>
      </c>
      <c r="I10" s="58">
        <v>1149</v>
      </c>
      <c r="J10" s="59">
        <v>2860</v>
      </c>
      <c r="K10" s="60">
        <v>4009</v>
      </c>
      <c r="M10" s="39" t="s">
        <v>11</v>
      </c>
      <c r="N10" s="53"/>
      <c r="O10" s="24">
        <f t="shared" si="0"/>
        <v>0.4663574110890214</v>
      </c>
      <c r="P10" s="25">
        <f t="shared" si="1"/>
        <v>0.5336425889109786</v>
      </c>
      <c r="Q10" s="24">
        <f t="shared" si="2"/>
        <v>0.27777777777777779</v>
      </c>
      <c r="R10" s="25">
        <f t="shared" si="3"/>
        <v>0.72222222222222221</v>
      </c>
      <c r="S10" s="24">
        <f t="shared" si="4"/>
        <v>0.28660513843851332</v>
      </c>
      <c r="T10" s="27">
        <f t="shared" si="5"/>
        <v>0.71339486156148668</v>
      </c>
    </row>
    <row r="11" spans="1:20" ht="15" customHeight="1" x14ac:dyDescent="0.25">
      <c r="A11" s="79" t="s">
        <v>12</v>
      </c>
      <c r="B11" s="65"/>
      <c r="C11" s="58">
        <v>12355</v>
      </c>
      <c r="D11" s="59">
        <v>15551</v>
      </c>
      <c r="E11" s="60">
        <v>27906</v>
      </c>
      <c r="F11" s="58">
        <v>73</v>
      </c>
      <c r="G11" s="59">
        <v>203</v>
      </c>
      <c r="H11" s="60">
        <v>276</v>
      </c>
      <c r="I11" s="58">
        <v>674</v>
      </c>
      <c r="J11" s="59">
        <v>1776</v>
      </c>
      <c r="K11" s="60">
        <v>2450</v>
      </c>
      <c r="M11" s="39" t="s">
        <v>12</v>
      </c>
      <c r="N11" s="53"/>
      <c r="O11" s="24">
        <f t="shared" si="0"/>
        <v>0.442736329104852</v>
      </c>
      <c r="P11" s="25">
        <f t="shared" si="1"/>
        <v>0.55726367089514794</v>
      </c>
      <c r="Q11" s="24">
        <f t="shared" si="2"/>
        <v>0.26449275362318841</v>
      </c>
      <c r="R11" s="25">
        <f t="shared" si="3"/>
        <v>0.73550724637681164</v>
      </c>
      <c r="S11" s="24">
        <f t="shared" si="4"/>
        <v>0.27510204081632655</v>
      </c>
      <c r="T11" s="27">
        <f t="shared" si="5"/>
        <v>0.7248979591836735</v>
      </c>
    </row>
    <row r="12" spans="1:20" ht="15" customHeight="1" x14ac:dyDescent="0.25">
      <c r="A12" s="79" t="s">
        <v>13</v>
      </c>
      <c r="B12" s="65"/>
      <c r="C12" s="58">
        <v>1660</v>
      </c>
      <c r="D12" s="59">
        <v>1989</v>
      </c>
      <c r="E12" s="60">
        <v>3649</v>
      </c>
      <c r="F12" s="58">
        <v>7</v>
      </c>
      <c r="G12" s="59">
        <v>36</v>
      </c>
      <c r="H12" s="60">
        <v>43</v>
      </c>
      <c r="I12" s="58">
        <v>70</v>
      </c>
      <c r="J12" s="59">
        <v>368</v>
      </c>
      <c r="K12" s="60">
        <v>438</v>
      </c>
      <c r="M12" s="39" t="s">
        <v>13</v>
      </c>
      <c r="N12" s="53"/>
      <c r="O12" s="24">
        <f t="shared" si="0"/>
        <v>0.45491915593313237</v>
      </c>
      <c r="P12" s="25">
        <f t="shared" si="1"/>
        <v>0.54508084406686763</v>
      </c>
      <c r="Q12" s="24">
        <f t="shared" si="2"/>
        <v>0.16279069767441862</v>
      </c>
      <c r="R12" s="25">
        <f t="shared" si="3"/>
        <v>0.83720930232558144</v>
      </c>
      <c r="S12" s="24">
        <f t="shared" si="4"/>
        <v>0.15981735159817351</v>
      </c>
      <c r="T12" s="27">
        <f t="shared" si="5"/>
        <v>0.84018264840182644</v>
      </c>
    </row>
    <row r="13" spans="1:20" ht="15" customHeight="1" x14ac:dyDescent="0.25">
      <c r="A13" s="79" t="s">
        <v>14</v>
      </c>
      <c r="B13" s="65"/>
      <c r="C13" s="58">
        <v>6081</v>
      </c>
      <c r="D13" s="59">
        <v>8414</v>
      </c>
      <c r="E13" s="60">
        <v>14495</v>
      </c>
      <c r="F13" s="58">
        <v>29</v>
      </c>
      <c r="G13" s="59">
        <v>132</v>
      </c>
      <c r="H13" s="60">
        <v>161</v>
      </c>
      <c r="I13" s="58">
        <v>301</v>
      </c>
      <c r="J13" s="59">
        <v>987</v>
      </c>
      <c r="K13" s="60">
        <v>1288</v>
      </c>
      <c r="M13" s="39" t="s">
        <v>14</v>
      </c>
      <c r="N13" s="53"/>
      <c r="O13" s="24">
        <f t="shared" si="0"/>
        <v>0.41952397378406348</v>
      </c>
      <c r="P13" s="25">
        <f>D13/E13</f>
        <v>0.58047602621593652</v>
      </c>
      <c r="Q13" s="24">
        <f t="shared" si="2"/>
        <v>0.18012422360248448</v>
      </c>
      <c r="R13" s="25">
        <f t="shared" si="3"/>
        <v>0.81987577639751552</v>
      </c>
      <c r="S13" s="24">
        <f t="shared" si="4"/>
        <v>0.23369565217391305</v>
      </c>
      <c r="T13" s="27">
        <f t="shared" si="5"/>
        <v>0.76630434782608692</v>
      </c>
    </row>
    <row r="14" spans="1:20" ht="15" customHeight="1" x14ac:dyDescent="0.25">
      <c r="A14" s="79" t="s">
        <v>15</v>
      </c>
      <c r="B14" s="65"/>
      <c r="C14" s="58">
        <v>4303</v>
      </c>
      <c r="D14" s="59">
        <v>6297</v>
      </c>
      <c r="E14" s="60">
        <v>10600</v>
      </c>
      <c r="F14" s="58">
        <v>14</v>
      </c>
      <c r="G14" s="59">
        <v>104</v>
      </c>
      <c r="H14" s="60">
        <v>118</v>
      </c>
      <c r="I14" s="58">
        <v>228</v>
      </c>
      <c r="J14" s="59">
        <v>728</v>
      </c>
      <c r="K14" s="60">
        <v>956</v>
      </c>
      <c r="M14" s="39" t="s">
        <v>15</v>
      </c>
      <c r="N14" s="53"/>
      <c r="O14" s="24">
        <f t="shared" ref="O14:O22" si="6">C14/E14</f>
        <v>0.40594339622641512</v>
      </c>
      <c r="P14" s="25">
        <f t="shared" si="1"/>
        <v>0.59405660377358493</v>
      </c>
      <c r="Q14" s="24">
        <f t="shared" si="2"/>
        <v>0.11864406779661017</v>
      </c>
      <c r="R14" s="25">
        <f>G14/H14</f>
        <v>0.88135593220338981</v>
      </c>
      <c r="S14" s="24">
        <f t="shared" si="4"/>
        <v>0.2384937238493724</v>
      </c>
      <c r="T14" s="27">
        <f t="shared" si="5"/>
        <v>0.7615062761506276</v>
      </c>
    </row>
    <row r="15" spans="1:20" ht="15" customHeight="1" x14ac:dyDescent="0.25">
      <c r="A15" s="79" t="s">
        <v>16</v>
      </c>
      <c r="B15" s="65"/>
      <c r="C15" s="58">
        <v>8175</v>
      </c>
      <c r="D15" s="59">
        <v>13476</v>
      </c>
      <c r="E15" s="60">
        <v>21651</v>
      </c>
      <c r="F15" s="58">
        <v>21</v>
      </c>
      <c r="G15" s="59">
        <v>139</v>
      </c>
      <c r="H15" s="60">
        <v>160</v>
      </c>
      <c r="I15" s="58">
        <v>284</v>
      </c>
      <c r="J15" s="59">
        <v>1806</v>
      </c>
      <c r="K15" s="60">
        <v>2090</v>
      </c>
      <c r="M15" s="39" t="s">
        <v>16</v>
      </c>
      <c r="N15" s="53"/>
      <c r="O15" s="24">
        <f t="shared" si="6"/>
        <v>0.37758071220728834</v>
      </c>
      <c r="P15" s="25">
        <f t="shared" si="1"/>
        <v>0.62241928779271161</v>
      </c>
      <c r="Q15" s="24">
        <f>F15/H15</f>
        <v>0.13125000000000001</v>
      </c>
      <c r="R15" s="25">
        <f>G15/H15</f>
        <v>0.86875000000000002</v>
      </c>
      <c r="S15" s="24">
        <f t="shared" si="4"/>
        <v>0.13588516746411483</v>
      </c>
      <c r="T15" s="27">
        <f t="shared" si="5"/>
        <v>0.86411483253588517</v>
      </c>
    </row>
    <row r="16" spans="1:20" ht="15" customHeight="1" x14ac:dyDescent="0.25">
      <c r="A16" s="79" t="s">
        <v>17</v>
      </c>
      <c r="B16" s="65"/>
      <c r="C16" s="58">
        <v>16583</v>
      </c>
      <c r="D16" s="59">
        <v>21320</v>
      </c>
      <c r="E16" s="60">
        <v>37903</v>
      </c>
      <c r="F16" s="58">
        <v>290</v>
      </c>
      <c r="G16" s="59">
        <v>933</v>
      </c>
      <c r="H16" s="60">
        <v>1223</v>
      </c>
      <c r="I16" s="58">
        <v>304</v>
      </c>
      <c r="J16" s="59">
        <v>1554</v>
      </c>
      <c r="K16" s="60">
        <v>1858</v>
      </c>
      <c r="M16" s="39" t="s">
        <v>17</v>
      </c>
      <c r="N16" s="53"/>
      <c r="O16" s="24">
        <f t="shared" si="6"/>
        <v>0.43751154262195607</v>
      </c>
      <c r="P16" s="25">
        <f t="shared" si="1"/>
        <v>0.56248845737804398</v>
      </c>
      <c r="Q16" s="24">
        <f t="shared" si="2"/>
        <v>0.23712183156173344</v>
      </c>
      <c r="R16" s="25">
        <f t="shared" si="3"/>
        <v>0.76287816843826661</v>
      </c>
      <c r="S16" s="24">
        <f t="shared" si="4"/>
        <v>0.16361679224973089</v>
      </c>
      <c r="T16" s="27">
        <f t="shared" si="5"/>
        <v>0.83638320775026909</v>
      </c>
    </row>
    <row r="17" spans="1:20" ht="15" customHeight="1" x14ac:dyDescent="0.25">
      <c r="A17" s="79" t="s">
        <v>18</v>
      </c>
      <c r="B17" s="65"/>
      <c r="C17" s="58">
        <v>1745</v>
      </c>
      <c r="D17" s="59">
        <v>3561</v>
      </c>
      <c r="E17" s="60">
        <v>5306</v>
      </c>
      <c r="F17" s="58">
        <v>19</v>
      </c>
      <c r="G17" s="59">
        <v>140</v>
      </c>
      <c r="H17" s="60">
        <v>159</v>
      </c>
      <c r="I17" s="58">
        <v>89</v>
      </c>
      <c r="J17" s="59">
        <v>377</v>
      </c>
      <c r="K17" s="60">
        <v>466</v>
      </c>
      <c r="M17" s="39" t="s">
        <v>18</v>
      </c>
      <c r="N17" s="53"/>
      <c r="O17" s="24">
        <f t="shared" si="6"/>
        <v>0.32887297399170751</v>
      </c>
      <c r="P17" s="25">
        <f t="shared" si="1"/>
        <v>0.67112702600829255</v>
      </c>
      <c r="Q17" s="24">
        <f t="shared" si="2"/>
        <v>0.11949685534591195</v>
      </c>
      <c r="R17" s="25">
        <f t="shared" si="3"/>
        <v>0.88050314465408808</v>
      </c>
      <c r="S17" s="24">
        <f t="shared" si="4"/>
        <v>0.19098712446351931</v>
      </c>
      <c r="T17" s="27">
        <f t="shared" si="5"/>
        <v>0.80901287553648071</v>
      </c>
    </row>
    <row r="18" spans="1:20" ht="15" customHeight="1" x14ac:dyDescent="0.25">
      <c r="A18" s="79" t="s">
        <v>49</v>
      </c>
      <c r="B18" s="65"/>
      <c r="C18" s="58">
        <v>4530</v>
      </c>
      <c r="D18" s="59">
        <v>7406</v>
      </c>
      <c r="E18" s="60">
        <v>11936</v>
      </c>
      <c r="F18" s="58">
        <v>35</v>
      </c>
      <c r="G18" s="59">
        <v>200</v>
      </c>
      <c r="H18" s="60">
        <v>235</v>
      </c>
      <c r="I18" s="58">
        <v>170</v>
      </c>
      <c r="J18" s="59">
        <v>734</v>
      </c>
      <c r="K18" s="60">
        <v>904</v>
      </c>
      <c r="M18" s="39" t="s">
        <v>49</v>
      </c>
      <c r="N18" s="53"/>
      <c r="O18" s="24">
        <f t="shared" si="6"/>
        <v>0.37952412868632707</v>
      </c>
      <c r="P18" s="25">
        <f>D18/E18</f>
        <v>0.62047587131367288</v>
      </c>
      <c r="Q18" s="24">
        <f t="shared" si="2"/>
        <v>0.14893617021276595</v>
      </c>
      <c r="R18" s="25">
        <f t="shared" si="3"/>
        <v>0.85106382978723405</v>
      </c>
      <c r="S18" s="24">
        <f t="shared" si="4"/>
        <v>0.18805309734513273</v>
      </c>
      <c r="T18" s="27">
        <f t="shared" si="5"/>
        <v>0.81194690265486724</v>
      </c>
    </row>
    <row r="19" spans="1:20" ht="15" customHeight="1" x14ac:dyDescent="0.25">
      <c r="A19" s="79" t="s">
        <v>19</v>
      </c>
      <c r="B19" s="65"/>
      <c r="C19" s="58">
        <v>1265</v>
      </c>
      <c r="D19" s="59">
        <v>1811</v>
      </c>
      <c r="E19" s="60">
        <v>3076</v>
      </c>
      <c r="F19" s="58">
        <v>9</v>
      </c>
      <c r="G19" s="59">
        <v>70</v>
      </c>
      <c r="H19" s="60">
        <v>79</v>
      </c>
      <c r="I19" s="58">
        <v>61</v>
      </c>
      <c r="J19" s="59">
        <v>255</v>
      </c>
      <c r="K19" s="60">
        <v>316</v>
      </c>
      <c r="M19" s="39" t="s">
        <v>19</v>
      </c>
      <c r="N19" s="53"/>
      <c r="O19" s="24">
        <f t="shared" si="6"/>
        <v>0.41124837451235369</v>
      </c>
      <c r="P19" s="25">
        <f t="shared" si="1"/>
        <v>0.58875162548764626</v>
      </c>
      <c r="Q19" s="24">
        <f t="shared" si="2"/>
        <v>0.11392405063291139</v>
      </c>
      <c r="R19" s="25">
        <f>G19/H19</f>
        <v>0.88607594936708856</v>
      </c>
      <c r="S19" s="24">
        <f t="shared" si="4"/>
        <v>0.19303797468354431</v>
      </c>
      <c r="T19" s="27">
        <f t="shared" si="5"/>
        <v>0.80696202531645567</v>
      </c>
    </row>
    <row r="20" spans="1:20" ht="15" customHeight="1" x14ac:dyDescent="0.25">
      <c r="A20" s="79" t="s">
        <v>50</v>
      </c>
      <c r="B20" s="65"/>
      <c r="C20" s="58">
        <v>24173</v>
      </c>
      <c r="D20" s="59">
        <v>37738</v>
      </c>
      <c r="E20" s="60">
        <v>61911</v>
      </c>
      <c r="F20" s="58">
        <v>496</v>
      </c>
      <c r="G20" s="59">
        <v>1963</v>
      </c>
      <c r="H20" s="60">
        <v>2459</v>
      </c>
      <c r="I20" s="58">
        <v>799</v>
      </c>
      <c r="J20" s="59">
        <v>4102</v>
      </c>
      <c r="K20" s="60">
        <v>4901</v>
      </c>
      <c r="M20" s="39" t="s">
        <v>50</v>
      </c>
      <c r="N20" s="53"/>
      <c r="O20" s="24">
        <f>C20/E20</f>
        <v>0.39044757797483487</v>
      </c>
      <c r="P20" s="25">
        <f t="shared" si="1"/>
        <v>0.60955242202516513</v>
      </c>
      <c r="Q20" s="24">
        <f t="shared" si="2"/>
        <v>0.20170801138674258</v>
      </c>
      <c r="R20" s="25">
        <f>G20/H20</f>
        <v>0.79829198861325745</v>
      </c>
      <c r="S20" s="24">
        <f>I20/K20</f>
        <v>0.16302795347888185</v>
      </c>
      <c r="T20" s="27">
        <f>J20/K20</f>
        <v>0.83697204652111812</v>
      </c>
    </row>
    <row r="21" spans="1:20" ht="15" customHeight="1" x14ac:dyDescent="0.25">
      <c r="A21" s="79" t="s">
        <v>20</v>
      </c>
      <c r="B21" s="65"/>
      <c r="C21" s="58">
        <v>10598</v>
      </c>
      <c r="D21" s="59">
        <v>12047</v>
      </c>
      <c r="E21" s="60">
        <v>22645</v>
      </c>
      <c r="F21" s="58">
        <v>235</v>
      </c>
      <c r="G21" s="59">
        <v>1168</v>
      </c>
      <c r="H21" s="60">
        <v>1403</v>
      </c>
      <c r="I21" s="58">
        <v>463</v>
      </c>
      <c r="J21" s="59">
        <v>1295</v>
      </c>
      <c r="K21" s="60">
        <v>1758</v>
      </c>
      <c r="M21" s="39" t="s">
        <v>20</v>
      </c>
      <c r="N21" s="53"/>
      <c r="O21" s="24">
        <f t="shared" si="6"/>
        <v>0.46800618238021641</v>
      </c>
      <c r="P21" s="25">
        <f t="shared" si="1"/>
        <v>0.53199381761978359</v>
      </c>
      <c r="Q21" s="24">
        <f t="shared" si="2"/>
        <v>0.16749821810406273</v>
      </c>
      <c r="R21" s="25">
        <f>G21/H21</f>
        <v>0.83250178189593727</v>
      </c>
      <c r="S21" s="24">
        <f t="shared" si="4"/>
        <v>0.26336746302616609</v>
      </c>
      <c r="T21" s="27">
        <f>J21/K21</f>
        <v>0.73663253697383391</v>
      </c>
    </row>
    <row r="22" spans="1:20" ht="15.75" thickBot="1" x14ac:dyDescent="0.3">
      <c r="A22" s="84" t="s">
        <v>21</v>
      </c>
      <c r="B22" s="72"/>
      <c r="C22" s="61">
        <v>4712</v>
      </c>
      <c r="D22" s="62">
        <v>5812</v>
      </c>
      <c r="E22" s="63">
        <v>10524</v>
      </c>
      <c r="F22" s="61">
        <v>34</v>
      </c>
      <c r="G22" s="62">
        <v>97</v>
      </c>
      <c r="H22" s="63">
        <v>131</v>
      </c>
      <c r="I22" s="61">
        <v>183</v>
      </c>
      <c r="J22" s="62">
        <v>839</v>
      </c>
      <c r="K22" s="60">
        <v>1022</v>
      </c>
      <c r="M22" s="48" t="s">
        <v>21</v>
      </c>
      <c r="N22" s="54"/>
      <c r="O22" s="49">
        <f t="shared" si="6"/>
        <v>0.44773850247054353</v>
      </c>
      <c r="P22" s="50">
        <f t="shared" si="1"/>
        <v>0.55226149752945652</v>
      </c>
      <c r="Q22" s="49">
        <f t="shared" si="2"/>
        <v>0.25954198473282442</v>
      </c>
      <c r="R22" s="50">
        <f t="shared" si="3"/>
        <v>0.74045801526717558</v>
      </c>
      <c r="S22" s="49">
        <f t="shared" si="4"/>
        <v>0.17906066536203522</v>
      </c>
      <c r="T22" s="51">
        <f>J22/K22</f>
        <v>0.82093933463796476</v>
      </c>
    </row>
    <row r="23" spans="1:20" ht="15.75" thickTop="1" x14ac:dyDescent="0.25">
      <c r="A23" s="73" t="s">
        <v>53</v>
      </c>
      <c r="B23" s="74"/>
      <c r="C23" s="41">
        <f>SUM(C8:C22)</f>
        <v>171342</v>
      </c>
      <c r="D23" s="41">
        <f>SUM(D8:D22)</f>
        <v>244066</v>
      </c>
      <c r="E23" s="52">
        <f>SUM(E8:E22)</f>
        <v>415408</v>
      </c>
      <c r="F23" s="41">
        <f>SUM(F8:F22)</f>
        <v>2442</v>
      </c>
      <c r="G23" s="41">
        <f>SUM(G8:G22)</f>
        <v>9246</v>
      </c>
      <c r="H23" s="52">
        <f t="shared" ref="H23:J23" si="7">SUM(H8:H22)</f>
        <v>11688</v>
      </c>
      <c r="I23" s="41">
        <f t="shared" si="7"/>
        <v>6400</v>
      </c>
      <c r="J23" s="41">
        <f t="shared" si="7"/>
        <v>24726</v>
      </c>
      <c r="K23" s="55">
        <f>SUM(K8:K22)</f>
        <v>31126</v>
      </c>
      <c r="M23" s="73" t="s">
        <v>53</v>
      </c>
      <c r="N23" s="74"/>
      <c r="O23" s="45">
        <f>C23/E23</f>
        <v>0.41246677964796058</v>
      </c>
      <c r="P23" s="46">
        <f>D23/E23</f>
        <v>0.58753322035203948</v>
      </c>
      <c r="Q23" s="45">
        <f>F23/H23</f>
        <v>0.20893223819301848</v>
      </c>
      <c r="R23" s="46">
        <f>G23/H23</f>
        <v>0.79106776180698157</v>
      </c>
      <c r="S23" s="45">
        <f>I23/K23</f>
        <v>0.20561588382702564</v>
      </c>
      <c r="T23" s="47">
        <f>J23/K23</f>
        <v>0.79438411617297433</v>
      </c>
    </row>
    <row r="24" spans="1:20" x14ac:dyDescent="0.25">
      <c r="A24" s="26"/>
      <c r="B24" s="26"/>
      <c r="C24" s="40"/>
      <c r="D24" s="40"/>
      <c r="E24" s="40"/>
      <c r="F24" s="40"/>
      <c r="G24" s="40"/>
      <c r="H24" s="40"/>
      <c r="I24" s="40"/>
      <c r="J24" s="40"/>
      <c r="K24" s="40"/>
      <c r="N24" s="26"/>
      <c r="O24" s="25"/>
      <c r="P24" s="18"/>
      <c r="Q24" s="18"/>
      <c r="R24" s="18"/>
    </row>
    <row r="25" spans="1:20" x14ac:dyDescent="0.25">
      <c r="A25" s="30" t="s">
        <v>46</v>
      </c>
      <c r="B25" s="31" t="s">
        <v>48</v>
      </c>
    </row>
    <row r="26" spans="1:20" x14ac:dyDescent="0.25">
      <c r="A26" s="36" t="s">
        <v>51</v>
      </c>
      <c r="B26" s="31" t="s">
        <v>52</v>
      </c>
    </row>
    <row r="27" spans="1:20" x14ac:dyDescent="0.25">
      <c r="A27" s="36"/>
      <c r="B27" s="31"/>
    </row>
    <row r="28" spans="1:20" x14ac:dyDescent="0.25">
      <c r="B28" s="19" t="s">
        <v>6</v>
      </c>
    </row>
  </sheetData>
  <mergeCells count="26"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Q6:R6"/>
    <mergeCell ref="I6:K6"/>
    <mergeCell ref="S6:T6"/>
    <mergeCell ref="A6:B7"/>
    <mergeCell ref="C6:E6"/>
    <mergeCell ref="F6:H6"/>
    <mergeCell ref="O6:P6"/>
  </mergeCells>
  <hyperlinks>
    <hyperlink ref="B28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2019-07-15T02:28:01Z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