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lgfp1\users$\wentaoy\Documents\a work\MBCM\full procedure worksheets\"/>
    </mc:Choice>
  </mc:AlternateContent>
  <xr:revisionPtr revIDLastSave="0" documentId="13_ncr:1_{BE224565-7746-41F2-B135-D9E72B9247A5}" xr6:coauthVersionLast="45" xr6:coauthVersionMax="45" xr10:uidLastSave="{00000000-0000-0000-0000-000000000000}"/>
  <bookViews>
    <workbookView xWindow="-28920" yWindow="-75" windowWidth="29040" windowHeight="15840" activeTab="4" xr2:uid="{00000000-000D-0000-FFFF-FFFF00000000}"/>
  </bookViews>
  <sheets>
    <sheet name="Coarse check" sheetId="1" r:id="rId1"/>
    <sheet name="Detailed check" sheetId="2" r:id="rId2"/>
    <sheet name="Model specification checklist" sheetId="3" r:id="rId3"/>
    <sheet name="Base year assignment validation" sheetId="4" r:id="rId4"/>
    <sheet name="Strategic demand model check"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2" l="1"/>
  <c r="E32" i="2" s="1"/>
  <c r="F15" i="2"/>
  <c r="F32" i="2" s="1"/>
  <c r="G15" i="2"/>
  <c r="G32" i="2" s="1"/>
  <c r="H15" i="2"/>
  <c r="H32" i="2" s="1"/>
  <c r="I15" i="2"/>
  <c r="I32" i="2" s="1"/>
  <c r="J15" i="2"/>
  <c r="J32" i="2" s="1"/>
  <c r="K15" i="2"/>
  <c r="K32" i="2" s="1"/>
  <c r="D15" i="2"/>
  <c r="D32" i="2" s="1"/>
  <c r="E14" i="2"/>
  <c r="E31" i="2" s="1"/>
  <c r="F14" i="2"/>
  <c r="F31" i="2" s="1"/>
  <c r="G14" i="2"/>
  <c r="G31" i="2" s="1"/>
  <c r="H14" i="2"/>
  <c r="H31" i="2" s="1"/>
  <c r="I14" i="2"/>
  <c r="I31" i="2" s="1"/>
  <c r="J14" i="2"/>
  <c r="J31" i="2" s="1"/>
  <c r="K14" i="2"/>
  <c r="K31" i="2" s="1"/>
  <c r="D14" i="2"/>
  <c r="D31" i="2" s="1"/>
  <c r="E49" i="2" l="1"/>
  <c r="E33" i="2" l="1"/>
  <c r="E35" i="2" s="1"/>
  <c r="F33" i="2"/>
  <c r="F35" i="2" s="1"/>
  <c r="G33" i="2"/>
  <c r="G35" i="2" s="1"/>
  <c r="H33" i="2"/>
  <c r="H35" i="2" s="1"/>
  <c r="I33" i="2"/>
  <c r="I35" i="2" s="1"/>
  <c r="J33" i="2"/>
  <c r="J35" i="2" s="1"/>
  <c r="K33" i="2"/>
  <c r="K35" i="2" s="1"/>
  <c r="D33" i="2"/>
  <c r="D35" i="2" s="1"/>
  <c r="D37" i="2" s="1"/>
  <c r="D39" i="2" s="1"/>
  <c r="H9" i="1"/>
  <c r="H10" i="1"/>
  <c r="H8" i="1"/>
  <c r="G9" i="1"/>
  <c r="G10" i="1"/>
  <c r="G8" i="1"/>
</calcChain>
</file>

<file path=xl/sharedStrings.xml><?xml version="1.0" encoding="utf-8"?>
<sst xmlns="http://schemas.openxmlformats.org/spreadsheetml/2006/main" count="210" uniqueCount="147">
  <si>
    <t>Project name</t>
  </si>
  <si>
    <t>Road section travel time (mins)</t>
  </si>
  <si>
    <t>Intersection delays (mins)</t>
  </si>
  <si>
    <t>Total time (mins)</t>
  </si>
  <si>
    <t>Do minimum</t>
  </si>
  <si>
    <t>Ppreferred Option</t>
  </si>
  <si>
    <t>Future years</t>
  </si>
  <si>
    <t>Daily traffic (vehicles)</t>
  </si>
  <si>
    <t>Travel time benefits ($/vehicle)</t>
  </si>
  <si>
    <t>Comment</t>
  </si>
  <si>
    <t>First year</t>
  </si>
  <si>
    <t>Future year</t>
  </si>
  <si>
    <t>Daily travel time benefit ($/hour)</t>
  </si>
  <si>
    <t>Typical road section speeds</t>
  </si>
  <si>
    <t>Analysis year</t>
  </si>
  <si>
    <t>Analysis time period (am, pm, etc)</t>
  </si>
  <si>
    <t>Road name</t>
  </si>
  <si>
    <t>Length (metres)</t>
  </si>
  <si>
    <t>Volume (vehicles/hour)</t>
  </si>
  <si>
    <t>Do min</t>
  </si>
  <si>
    <t>Option</t>
  </si>
  <si>
    <t>Speed (km/h)</t>
  </si>
  <si>
    <t>Critical intersections</t>
  </si>
  <si>
    <t>Delay (seconds/vehicle)</t>
  </si>
  <si>
    <t>Journey components</t>
  </si>
  <si>
    <t>Journey/component</t>
  </si>
  <si>
    <t>Travel time (seconds/vehicle)</t>
  </si>
  <si>
    <t>Journey</t>
  </si>
  <si>
    <t>Trips</t>
  </si>
  <si>
    <t>Summary of detailed checks and comparison with evaluation values</t>
  </si>
  <si>
    <t>Time period</t>
  </si>
  <si>
    <t>Total benefit in time period</t>
  </si>
  <si>
    <t>Time periods per year</t>
  </si>
  <si>
    <t>Total benefits per year</t>
  </si>
  <si>
    <t>Total annual travel time benefits for option</t>
  </si>
  <si>
    <t>Annual travel time benefits in economic evaluation</t>
  </si>
  <si>
    <t>Percentage of travel time benefits explained by check</t>
  </si>
  <si>
    <t>A</t>
  </si>
  <si>
    <t>General information</t>
  </si>
  <si>
    <t>Tick if a model specification statement has been included for the following:</t>
  </si>
  <si>
    <t>Type of model used, together with reasons for selecting that model</t>
  </si>
  <si>
    <t>Geographic area covered by the model study area and density of zones</t>
  </si>
  <si>
    <t>Network detail (eg, motorways/arterials/minor streets, number of links)</t>
  </si>
  <si>
    <t>Time periods modelled (eg, AM peak 7:30-9:00am, interpeak 9:00am-4:30pm)</t>
  </si>
  <si>
    <t>Vehicle types included (eg, car, light, heavy commercial vehicles)</t>
  </si>
  <si>
    <t>How external trips are handled (eg, external or cordon zone system)</t>
  </si>
  <si>
    <t>Other (please specify)</t>
  </si>
  <si>
    <t>B</t>
  </si>
  <si>
    <t>Data sources</t>
  </si>
  <si>
    <t>Tick if a description of the data source and the source’s reliability (eg, errors, biases, consistency) have been provided for the following:</t>
  </si>
  <si>
    <t>Network data (eg, link lengths, free flow speeds, capacities, posted speed limits, number of lanes, intersection types)</t>
  </si>
  <si>
    <t>Checks conducted by</t>
  </si>
  <si>
    <t>Check date</t>
  </si>
  <si>
    <t>Travel data and collection methods (eg, traffic counts, speeds, origin-destination surveys)</t>
  </si>
  <si>
    <t>Interface with external demand modelling (eg, outputs from a sub-regional model)</t>
  </si>
  <si>
    <t>C</t>
  </si>
  <si>
    <t>Matrices</t>
  </si>
  <si>
    <t>Tick if a statement of the following has been provided:</t>
  </si>
  <si>
    <t>Description of each step in the assembly of the base year trip matrices, including methods, assumptions and factors applied (eg, derivation from external demand model, ME2 matrix estimation procedures)</t>
  </si>
  <si>
    <t>Matrix fit to observed data (eg, screenlines, comparison with independent origin and destination flows). Note: if the ME2 estimation procedure is used to estimate matrices from traffic counts, an independent validation will only be obtained if different counts are used to validate the model.</t>
  </si>
  <si>
    <t>If variable matrix methods or growth constraint techniques have been used, a statement of the method and parameters adopted, and justification of the approach</t>
  </si>
  <si>
    <t xml:space="preserve">Other (please specify) </t>
  </si>
  <si>
    <t>D</t>
  </si>
  <si>
    <t>Assignment</t>
  </si>
  <si>
    <t>Tick if a specification statement has been provided for the following:</t>
  </si>
  <si>
    <t>Description of how the network was constructed</t>
  </si>
  <si>
    <t>Assignment method (eg, incremental, equilibrium)</t>
  </si>
  <si>
    <t>Generalised cost function used for routing</t>
  </si>
  <si>
    <t>Volume-delay functions (eg, equations, coefficients, calibration)</t>
  </si>
  <si>
    <t>Basis of intersection delay modelling (lane-by-lane, approach-based, SIDRA computations)</t>
  </si>
  <si>
    <t>E</t>
  </si>
  <si>
    <t>Forecasting</t>
  </si>
  <si>
    <t>Comparison of forecast year growth rates with historical trends (may include land use, household size, car ownership, traffic volumes, commercial vehicle volumes)</t>
  </si>
  <si>
    <t>Checks of average growth across selected screenlines to ensure local growth is reasonable</t>
  </si>
  <si>
    <t>Comparisons with other forecasts</t>
  </si>
  <si>
    <t>F</t>
  </si>
  <si>
    <t>Project models that include strategic demand elements</t>
  </si>
  <si>
    <t>If travel demand (including mode choice) is modelled within the project model, rather than in an external demand model, the demand elements of the project model should be validated in accordance with part C of Strategic demand model check</t>
  </si>
  <si>
    <t>Link and screenline flows</t>
  </si>
  <si>
    <t>Tick if the following validation information has been provided:</t>
  </si>
  <si>
    <t>Link volume plots (mandatory)</t>
  </si>
  <si>
    <t>Scatter plots of observed and modelled flows (mandatory)</t>
  </si>
  <si>
    <t>GEH statistic for critical screenline flows and individual link flows (recommended)</t>
  </si>
  <si>
    <t>Percentage root-mean-square error (recommended)</t>
  </si>
  <si>
    <t>Comparison of modelled vehicle kilometres travelled with observed values (optional)</t>
  </si>
  <si>
    <t>Intersection flows and delays</t>
  </si>
  <si>
    <t>Intersection turning flow plots (mandatory)</t>
  </si>
  <si>
    <t>Intersection approach delays (optional)</t>
  </si>
  <si>
    <t>Intersection queue lengths (optional)</t>
  </si>
  <si>
    <t>Journey times and speeds</t>
  </si>
  <si>
    <t>Corridor travel time plots (mandatory)</t>
  </si>
  <si>
    <t>Cumulative travel time plots (recommended)</t>
  </si>
  <si>
    <t>Link speed plots (optional)</t>
  </si>
  <si>
    <t>Assignment convergence and stability</t>
  </si>
  <si>
    <t>Assignment software and version</t>
  </si>
  <si>
    <t>Type of assignment</t>
  </si>
  <si>
    <t>Run year</t>
  </si>
  <si>
    <t>Convergence achieved at iteration number</t>
  </si>
  <si>
    <t>Percentage change in total generalised user cost (mandatory)</t>
  </si>
  <si>
    <t>Proportion of links with flows changing &lt;5% (recommended)</t>
  </si>
  <si>
    <t>Normalised gap δ (recommended)</t>
  </si>
  <si>
    <t>Other convergence measure (optional)</t>
  </si>
  <si>
    <t>Base</t>
  </si>
  <si>
    <t>Forecast</t>
  </si>
  <si>
    <t>Is there a precedent of approval (reviews or audits) for the demand or sub-regional model used to generate matrices?</t>
  </si>
  <si>
    <t>Yes (no further documentation needs to be supplied)</t>
  </si>
  <si>
    <t>No (proceed to part B below)</t>
  </si>
  <si>
    <t>Does Land Transport NZ agree that a full model review is not feasible for the project?</t>
  </si>
  <si>
    <t>Yes (provide evidence of a check that the incoming data from the strategic demand model is reasonable; no further review is required)</t>
  </si>
  <si>
    <t>No (proceed to part C below)</t>
  </si>
  <si>
    <t>Full model review</t>
  </si>
  <si>
    <t>A description of the model including:</t>
  </si>
  <si>
    <t>The model type and reasons for choosing the model</t>
  </si>
  <si>
    <t>The zoning system and geographic coverage of the study area</t>
  </si>
  <si>
    <t>Time periods used in the model</t>
  </si>
  <si>
    <t>A specification of data sources, including:</t>
  </si>
  <si>
    <t>Travel surveys: sample sizes, biases and validation</t>
  </si>
  <si>
    <t>Transport network data: digital maps, inventory surveys, timetables, etc.</t>
  </si>
  <si>
    <t>Demongraphic and employment data</t>
  </si>
  <si>
    <t>A report of the model specification and estimation, including:</t>
  </si>
  <si>
    <t>Variables, equations and coefficients</t>
  </si>
  <si>
    <t>Outputs of statistical estimation procedures</t>
  </si>
  <si>
    <t>Evidence of validation, including:</t>
  </si>
  <si>
    <t>fit to independent data</t>
  </si>
  <si>
    <t>comparison with other models</t>
  </si>
  <si>
    <t>sensitivity tests/elasticities</t>
  </si>
  <si>
    <t>Record of model applications - ideally includes evidence of a successful history of model application</t>
  </si>
  <si>
    <t>Forecast period 1</t>
  </si>
  <si>
    <t>If not ticked, provide rationale/justification:</t>
  </si>
  <si>
    <t>Forecast period</t>
  </si>
  <si>
    <t>Years</t>
  </si>
  <si>
    <t>Forecast period 2</t>
  </si>
  <si>
    <t>Forecast period 3</t>
  </si>
  <si>
    <t>Forecast period 4</t>
  </si>
  <si>
    <t>Time (seconds/vehicle)</t>
  </si>
  <si>
    <t>Intersection name</t>
  </si>
  <si>
    <t>Unit cost ($/h)</t>
  </si>
  <si>
    <t>Total benefit ($)</t>
  </si>
  <si>
    <t>Coarse check</t>
  </si>
  <si>
    <t>Detailed check</t>
  </si>
  <si>
    <t>Model specification checklist</t>
  </si>
  <si>
    <t>Travel time difference (min/vehicle)</t>
  </si>
  <si>
    <t>Difference</t>
  </si>
  <si>
    <t>Travel time difference (seconds)</t>
  </si>
  <si>
    <t>Total travel time difference (seconds)</t>
  </si>
  <si>
    <t>Base year assignment validation</t>
  </si>
  <si>
    <t>Strategic demand model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</si>
</sst>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color theme="1"/>
      <name val="Lucida Sans"/>
      <family val="2"/>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2" fillId="0" borderId="0"/>
  </cellStyleXfs>
  <cellXfs count="61">
    <xf numFmtId="0" fontId="0" fillId="0" borderId="0" xfId="0"/>
    <xf numFmtId="0" fontId="0" fillId="0" borderId="1" xfId="0" applyBorder="1"/>
    <xf numFmtId="0" fontId="0" fillId="0" borderId="0" xfId="0" applyAlignment="1">
      <alignment horizontal="center"/>
    </xf>
    <xf numFmtId="0" fontId="0" fillId="0" borderId="0" xfId="0" applyAlignment="1">
      <alignment horizontal="center"/>
    </xf>
    <xf numFmtId="0" fontId="1" fillId="0" borderId="0" xfId="0" applyFont="1"/>
    <xf numFmtId="0" fontId="0" fillId="0" borderId="1" xfId="0" applyBorder="1" applyAlignment="1">
      <alignment wrapText="1"/>
    </xf>
    <xf numFmtId="0" fontId="1" fillId="0" borderId="0" xfId="0" applyFont="1" applyFill="1" applyBorder="1" applyAlignment="1">
      <alignment wrapText="1"/>
    </xf>
    <xf numFmtId="0" fontId="0" fillId="2" borderId="1" xfId="0" applyFill="1" applyBorder="1" applyAlignment="1">
      <alignment horizontal="center"/>
    </xf>
    <xf numFmtId="0" fontId="0" fillId="2" borderId="1" xfId="0" applyFill="1" applyBorder="1"/>
    <xf numFmtId="0" fontId="0" fillId="0" borderId="0" xfId="0" applyBorder="1" applyAlignment="1">
      <alignment horizontal="center"/>
    </xf>
    <xf numFmtId="0" fontId="0" fillId="0" borderId="1" xfId="0" applyBorder="1" applyProtection="1">
      <protection locked="0"/>
    </xf>
    <xf numFmtId="0" fontId="0" fillId="0" borderId="8" xfId="0" applyBorder="1" applyProtection="1">
      <protection locked="0"/>
    </xf>
    <xf numFmtId="0" fontId="0" fillId="0" borderId="0" xfId="0" applyAlignment="1">
      <alignment wrapText="1"/>
    </xf>
    <xf numFmtId="0" fontId="1" fillId="0" borderId="0" xfId="0" applyFont="1" applyAlignment="1">
      <alignment wrapText="1"/>
    </xf>
    <xf numFmtId="0" fontId="0" fillId="0" borderId="8" xfId="0" applyBorder="1" applyAlignment="1" applyProtection="1">
      <alignment horizontal="center"/>
      <protection locked="0"/>
    </xf>
    <xf numFmtId="0" fontId="0" fillId="3" borderId="1" xfId="0" applyFill="1" applyBorder="1"/>
    <xf numFmtId="10" fontId="0" fillId="3" borderId="8" xfId="0" applyNumberFormat="1" applyFill="1" applyBorder="1"/>
    <xf numFmtId="0" fontId="0" fillId="0" borderId="0" xfId="0" applyAlignment="1">
      <alignment horizontal="center"/>
    </xf>
    <xf numFmtId="0" fontId="0" fillId="0" borderId="0" xfId="0" applyAlignment="1">
      <alignment horizontal="center"/>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0" fillId="2" borderId="6" xfId="0" applyFill="1" applyBorder="1" applyAlignment="1">
      <alignment horizontal="center"/>
    </xf>
    <xf numFmtId="0" fontId="0" fillId="2" borderId="7" xfId="0" applyFill="1" applyBorder="1" applyAlignment="1">
      <alignment horizontal="center"/>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Alignment="1">
      <alignment horizontal="center"/>
    </xf>
    <xf numFmtId="0" fontId="0" fillId="0" borderId="18" xfId="0" applyBorder="1" applyAlignment="1">
      <alignment horizontal="center"/>
    </xf>
    <xf numFmtId="0" fontId="0" fillId="0" borderId="5" xfId="0"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0" borderId="0" xfId="0" applyAlignment="1">
      <alignment horizontal="left"/>
    </xf>
    <xf numFmtId="0" fontId="0" fillId="2" borderId="1" xfId="0" applyFill="1" applyBorder="1" applyAlignment="1">
      <alignment horizontal="center"/>
    </xf>
    <xf numFmtId="0" fontId="0" fillId="2" borderId="1" xfId="0" applyFill="1" applyBorder="1" applyAlignment="1">
      <alignment horizontal="center" wrapText="1"/>
    </xf>
    <xf numFmtId="0" fontId="3" fillId="0" borderId="0" xfId="0" applyFont="1"/>
    <xf numFmtId="0" fontId="0" fillId="0" borderId="19" xfId="0" applyBorder="1"/>
    <xf numFmtId="0" fontId="0" fillId="0" borderId="20" xfId="0" applyBorder="1"/>
    <xf numFmtId="0" fontId="0" fillId="0" borderId="2" xfId="0" applyBorder="1"/>
    <xf numFmtId="0" fontId="0" fillId="0" borderId="3" xfId="0" applyBorder="1" applyAlignment="1">
      <alignment wrapText="1"/>
    </xf>
    <xf numFmtId="0" fontId="0" fillId="0" borderId="4" xfId="0" applyBorder="1" applyAlignment="1">
      <alignment wrapText="1"/>
    </xf>
    <xf numFmtId="0" fontId="0" fillId="0" borderId="21" xfId="0" applyBorder="1" applyAlignment="1">
      <alignment wrapText="1"/>
    </xf>
    <xf numFmtId="0" fontId="0" fillId="0" borderId="2" xfId="0" applyBorder="1" applyAlignment="1">
      <alignment vertical="center"/>
    </xf>
    <xf numFmtId="0" fontId="0" fillId="0" borderId="2" xfId="0" applyBorder="1" applyAlignment="1">
      <alignment wrapText="1"/>
    </xf>
    <xf numFmtId="0" fontId="0" fillId="0" borderId="6" xfId="0" applyBorder="1" applyAlignment="1">
      <alignment horizontal="center"/>
    </xf>
    <xf numFmtId="0" fontId="0" fillId="0" borderId="4" xfId="0" applyBorder="1"/>
    <xf numFmtId="0" fontId="0" fillId="0" borderId="21" xfId="0" applyBorder="1"/>
    <xf numFmtId="0" fontId="0" fillId="0" borderId="22" xfId="0" applyBorder="1" applyAlignment="1">
      <alignment wrapText="1"/>
    </xf>
  </cellXfs>
  <cellStyles count="2">
    <cellStyle name="Normal" xfId="0" builtinId="0"/>
    <cellStyle name="Normal 2" xfId="1" xr:uid="{E248FD34-A5F8-478F-90B7-F2018566A5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171450</xdr:rowOff>
        </xdr:from>
        <xdr:to>
          <xdr:col>1</xdr:col>
          <xdr:colOff>457200</xdr:colOff>
          <xdr:row>5</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xdr:row>
          <xdr:rowOff>171450</xdr:rowOff>
        </xdr:from>
        <xdr:to>
          <xdr:col>1</xdr:col>
          <xdr:colOff>457200</xdr:colOff>
          <xdr:row>6</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171450</xdr:rowOff>
        </xdr:from>
        <xdr:to>
          <xdr:col>1</xdr:col>
          <xdr:colOff>457200</xdr:colOff>
          <xdr:row>7</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171450</xdr:rowOff>
        </xdr:from>
        <xdr:to>
          <xdr:col>1</xdr:col>
          <xdr:colOff>457200</xdr:colOff>
          <xdr:row>8</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171450</xdr:rowOff>
        </xdr:from>
        <xdr:to>
          <xdr:col>1</xdr:col>
          <xdr:colOff>457200</xdr:colOff>
          <xdr:row>9</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xdr:row>
          <xdr:rowOff>171450</xdr:rowOff>
        </xdr:from>
        <xdr:to>
          <xdr:col>1</xdr:col>
          <xdr:colOff>457200</xdr:colOff>
          <xdr:row>10</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xdr:row>
          <xdr:rowOff>171450</xdr:rowOff>
        </xdr:from>
        <xdr:to>
          <xdr:col>1</xdr:col>
          <xdr:colOff>457200</xdr:colOff>
          <xdr:row>11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171450</xdr:rowOff>
        </xdr:from>
        <xdr:to>
          <xdr:col>1</xdr:col>
          <xdr:colOff>457200</xdr:colOff>
          <xdr:row>15</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171450</xdr:rowOff>
        </xdr:from>
        <xdr:to>
          <xdr:col>1</xdr:col>
          <xdr:colOff>457200</xdr:colOff>
          <xdr:row>16</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171450</xdr:rowOff>
        </xdr:from>
        <xdr:to>
          <xdr:col>1</xdr:col>
          <xdr:colOff>457200</xdr:colOff>
          <xdr:row>17</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171450</xdr:rowOff>
        </xdr:from>
        <xdr:to>
          <xdr:col>1</xdr:col>
          <xdr:colOff>457200</xdr:colOff>
          <xdr:row>18</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371475</xdr:rowOff>
        </xdr:from>
        <xdr:to>
          <xdr:col>1</xdr:col>
          <xdr:colOff>457200</xdr:colOff>
          <xdr:row>26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171450</xdr:rowOff>
        </xdr:from>
        <xdr:to>
          <xdr:col>1</xdr:col>
          <xdr:colOff>457200</xdr:colOff>
          <xdr:row>23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171450</xdr:rowOff>
        </xdr:from>
        <xdr:to>
          <xdr:col>1</xdr:col>
          <xdr:colOff>457200</xdr:colOff>
          <xdr:row>23</xdr:row>
          <xdr:rowOff>390525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171450</xdr:rowOff>
        </xdr:from>
        <xdr:to>
          <xdr:col>1</xdr:col>
          <xdr:colOff>457200</xdr:colOff>
          <xdr:row>25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171450</xdr:rowOff>
        </xdr:from>
        <xdr:to>
          <xdr:col>1</xdr:col>
          <xdr:colOff>457200</xdr:colOff>
          <xdr:row>29</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29</xdr:row>
          <xdr:rowOff>171450</xdr:rowOff>
        </xdr:from>
        <xdr:to>
          <xdr:col>1</xdr:col>
          <xdr:colOff>457200</xdr:colOff>
          <xdr:row>30</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171450</xdr:rowOff>
        </xdr:from>
        <xdr:to>
          <xdr:col>1</xdr:col>
          <xdr:colOff>457200</xdr:colOff>
          <xdr:row>31</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31</xdr:row>
          <xdr:rowOff>171450</xdr:rowOff>
        </xdr:from>
        <xdr:to>
          <xdr:col>1</xdr:col>
          <xdr:colOff>457200</xdr:colOff>
          <xdr:row>32</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171450</xdr:rowOff>
        </xdr:from>
        <xdr:to>
          <xdr:col>1</xdr:col>
          <xdr:colOff>457200</xdr:colOff>
          <xdr:row>33</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171450</xdr:rowOff>
        </xdr:from>
        <xdr:to>
          <xdr:col>1</xdr:col>
          <xdr:colOff>457200</xdr:colOff>
          <xdr:row>34</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371475</xdr:rowOff>
        </xdr:from>
        <xdr:to>
          <xdr:col>1</xdr:col>
          <xdr:colOff>457200</xdr:colOff>
          <xdr:row>40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171450</xdr:rowOff>
        </xdr:from>
        <xdr:to>
          <xdr:col>1</xdr:col>
          <xdr:colOff>457200</xdr:colOff>
          <xdr:row>39</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171450</xdr:rowOff>
        </xdr:from>
        <xdr:to>
          <xdr:col>1</xdr:col>
          <xdr:colOff>457200</xdr:colOff>
          <xdr:row>40</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171450</xdr:rowOff>
        </xdr:from>
        <xdr:to>
          <xdr:col>1</xdr:col>
          <xdr:colOff>457200</xdr:colOff>
          <xdr:row>41</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xdr:row>
          <xdr:rowOff>171450</xdr:rowOff>
        </xdr:from>
        <xdr:to>
          <xdr:col>1</xdr:col>
          <xdr:colOff>390525</xdr:colOff>
          <xdr:row>5</xdr:row>
          <xdr:rowOff>190500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171450</xdr:rowOff>
        </xdr:from>
        <xdr:to>
          <xdr:col>1</xdr:col>
          <xdr:colOff>390525</xdr:colOff>
          <xdr:row>7</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171450</xdr:rowOff>
        </xdr:from>
        <xdr:to>
          <xdr:col>1</xdr:col>
          <xdr:colOff>390525</xdr:colOff>
          <xdr:row>8</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171450</xdr:rowOff>
        </xdr:from>
        <xdr:to>
          <xdr:col>1</xdr:col>
          <xdr:colOff>390525</xdr:colOff>
          <xdr:row>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171450</xdr:rowOff>
        </xdr:from>
        <xdr:to>
          <xdr:col>1</xdr:col>
          <xdr:colOff>390525</xdr:colOff>
          <xdr:row>10</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171450</xdr:rowOff>
        </xdr:from>
        <xdr:to>
          <xdr:col>1</xdr:col>
          <xdr:colOff>390525</xdr:colOff>
          <xdr:row>14</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171450</xdr:rowOff>
        </xdr:from>
        <xdr:to>
          <xdr:col>1</xdr:col>
          <xdr:colOff>390525</xdr:colOff>
          <xdr:row>15</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171450</xdr:rowOff>
        </xdr:from>
        <xdr:to>
          <xdr:col>1</xdr:col>
          <xdr:colOff>390525</xdr:colOff>
          <xdr:row>16</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171450</xdr:rowOff>
        </xdr:from>
        <xdr:to>
          <xdr:col>1</xdr:col>
          <xdr:colOff>390525</xdr:colOff>
          <xdr:row>17</xdr:row>
          <xdr:rowOff>190500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171450</xdr:rowOff>
        </xdr:from>
        <xdr:to>
          <xdr:col>1</xdr:col>
          <xdr:colOff>390525</xdr:colOff>
          <xdr:row>21</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171450</xdr:rowOff>
        </xdr:from>
        <xdr:to>
          <xdr:col>1</xdr:col>
          <xdr:colOff>390525</xdr:colOff>
          <xdr:row>22</xdr:row>
          <xdr:rowOff>190500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171450</xdr:rowOff>
        </xdr:from>
        <xdr:to>
          <xdr:col>1</xdr:col>
          <xdr:colOff>390525</xdr:colOff>
          <xdr:row>23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171450</xdr:rowOff>
        </xdr:from>
        <xdr:to>
          <xdr:col>1</xdr:col>
          <xdr:colOff>390525</xdr:colOff>
          <xdr:row>24</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371475</xdr:rowOff>
        </xdr:from>
        <xdr:to>
          <xdr:col>1</xdr:col>
          <xdr:colOff>390525</xdr:colOff>
          <xdr:row>11</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xdr:row>
          <xdr:rowOff>171450</xdr:rowOff>
        </xdr:from>
        <xdr:to>
          <xdr:col>1</xdr:col>
          <xdr:colOff>485775</xdr:colOff>
          <xdr:row>5</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xdr:row>
          <xdr:rowOff>171450</xdr:rowOff>
        </xdr:from>
        <xdr:to>
          <xdr:col>1</xdr:col>
          <xdr:colOff>485775</xdr:colOff>
          <xdr:row>6</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371475</xdr:rowOff>
        </xdr:from>
        <xdr:to>
          <xdr:col>1</xdr:col>
          <xdr:colOff>485775</xdr:colOff>
          <xdr:row>10</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1</xdr:col>
          <xdr:colOff>485775</xdr:colOff>
          <xdr:row>9</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xdr:row>
          <xdr:rowOff>171450</xdr:rowOff>
        </xdr:from>
        <xdr:to>
          <xdr:col>1</xdr:col>
          <xdr:colOff>485775</xdr:colOff>
          <xdr:row>14</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16</xdr:row>
          <xdr:rowOff>171450</xdr:rowOff>
        </xdr:from>
        <xdr:to>
          <xdr:col>1</xdr:col>
          <xdr:colOff>485775</xdr:colOff>
          <xdr:row>17</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171450</xdr:rowOff>
        </xdr:from>
        <xdr:to>
          <xdr:col>1</xdr:col>
          <xdr:colOff>485775</xdr:colOff>
          <xdr:row>21</xdr:row>
          <xdr:rowOff>190500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171450</xdr:rowOff>
        </xdr:from>
        <xdr:to>
          <xdr:col>1</xdr:col>
          <xdr:colOff>485775</xdr:colOff>
          <xdr:row>24</xdr:row>
          <xdr:rowOff>190500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371475</xdr:rowOff>
        </xdr:from>
        <xdr:to>
          <xdr:col>1</xdr:col>
          <xdr:colOff>485775</xdr:colOff>
          <xdr:row>30</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171450</xdr:rowOff>
        </xdr:from>
        <xdr:to>
          <xdr:col>1</xdr:col>
          <xdr:colOff>485775</xdr:colOff>
          <xdr:row>29</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13</xdr:row>
          <xdr:rowOff>171450</xdr:rowOff>
        </xdr:from>
        <xdr:to>
          <xdr:col>2</xdr:col>
          <xdr:colOff>95250</xdr:colOff>
          <xdr:row>14</xdr:row>
          <xdr:rowOff>190500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14</xdr:row>
          <xdr:rowOff>171450</xdr:rowOff>
        </xdr:from>
        <xdr:to>
          <xdr:col>2</xdr:col>
          <xdr:colOff>95250</xdr:colOff>
          <xdr:row>15</xdr:row>
          <xdr:rowOff>190500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15</xdr:row>
          <xdr:rowOff>171450</xdr:rowOff>
        </xdr:from>
        <xdr:to>
          <xdr:col>2</xdr:col>
          <xdr:colOff>95250</xdr:colOff>
          <xdr:row>16</xdr:row>
          <xdr:rowOff>190500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17</xdr:row>
          <xdr:rowOff>171450</xdr:rowOff>
        </xdr:from>
        <xdr:to>
          <xdr:col>2</xdr:col>
          <xdr:colOff>95250</xdr:colOff>
          <xdr:row>18</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18</xdr:row>
          <xdr:rowOff>171450</xdr:rowOff>
        </xdr:from>
        <xdr:to>
          <xdr:col>2</xdr:col>
          <xdr:colOff>95250</xdr:colOff>
          <xdr:row>19</xdr:row>
          <xdr:rowOff>190500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19</xdr:row>
          <xdr:rowOff>171450</xdr:rowOff>
        </xdr:from>
        <xdr:to>
          <xdr:col>2</xdr:col>
          <xdr:colOff>95250</xdr:colOff>
          <xdr:row>20</xdr:row>
          <xdr:rowOff>190500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21</xdr:row>
          <xdr:rowOff>171450</xdr:rowOff>
        </xdr:from>
        <xdr:to>
          <xdr:col>2</xdr:col>
          <xdr:colOff>95250</xdr:colOff>
          <xdr:row>22</xdr:row>
          <xdr:rowOff>190500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22</xdr:row>
          <xdr:rowOff>171450</xdr:rowOff>
        </xdr:from>
        <xdr:to>
          <xdr:col>2</xdr:col>
          <xdr:colOff>95250</xdr:colOff>
          <xdr:row>23</xdr:row>
          <xdr:rowOff>190500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24</xdr:row>
          <xdr:rowOff>171450</xdr:rowOff>
        </xdr:from>
        <xdr:to>
          <xdr:col>2</xdr:col>
          <xdr:colOff>95250</xdr:colOff>
          <xdr:row>25</xdr:row>
          <xdr:rowOff>190500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171450</xdr:rowOff>
        </xdr:from>
        <xdr:to>
          <xdr:col>2</xdr:col>
          <xdr:colOff>95250</xdr:colOff>
          <xdr:row>26</xdr:row>
          <xdr:rowOff>190500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26</xdr:row>
          <xdr:rowOff>171450</xdr:rowOff>
        </xdr:from>
        <xdr:to>
          <xdr:col>2</xdr:col>
          <xdr:colOff>95250</xdr:colOff>
          <xdr:row>27</xdr:row>
          <xdr:rowOff>190500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2.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37.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vmlDrawing" Target="../drawings/vmlDrawing5.v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6.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vmlDrawing" Target="../drawings/vmlDrawing7.v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2"/>
  <sheetViews>
    <sheetView showGridLines="0" workbookViewId="0">
      <selection activeCell="C18" sqref="C18:H19"/>
    </sheetView>
  </sheetViews>
  <sheetFormatPr defaultRowHeight="15" x14ac:dyDescent="0.25"/>
  <cols>
    <col min="2" max="2" width="33.140625" customWidth="1"/>
    <col min="3" max="8" width="13.42578125" customWidth="1"/>
  </cols>
  <sheetData>
    <row r="2" spans="1:8" ht="21" x14ac:dyDescent="0.35">
      <c r="B2" s="48" t="s">
        <v>138</v>
      </c>
    </row>
    <row r="3" spans="1:8" ht="15.75" thickBot="1" x14ac:dyDescent="0.3"/>
    <row r="4" spans="1:8" ht="15.75" thickBot="1" x14ac:dyDescent="0.3">
      <c r="A4" s="2">
        <v>1</v>
      </c>
      <c r="B4" t="s">
        <v>0</v>
      </c>
      <c r="C4" s="19"/>
      <c r="D4" s="20"/>
      <c r="E4" s="20"/>
      <c r="F4" s="20"/>
      <c r="G4" s="20"/>
      <c r="H4" s="21"/>
    </row>
    <row r="5" spans="1:8" x14ac:dyDescent="0.25">
      <c r="A5" s="2"/>
    </row>
    <row r="6" spans="1:8" x14ac:dyDescent="0.25">
      <c r="A6" s="2"/>
      <c r="B6" s="28"/>
      <c r="C6" s="22" t="s">
        <v>4</v>
      </c>
      <c r="D6" s="24"/>
      <c r="E6" s="22" t="s">
        <v>5</v>
      </c>
      <c r="F6" s="24"/>
      <c r="G6" s="22" t="s">
        <v>142</v>
      </c>
      <c r="H6" s="24"/>
    </row>
    <row r="7" spans="1:8" x14ac:dyDescent="0.25">
      <c r="A7" s="2"/>
      <c r="B7" s="29"/>
      <c r="C7" s="7" t="s">
        <v>10</v>
      </c>
      <c r="D7" s="7" t="s">
        <v>6</v>
      </c>
      <c r="E7" s="7" t="s">
        <v>10</v>
      </c>
      <c r="F7" s="7" t="s">
        <v>6</v>
      </c>
      <c r="G7" s="7" t="s">
        <v>10</v>
      </c>
      <c r="H7" s="7" t="s">
        <v>6</v>
      </c>
    </row>
    <row r="8" spans="1:8" x14ac:dyDescent="0.25">
      <c r="A8" s="2">
        <v>2</v>
      </c>
      <c r="B8" s="1" t="s">
        <v>1</v>
      </c>
      <c r="C8" s="10"/>
      <c r="D8" s="10"/>
      <c r="E8" s="10"/>
      <c r="F8" s="10"/>
      <c r="G8" s="15">
        <f>E8-C8</f>
        <v>0</v>
      </c>
      <c r="H8" s="15">
        <f>F8-D8</f>
        <v>0</v>
      </c>
    </row>
    <row r="9" spans="1:8" x14ac:dyDescent="0.25">
      <c r="A9" s="2">
        <v>3</v>
      </c>
      <c r="B9" s="1" t="s">
        <v>2</v>
      </c>
      <c r="C9" s="10"/>
      <c r="D9" s="10"/>
      <c r="E9" s="10"/>
      <c r="F9" s="10"/>
      <c r="G9" s="15">
        <f t="shared" ref="G9:G10" si="0">E9-C9</f>
        <v>0</v>
      </c>
      <c r="H9" s="15">
        <f t="shared" ref="H9:H10" si="1">F9-D9</f>
        <v>0</v>
      </c>
    </row>
    <row r="10" spans="1:8" x14ac:dyDescent="0.25">
      <c r="A10" s="2">
        <v>4</v>
      </c>
      <c r="B10" s="1" t="s">
        <v>3</v>
      </c>
      <c r="C10" s="10"/>
      <c r="D10" s="10"/>
      <c r="E10" s="10"/>
      <c r="F10" s="10"/>
      <c r="G10" s="15">
        <f t="shared" si="0"/>
        <v>0</v>
      </c>
      <c r="H10" s="15">
        <f t="shared" si="1"/>
        <v>0</v>
      </c>
    </row>
    <row r="11" spans="1:8" x14ac:dyDescent="0.25">
      <c r="A11" s="2"/>
    </row>
    <row r="12" spans="1:8" x14ac:dyDescent="0.25">
      <c r="A12" s="2"/>
      <c r="B12" s="8"/>
      <c r="C12" s="22" t="s">
        <v>10</v>
      </c>
      <c r="D12" s="23"/>
      <c r="E12" s="24"/>
      <c r="F12" s="22" t="s">
        <v>11</v>
      </c>
      <c r="G12" s="23"/>
      <c r="H12" s="24"/>
    </row>
    <row r="13" spans="1:8" x14ac:dyDescent="0.25">
      <c r="A13" s="2">
        <v>5</v>
      </c>
      <c r="B13" s="1" t="s">
        <v>12</v>
      </c>
      <c r="C13" s="25"/>
      <c r="D13" s="26"/>
      <c r="E13" s="27"/>
      <c r="F13" s="25"/>
      <c r="G13" s="26"/>
      <c r="H13" s="27"/>
    </row>
    <row r="14" spans="1:8" x14ac:dyDescent="0.25">
      <c r="A14" s="2">
        <v>6</v>
      </c>
      <c r="B14" s="1" t="s">
        <v>7</v>
      </c>
      <c r="C14" s="25"/>
      <c r="D14" s="26"/>
      <c r="E14" s="27"/>
      <c r="F14" s="25"/>
      <c r="G14" s="26"/>
      <c r="H14" s="27"/>
    </row>
    <row r="15" spans="1:8" x14ac:dyDescent="0.25">
      <c r="A15" s="2">
        <v>7</v>
      </c>
      <c r="B15" s="1" t="s">
        <v>141</v>
      </c>
      <c r="C15" s="25"/>
      <c r="D15" s="26"/>
      <c r="E15" s="27"/>
      <c r="F15" s="25"/>
      <c r="G15" s="26"/>
      <c r="H15" s="27"/>
    </row>
    <row r="16" spans="1:8" x14ac:dyDescent="0.25">
      <c r="A16" s="2">
        <v>8</v>
      </c>
      <c r="B16" s="1" t="s">
        <v>8</v>
      </c>
      <c r="C16" s="25"/>
      <c r="D16" s="26"/>
      <c r="E16" s="27"/>
      <c r="F16" s="25"/>
      <c r="G16" s="26"/>
      <c r="H16" s="27"/>
    </row>
    <row r="17" spans="1:8" ht="15.75" thickBot="1" x14ac:dyDescent="0.3">
      <c r="A17" s="2"/>
    </row>
    <row r="18" spans="1:8" x14ac:dyDescent="0.25">
      <c r="A18" s="2">
        <v>9</v>
      </c>
      <c r="B18" t="s">
        <v>9</v>
      </c>
      <c r="C18" s="30"/>
      <c r="D18" s="31"/>
      <c r="E18" s="31"/>
      <c r="F18" s="31"/>
      <c r="G18" s="31"/>
      <c r="H18" s="32"/>
    </row>
    <row r="19" spans="1:8" ht="44.25" customHeight="1" thickBot="1" x14ac:dyDescent="0.3">
      <c r="C19" s="33"/>
      <c r="D19" s="34"/>
      <c r="E19" s="34"/>
      <c r="F19" s="34"/>
      <c r="G19" s="34"/>
      <c r="H19" s="35"/>
    </row>
    <row r="20" spans="1:8" ht="15.75" thickBot="1" x14ac:dyDescent="0.3">
      <c r="C20" s="9"/>
      <c r="D20" s="9"/>
      <c r="E20" s="9"/>
      <c r="F20" s="9"/>
      <c r="G20" s="9"/>
      <c r="H20" s="9"/>
    </row>
    <row r="21" spans="1:8" ht="15.75" thickBot="1" x14ac:dyDescent="0.3">
      <c r="B21" t="s">
        <v>51</v>
      </c>
      <c r="C21" s="19"/>
      <c r="D21" s="20"/>
      <c r="E21" s="21"/>
    </row>
    <row r="22" spans="1:8" ht="15.75" thickBot="1" x14ac:dyDescent="0.3">
      <c r="B22" t="s">
        <v>52</v>
      </c>
      <c r="C22" s="19"/>
      <c r="D22" s="20"/>
      <c r="E22" s="21"/>
    </row>
  </sheetData>
  <sheetProtection algorithmName="SHA-512" hashValue="yk24OEVSec8WVrcqnE0xrR5fxf8/WCfzb5mRco63CBKfD/gae00vMyCdnwZgX9VkW0FN1+ckXDNsZMCw0loOQQ==" saltValue="/am0SWWVhaNX4+A9dWR7aQ==" spinCount="100000" sheet="1" selectLockedCells="1"/>
  <mergeCells count="18">
    <mergeCell ref="B6:B7"/>
    <mergeCell ref="C18:H19"/>
    <mergeCell ref="C21:E21"/>
    <mergeCell ref="C22:E22"/>
    <mergeCell ref="C6:D6"/>
    <mergeCell ref="E6:F6"/>
    <mergeCell ref="G6:H6"/>
    <mergeCell ref="C15:E15"/>
    <mergeCell ref="C16:E16"/>
    <mergeCell ref="F15:H15"/>
    <mergeCell ref="F16:H16"/>
    <mergeCell ref="C4:H4"/>
    <mergeCell ref="C12:E12"/>
    <mergeCell ref="F12:H12"/>
    <mergeCell ref="C13:E13"/>
    <mergeCell ref="C14:E14"/>
    <mergeCell ref="F13:H13"/>
    <mergeCell ref="F14:H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3DBA5-6EDF-4216-8314-200D6BA40D61}">
  <dimension ref="A1:K49"/>
  <sheetViews>
    <sheetView showGridLines="0" topLeftCell="A10" zoomScaleNormal="100" workbookViewId="0">
      <selection activeCell="D44" sqref="D44"/>
    </sheetView>
  </sheetViews>
  <sheetFormatPr defaultRowHeight="15" x14ac:dyDescent="0.25"/>
  <cols>
    <col min="1" max="1" width="9.140625" style="17"/>
    <col min="2" max="2" width="29.5703125" customWidth="1"/>
    <col min="3" max="3" width="10" customWidth="1"/>
    <col min="4" max="11" width="15.7109375" customWidth="1"/>
  </cols>
  <sheetData>
    <row r="1" spans="1:11" x14ac:dyDescent="0.25">
      <c r="A1" s="18"/>
    </row>
    <row r="2" spans="1:11" ht="21" x14ac:dyDescent="0.35">
      <c r="A2" s="18"/>
      <c r="B2" s="48" t="s">
        <v>139</v>
      </c>
    </row>
    <row r="3" spans="1:11" ht="15.75" thickBot="1" x14ac:dyDescent="0.3"/>
    <row r="4" spans="1:11" ht="15.75" thickBot="1" x14ac:dyDescent="0.3">
      <c r="A4" s="17">
        <v>1</v>
      </c>
      <c r="B4" s="36" t="s">
        <v>0</v>
      </c>
      <c r="C4" s="36"/>
      <c r="D4" s="19"/>
      <c r="E4" s="20"/>
      <c r="F4" s="20"/>
      <c r="G4" s="20"/>
      <c r="H4" s="20"/>
      <c r="I4" s="20"/>
      <c r="J4" s="20"/>
      <c r="K4" s="21"/>
    </row>
    <row r="5" spans="1:11" ht="15.75" thickBot="1" x14ac:dyDescent="0.3">
      <c r="A5" s="17">
        <v>2</v>
      </c>
      <c r="B5" s="36" t="s">
        <v>14</v>
      </c>
      <c r="C5" s="36"/>
      <c r="D5" s="30"/>
      <c r="E5" s="31"/>
      <c r="F5" s="31"/>
      <c r="G5" s="31"/>
      <c r="H5" s="31"/>
      <c r="I5" s="31"/>
      <c r="J5" s="31"/>
      <c r="K5" s="32"/>
    </row>
    <row r="6" spans="1:11" ht="15.75" thickBot="1" x14ac:dyDescent="0.3">
      <c r="A6" s="17">
        <v>3</v>
      </c>
      <c r="B6" s="36" t="s">
        <v>15</v>
      </c>
      <c r="C6" s="36"/>
      <c r="D6" s="19"/>
      <c r="E6" s="20"/>
      <c r="F6" s="20"/>
      <c r="G6" s="20"/>
      <c r="H6" s="20"/>
      <c r="I6" s="20"/>
      <c r="J6" s="20"/>
      <c r="K6" s="21"/>
    </row>
    <row r="7" spans="1:11" x14ac:dyDescent="0.25">
      <c r="B7" s="4" t="s">
        <v>13</v>
      </c>
    </row>
    <row r="8" spans="1:11" ht="30" customHeight="1" x14ac:dyDescent="0.25">
      <c r="A8" s="17">
        <v>4</v>
      </c>
      <c r="B8" s="39" t="s">
        <v>16</v>
      </c>
      <c r="C8" s="39"/>
      <c r="D8" s="10"/>
      <c r="E8" s="10"/>
      <c r="F8" s="10"/>
      <c r="G8" s="10"/>
      <c r="H8" s="10"/>
      <c r="I8" s="10"/>
      <c r="J8" s="10"/>
      <c r="K8" s="10"/>
    </row>
    <row r="9" spans="1:11" x14ac:dyDescent="0.25">
      <c r="B9" s="46" t="s">
        <v>17</v>
      </c>
      <c r="C9" s="46"/>
      <c r="D9" s="10"/>
      <c r="E9" s="10"/>
      <c r="F9" s="10"/>
      <c r="G9" s="10"/>
      <c r="H9" s="10"/>
      <c r="I9" s="10"/>
      <c r="J9" s="10"/>
      <c r="K9" s="10"/>
    </row>
    <row r="10" spans="1:11" x14ac:dyDescent="0.25">
      <c r="B10" s="39" t="s">
        <v>18</v>
      </c>
      <c r="C10" s="8" t="s">
        <v>19</v>
      </c>
      <c r="D10" s="10"/>
      <c r="E10" s="10"/>
      <c r="F10" s="10"/>
      <c r="G10" s="10"/>
      <c r="H10" s="10"/>
      <c r="I10" s="10"/>
      <c r="J10" s="10"/>
      <c r="K10" s="10"/>
    </row>
    <row r="11" spans="1:11" x14ac:dyDescent="0.25">
      <c r="B11" s="39"/>
      <c r="C11" s="8" t="s">
        <v>20</v>
      </c>
      <c r="D11" s="10"/>
      <c r="E11" s="10"/>
      <c r="F11" s="10"/>
      <c r="G11" s="10"/>
      <c r="H11" s="10"/>
      <c r="I11" s="10"/>
      <c r="J11" s="10"/>
      <c r="K11" s="10"/>
    </row>
    <row r="12" spans="1:11" x14ac:dyDescent="0.25">
      <c r="B12" s="39" t="s">
        <v>21</v>
      </c>
      <c r="C12" s="8" t="s">
        <v>19</v>
      </c>
      <c r="D12" s="10"/>
      <c r="E12" s="10"/>
      <c r="F12" s="10"/>
      <c r="G12" s="10"/>
      <c r="H12" s="10"/>
      <c r="I12" s="10"/>
      <c r="J12" s="10"/>
      <c r="K12" s="10"/>
    </row>
    <row r="13" spans="1:11" x14ac:dyDescent="0.25">
      <c r="B13" s="39"/>
      <c r="C13" s="8" t="s">
        <v>20</v>
      </c>
      <c r="D13" s="10"/>
      <c r="E13" s="10"/>
      <c r="F13" s="10"/>
      <c r="G13" s="10"/>
      <c r="H13" s="10"/>
      <c r="I13" s="10"/>
      <c r="J13" s="10"/>
      <c r="K13" s="10"/>
    </row>
    <row r="14" spans="1:11" x14ac:dyDescent="0.25">
      <c r="B14" s="39" t="s">
        <v>134</v>
      </c>
      <c r="C14" s="8" t="s">
        <v>19</v>
      </c>
      <c r="D14" s="15" t="e">
        <f>D9/D12*3600</f>
        <v>#DIV/0!</v>
      </c>
      <c r="E14" s="15" t="e">
        <f t="shared" ref="E14:K14" si="0">E9/E12*3600</f>
        <v>#DIV/0!</v>
      </c>
      <c r="F14" s="15" t="e">
        <f t="shared" si="0"/>
        <v>#DIV/0!</v>
      </c>
      <c r="G14" s="15" t="e">
        <f t="shared" si="0"/>
        <v>#DIV/0!</v>
      </c>
      <c r="H14" s="15" t="e">
        <f t="shared" si="0"/>
        <v>#DIV/0!</v>
      </c>
      <c r="I14" s="15" t="e">
        <f t="shared" si="0"/>
        <v>#DIV/0!</v>
      </c>
      <c r="J14" s="15" t="e">
        <f t="shared" si="0"/>
        <v>#DIV/0!</v>
      </c>
      <c r="K14" s="15" t="e">
        <f t="shared" si="0"/>
        <v>#DIV/0!</v>
      </c>
    </row>
    <row r="15" spans="1:11" x14ac:dyDescent="0.25">
      <c r="B15" s="39"/>
      <c r="C15" s="8" t="s">
        <v>20</v>
      </c>
      <c r="D15" s="15" t="e">
        <f>D9/D13*3600</f>
        <v>#DIV/0!</v>
      </c>
      <c r="E15" s="15" t="e">
        <f t="shared" ref="E15:K15" si="1">E9/E13*3600</f>
        <v>#DIV/0!</v>
      </c>
      <c r="F15" s="15" t="e">
        <f t="shared" si="1"/>
        <v>#DIV/0!</v>
      </c>
      <c r="G15" s="15" t="e">
        <f t="shared" si="1"/>
        <v>#DIV/0!</v>
      </c>
      <c r="H15" s="15" t="e">
        <f t="shared" si="1"/>
        <v>#DIV/0!</v>
      </c>
      <c r="I15" s="15" t="e">
        <f t="shared" si="1"/>
        <v>#DIV/0!</v>
      </c>
      <c r="J15" s="15" t="e">
        <f t="shared" si="1"/>
        <v>#DIV/0!</v>
      </c>
      <c r="K15" s="15" t="e">
        <f t="shared" si="1"/>
        <v>#DIV/0!</v>
      </c>
    </row>
    <row r="17" spans="1:11" x14ac:dyDescent="0.25">
      <c r="B17" s="4" t="s">
        <v>22</v>
      </c>
    </row>
    <row r="18" spans="1:11" ht="30" customHeight="1" x14ac:dyDescent="0.25">
      <c r="A18" s="17">
        <v>5</v>
      </c>
      <c r="B18" s="40" t="s">
        <v>135</v>
      </c>
      <c r="C18" s="41"/>
      <c r="D18" s="10"/>
      <c r="E18" s="10"/>
      <c r="F18" s="10"/>
      <c r="G18" s="10"/>
      <c r="H18" s="10"/>
      <c r="I18" s="10"/>
      <c r="J18" s="10"/>
      <c r="K18" s="10"/>
    </row>
    <row r="19" spans="1:11" x14ac:dyDescent="0.25">
      <c r="A19" s="38">
        <v>6</v>
      </c>
      <c r="B19" s="46" t="s">
        <v>18</v>
      </c>
      <c r="C19" s="8" t="s">
        <v>19</v>
      </c>
      <c r="D19" s="10"/>
      <c r="E19" s="10"/>
      <c r="F19" s="10"/>
      <c r="G19" s="10"/>
      <c r="H19" s="10"/>
      <c r="I19" s="10"/>
      <c r="J19" s="10"/>
      <c r="K19" s="10"/>
    </row>
    <row r="20" spans="1:11" x14ac:dyDescent="0.25">
      <c r="A20" s="38"/>
      <c r="B20" s="46"/>
      <c r="C20" s="8" t="s">
        <v>20</v>
      </c>
      <c r="D20" s="10"/>
      <c r="E20" s="10"/>
      <c r="F20" s="10"/>
      <c r="G20" s="10"/>
      <c r="H20" s="10"/>
      <c r="I20" s="10"/>
      <c r="J20" s="10"/>
      <c r="K20" s="10"/>
    </row>
    <row r="21" spans="1:11" x14ac:dyDescent="0.25">
      <c r="A21" s="38">
        <v>7</v>
      </c>
      <c r="B21" s="46" t="s">
        <v>23</v>
      </c>
      <c r="C21" s="8" t="s">
        <v>19</v>
      </c>
      <c r="D21" s="10"/>
      <c r="E21" s="10"/>
      <c r="F21" s="10"/>
      <c r="G21" s="10"/>
      <c r="H21" s="10"/>
      <c r="I21" s="10"/>
      <c r="J21" s="10"/>
      <c r="K21" s="10"/>
    </row>
    <row r="22" spans="1:11" x14ac:dyDescent="0.25">
      <c r="A22" s="38"/>
      <c r="B22" s="46"/>
      <c r="C22" s="8" t="s">
        <v>20</v>
      </c>
      <c r="D22" s="10"/>
      <c r="E22" s="10"/>
      <c r="F22" s="10"/>
      <c r="G22" s="10"/>
      <c r="H22" s="10"/>
      <c r="I22" s="10"/>
      <c r="J22" s="10"/>
      <c r="K22" s="10"/>
    </row>
    <row r="24" spans="1:11" x14ac:dyDescent="0.25">
      <c r="B24" s="4" t="s">
        <v>24</v>
      </c>
    </row>
    <row r="25" spans="1:11" ht="30" customHeight="1" x14ac:dyDescent="0.25">
      <c r="A25" s="17">
        <v>8</v>
      </c>
      <c r="B25" s="40" t="s">
        <v>25</v>
      </c>
      <c r="C25" s="41"/>
      <c r="D25" s="10"/>
      <c r="E25" s="10"/>
      <c r="F25" s="10"/>
      <c r="G25" s="10"/>
      <c r="H25" s="10"/>
      <c r="I25" s="10"/>
      <c r="J25" s="10"/>
      <c r="K25" s="10"/>
    </row>
    <row r="26" spans="1:11" x14ac:dyDescent="0.25">
      <c r="A26" s="38">
        <v>9</v>
      </c>
      <c r="B26" s="39" t="s">
        <v>26</v>
      </c>
      <c r="C26" s="8" t="s">
        <v>19</v>
      </c>
      <c r="D26" s="10"/>
      <c r="E26" s="10"/>
      <c r="F26" s="10"/>
      <c r="G26" s="10"/>
      <c r="H26" s="10"/>
      <c r="I26" s="10"/>
      <c r="J26" s="10"/>
      <c r="K26" s="10"/>
    </row>
    <row r="27" spans="1:11" x14ac:dyDescent="0.25">
      <c r="A27" s="38"/>
      <c r="B27" s="39"/>
      <c r="C27" s="8" t="s">
        <v>20</v>
      </c>
      <c r="D27" s="10"/>
      <c r="E27" s="10"/>
      <c r="F27" s="10"/>
      <c r="G27" s="10"/>
      <c r="H27" s="10"/>
      <c r="I27" s="10"/>
      <c r="J27" s="10"/>
      <c r="K27" s="10"/>
    </row>
    <row r="29" spans="1:11" x14ac:dyDescent="0.25">
      <c r="B29" s="4" t="s">
        <v>27</v>
      </c>
    </row>
    <row r="30" spans="1:11" ht="30" customHeight="1" x14ac:dyDescent="0.25">
      <c r="A30" s="17">
        <v>10</v>
      </c>
      <c r="B30" s="40" t="s">
        <v>27</v>
      </c>
      <c r="C30" s="41"/>
      <c r="D30" s="10"/>
      <c r="E30" s="10"/>
      <c r="F30" s="10"/>
      <c r="G30" s="10"/>
      <c r="H30" s="10"/>
      <c r="I30" s="10"/>
      <c r="J30" s="10"/>
      <c r="K30" s="10"/>
    </row>
    <row r="31" spans="1:11" x14ac:dyDescent="0.25">
      <c r="A31" s="36">
        <v>11</v>
      </c>
      <c r="B31" s="39" t="s">
        <v>26</v>
      </c>
      <c r="C31" s="8" t="s">
        <v>19</v>
      </c>
      <c r="D31" s="15" t="e">
        <f>D26+D21+D14</f>
        <v>#DIV/0!</v>
      </c>
      <c r="E31" s="15" t="e">
        <f t="shared" ref="E31:K32" si="2">E26+E21+E14</f>
        <v>#DIV/0!</v>
      </c>
      <c r="F31" s="15" t="e">
        <f t="shared" si="2"/>
        <v>#DIV/0!</v>
      </c>
      <c r="G31" s="15" t="e">
        <f t="shared" si="2"/>
        <v>#DIV/0!</v>
      </c>
      <c r="H31" s="15" t="e">
        <f t="shared" si="2"/>
        <v>#DIV/0!</v>
      </c>
      <c r="I31" s="15" t="e">
        <f t="shared" si="2"/>
        <v>#DIV/0!</v>
      </c>
      <c r="J31" s="15" t="e">
        <f t="shared" si="2"/>
        <v>#DIV/0!</v>
      </c>
      <c r="K31" s="15" t="e">
        <f t="shared" si="2"/>
        <v>#DIV/0!</v>
      </c>
    </row>
    <row r="32" spans="1:11" x14ac:dyDescent="0.25">
      <c r="A32" s="36"/>
      <c r="B32" s="39"/>
      <c r="C32" s="8" t="s">
        <v>20</v>
      </c>
      <c r="D32" s="15" t="e">
        <f>D27+D22+D15</f>
        <v>#DIV/0!</v>
      </c>
      <c r="E32" s="15" t="e">
        <f t="shared" si="2"/>
        <v>#DIV/0!</v>
      </c>
      <c r="F32" s="15" t="e">
        <f t="shared" si="2"/>
        <v>#DIV/0!</v>
      </c>
      <c r="G32" s="15" t="e">
        <f t="shared" si="2"/>
        <v>#DIV/0!</v>
      </c>
      <c r="H32" s="15" t="e">
        <f t="shared" si="2"/>
        <v>#DIV/0!</v>
      </c>
      <c r="I32" s="15" t="e">
        <f t="shared" si="2"/>
        <v>#DIV/0!</v>
      </c>
      <c r="J32" s="15" t="e">
        <f t="shared" si="2"/>
        <v>#DIV/0!</v>
      </c>
      <c r="K32" s="15" t="e">
        <f t="shared" si="2"/>
        <v>#DIV/0!</v>
      </c>
    </row>
    <row r="33" spans="1:11" x14ac:dyDescent="0.25">
      <c r="A33" s="36"/>
      <c r="B33" s="39"/>
      <c r="C33" s="8" t="s">
        <v>142</v>
      </c>
      <c r="D33" s="15" t="e">
        <f>D32-D31</f>
        <v>#DIV/0!</v>
      </c>
      <c r="E33" s="15" t="e">
        <f t="shared" ref="E33:K33" si="3">E32-E31</f>
        <v>#DIV/0!</v>
      </c>
      <c r="F33" s="15" t="e">
        <f t="shared" si="3"/>
        <v>#DIV/0!</v>
      </c>
      <c r="G33" s="15" t="e">
        <f t="shared" si="3"/>
        <v>#DIV/0!</v>
      </c>
      <c r="H33" s="15" t="e">
        <f t="shared" si="3"/>
        <v>#DIV/0!</v>
      </c>
      <c r="I33" s="15" t="e">
        <f t="shared" si="3"/>
        <v>#DIV/0!</v>
      </c>
      <c r="J33" s="15" t="e">
        <f t="shared" si="3"/>
        <v>#DIV/0!</v>
      </c>
      <c r="K33" s="15" t="e">
        <f t="shared" si="3"/>
        <v>#DIV/0!</v>
      </c>
    </row>
    <row r="34" spans="1:11" x14ac:dyDescent="0.25">
      <c r="A34" s="17">
        <v>12</v>
      </c>
      <c r="B34" s="22" t="s">
        <v>28</v>
      </c>
      <c r="C34" s="24"/>
      <c r="D34" s="10"/>
      <c r="E34" s="10"/>
      <c r="F34" s="10"/>
      <c r="G34" s="10"/>
      <c r="H34" s="10"/>
      <c r="I34" s="10"/>
      <c r="J34" s="10"/>
      <c r="K34" s="10"/>
    </row>
    <row r="35" spans="1:11" x14ac:dyDescent="0.25">
      <c r="A35" s="17">
        <v>13</v>
      </c>
      <c r="B35" s="22" t="s">
        <v>143</v>
      </c>
      <c r="C35" s="24"/>
      <c r="D35" s="15" t="e">
        <f>D33*D34</f>
        <v>#DIV/0!</v>
      </c>
      <c r="E35" s="15" t="e">
        <f t="shared" ref="E35:K35" si="4">E33*E34</f>
        <v>#DIV/0!</v>
      </c>
      <c r="F35" s="15" t="e">
        <f t="shared" si="4"/>
        <v>#DIV/0!</v>
      </c>
      <c r="G35" s="15" t="e">
        <f t="shared" si="4"/>
        <v>#DIV/0!</v>
      </c>
      <c r="H35" s="15" t="e">
        <f t="shared" si="4"/>
        <v>#DIV/0!</v>
      </c>
      <c r="I35" s="15" t="e">
        <f t="shared" si="4"/>
        <v>#DIV/0!</v>
      </c>
      <c r="J35" s="15" t="e">
        <f t="shared" si="4"/>
        <v>#DIV/0!</v>
      </c>
      <c r="K35" s="15" t="e">
        <f t="shared" si="4"/>
        <v>#DIV/0!</v>
      </c>
    </row>
    <row r="36" spans="1:11" ht="15.75" thickBot="1" x14ac:dyDescent="0.3"/>
    <row r="37" spans="1:11" ht="15.75" thickBot="1" x14ac:dyDescent="0.3">
      <c r="A37" s="17">
        <v>14</v>
      </c>
      <c r="B37" s="36" t="s">
        <v>144</v>
      </c>
      <c r="C37" s="37"/>
      <c r="D37" s="42" t="e">
        <f>SUM(D35:K35)</f>
        <v>#DIV/0!</v>
      </c>
      <c r="E37" s="43"/>
      <c r="F37" s="43"/>
      <c r="G37" s="43"/>
      <c r="H37" s="43"/>
      <c r="I37" s="43"/>
      <c r="J37" s="43"/>
      <c r="K37" s="44"/>
    </row>
    <row r="38" spans="1:11" ht="15.75" thickBot="1" x14ac:dyDescent="0.3">
      <c r="A38" s="17">
        <v>15</v>
      </c>
      <c r="B38" s="36" t="s">
        <v>136</v>
      </c>
      <c r="C38" s="37"/>
      <c r="D38" s="19"/>
      <c r="E38" s="20"/>
      <c r="F38" s="20"/>
      <c r="G38" s="20"/>
      <c r="H38" s="20"/>
      <c r="I38" s="20"/>
      <c r="J38" s="20"/>
      <c r="K38" s="21"/>
    </row>
    <row r="39" spans="1:11" ht="15.75" thickBot="1" x14ac:dyDescent="0.3">
      <c r="A39" s="17">
        <v>16</v>
      </c>
      <c r="B39" s="36" t="s">
        <v>137</v>
      </c>
      <c r="C39" s="37"/>
      <c r="D39" s="42" t="e">
        <f>D37*D38/3600</f>
        <v>#DIV/0!</v>
      </c>
      <c r="E39" s="43"/>
      <c r="F39" s="43"/>
      <c r="G39" s="43"/>
      <c r="H39" s="43"/>
      <c r="I39" s="43"/>
      <c r="J39" s="43"/>
      <c r="K39" s="44"/>
    </row>
    <row r="41" spans="1:11" x14ac:dyDescent="0.25">
      <c r="B41" s="4" t="s">
        <v>29</v>
      </c>
    </row>
    <row r="42" spans="1:11" x14ac:dyDescent="0.25">
      <c r="A42" s="17">
        <v>17</v>
      </c>
      <c r="B42" s="22" t="s">
        <v>30</v>
      </c>
      <c r="C42" s="24"/>
      <c r="D42" s="10"/>
      <c r="E42" s="10"/>
      <c r="F42" s="10"/>
      <c r="G42" s="10"/>
      <c r="H42" s="10"/>
      <c r="I42" s="10"/>
      <c r="J42" s="10"/>
      <c r="K42" s="10"/>
    </row>
    <row r="43" spans="1:11" x14ac:dyDescent="0.25">
      <c r="A43" s="17">
        <v>18</v>
      </c>
      <c r="B43" s="22" t="s">
        <v>31</v>
      </c>
      <c r="C43" s="24"/>
      <c r="D43" s="10"/>
      <c r="E43" s="10"/>
      <c r="F43" s="10"/>
      <c r="G43" s="10"/>
      <c r="H43" s="10"/>
      <c r="I43" s="10"/>
      <c r="J43" s="10"/>
      <c r="K43" s="10"/>
    </row>
    <row r="44" spans="1:11" x14ac:dyDescent="0.25">
      <c r="A44" s="17">
        <v>19</v>
      </c>
      <c r="B44" s="22" t="s">
        <v>32</v>
      </c>
      <c r="C44" s="24"/>
      <c r="D44" s="10"/>
      <c r="E44" s="10"/>
      <c r="F44" s="10"/>
      <c r="G44" s="10"/>
      <c r="H44" s="10"/>
      <c r="I44" s="10"/>
      <c r="J44" s="10"/>
      <c r="K44" s="10"/>
    </row>
    <row r="45" spans="1:11" x14ac:dyDescent="0.25">
      <c r="A45" s="17">
        <v>20</v>
      </c>
      <c r="B45" s="22" t="s">
        <v>33</v>
      </c>
      <c r="C45" s="24"/>
      <c r="D45" s="10"/>
      <c r="E45" s="10"/>
      <c r="F45" s="10"/>
      <c r="G45" s="10"/>
      <c r="H45" s="10"/>
      <c r="I45" s="10"/>
      <c r="J45" s="10"/>
      <c r="K45" s="10"/>
    </row>
    <row r="46" spans="1:11" ht="15.75" thickBot="1" x14ac:dyDescent="0.3"/>
    <row r="47" spans="1:11" ht="15.75" thickBot="1" x14ac:dyDescent="0.3">
      <c r="A47" s="17">
        <v>21</v>
      </c>
      <c r="B47" s="45" t="s">
        <v>34</v>
      </c>
      <c r="C47" s="45"/>
      <c r="D47" s="45"/>
      <c r="E47" s="11"/>
    </row>
    <row r="48" spans="1:11" ht="15.75" thickBot="1" x14ac:dyDescent="0.3">
      <c r="B48" s="45" t="s">
        <v>35</v>
      </c>
      <c r="C48" s="45"/>
      <c r="D48" s="45"/>
      <c r="E48" s="11"/>
    </row>
    <row r="49" spans="2:5" ht="15.75" thickBot="1" x14ac:dyDescent="0.3">
      <c r="B49" s="45" t="s">
        <v>36</v>
      </c>
      <c r="C49" s="45"/>
      <c r="D49" s="45"/>
      <c r="E49" s="16" t="e">
        <f>E47/E48</f>
        <v>#DIV/0!</v>
      </c>
    </row>
  </sheetData>
  <sheetProtection algorithmName="SHA-512" hashValue="VkA87r4UXHtXCUXQ9beRWA8doxO/gpLW4+yBQYr73nCSa7KpOMNsCaPhplSg1Vys6z0Tz4C3RhyImnganl1c8w==" saltValue="sFZI5GYiErsTAod3pqkC5Q==" spinCount="100000" sheet="1" objects="1" scenarios="1" selectLockedCells="1"/>
  <mergeCells count="37">
    <mergeCell ref="D4:K4"/>
    <mergeCell ref="D5:K5"/>
    <mergeCell ref="D6:K6"/>
    <mergeCell ref="B19:B20"/>
    <mergeCell ref="B21:B22"/>
    <mergeCell ref="B10:B11"/>
    <mergeCell ref="B12:B13"/>
    <mergeCell ref="B14:B15"/>
    <mergeCell ref="B8:C8"/>
    <mergeCell ref="B9:C9"/>
    <mergeCell ref="B4:C4"/>
    <mergeCell ref="B5:C5"/>
    <mergeCell ref="B6:C6"/>
    <mergeCell ref="B18:C18"/>
    <mergeCell ref="D37:K37"/>
    <mergeCell ref="D38:K38"/>
    <mergeCell ref="D39:K39"/>
    <mergeCell ref="B48:D48"/>
    <mergeCell ref="B49:D49"/>
    <mergeCell ref="B42:C42"/>
    <mergeCell ref="B43:C43"/>
    <mergeCell ref="B44:C44"/>
    <mergeCell ref="B45:C45"/>
    <mergeCell ref="B47:D47"/>
    <mergeCell ref="B37:C37"/>
    <mergeCell ref="B38:C38"/>
    <mergeCell ref="B39:C39"/>
    <mergeCell ref="A19:A20"/>
    <mergeCell ref="A21:A22"/>
    <mergeCell ref="A26:A27"/>
    <mergeCell ref="B31:B33"/>
    <mergeCell ref="A31:A33"/>
    <mergeCell ref="B26:B27"/>
    <mergeCell ref="B25:C25"/>
    <mergeCell ref="B30:C30"/>
    <mergeCell ref="B34:C34"/>
    <mergeCell ref="B35:C35"/>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A4FD-DC1D-4F12-8C28-40A24414AA8D}">
  <dimension ref="A2:D45"/>
  <sheetViews>
    <sheetView showGridLines="0" topLeftCell="A9" zoomScaleNormal="100" workbookViewId="0">
      <selection activeCell="D40" sqref="D40"/>
    </sheetView>
  </sheetViews>
  <sheetFormatPr defaultRowHeight="15" x14ac:dyDescent="0.25"/>
  <cols>
    <col min="1" max="1" width="5" customWidth="1"/>
    <col min="3" max="3" width="111.28515625" style="12" customWidth="1"/>
    <col min="4" max="4" width="90.7109375" customWidth="1"/>
  </cols>
  <sheetData>
    <row r="2" spans="1:4" ht="21" x14ac:dyDescent="0.35">
      <c r="B2" s="48" t="s">
        <v>140</v>
      </c>
    </row>
    <row r="4" spans="1:4" x14ac:dyDescent="0.25">
      <c r="A4" t="s">
        <v>37</v>
      </c>
      <c r="B4" s="4" t="s">
        <v>38</v>
      </c>
    </row>
    <row r="5" spans="1:4" ht="15.75" thickBot="1" x14ac:dyDescent="0.3">
      <c r="B5" t="s">
        <v>39</v>
      </c>
      <c r="D5" t="s">
        <v>128</v>
      </c>
    </row>
    <row r="6" spans="1:4" ht="15.75" thickBot="1" x14ac:dyDescent="0.3">
      <c r="B6" s="51">
        <v>1</v>
      </c>
      <c r="C6" s="53" t="s">
        <v>40</v>
      </c>
      <c r="D6" s="11"/>
    </row>
    <row r="7" spans="1:4" ht="15.75" thickBot="1" x14ac:dyDescent="0.3">
      <c r="B7" s="51">
        <v>2</v>
      </c>
      <c r="C7" s="53" t="s">
        <v>41</v>
      </c>
      <c r="D7" s="11"/>
    </row>
    <row r="8" spans="1:4" ht="15.75" thickBot="1" x14ac:dyDescent="0.3">
      <c r="B8" s="51">
        <v>3</v>
      </c>
      <c r="C8" s="53" t="s">
        <v>42</v>
      </c>
      <c r="D8" s="11"/>
    </row>
    <row r="9" spans="1:4" ht="15.75" thickBot="1" x14ac:dyDescent="0.3">
      <c r="B9" s="51">
        <v>4</v>
      </c>
      <c r="C9" s="53" t="s">
        <v>43</v>
      </c>
      <c r="D9" s="11"/>
    </row>
    <row r="10" spans="1:4" ht="15.75" thickBot="1" x14ac:dyDescent="0.3">
      <c r="B10" s="51">
        <v>5</v>
      </c>
      <c r="C10" s="53" t="s">
        <v>44</v>
      </c>
      <c r="D10" s="11"/>
    </row>
    <row r="11" spans="1:4" ht="15.75" thickBot="1" x14ac:dyDescent="0.3">
      <c r="B11" s="51">
        <v>6</v>
      </c>
      <c r="C11" s="53" t="s">
        <v>45</v>
      </c>
      <c r="D11" s="11"/>
    </row>
    <row r="12" spans="1:4" ht="15.75" thickBot="1" x14ac:dyDescent="0.3">
      <c r="B12" s="50">
        <v>7</v>
      </c>
      <c r="C12" s="54" t="s">
        <v>46</v>
      </c>
      <c r="D12" s="11"/>
    </row>
    <row r="14" spans="1:4" x14ac:dyDescent="0.25">
      <c r="A14" t="s">
        <v>47</v>
      </c>
      <c r="B14" s="4" t="s">
        <v>48</v>
      </c>
    </row>
    <row r="15" spans="1:4" ht="15.75" thickBot="1" x14ac:dyDescent="0.3">
      <c r="B15" t="s">
        <v>49</v>
      </c>
      <c r="D15" t="s">
        <v>128</v>
      </c>
    </row>
    <row r="16" spans="1:4" ht="15.75" thickBot="1" x14ac:dyDescent="0.3">
      <c r="B16" s="51">
        <v>8</v>
      </c>
      <c r="C16" s="53" t="s">
        <v>50</v>
      </c>
      <c r="D16" s="11"/>
    </row>
    <row r="17" spans="1:4" ht="15.75" thickBot="1" x14ac:dyDescent="0.3">
      <c r="B17" s="51">
        <v>9</v>
      </c>
      <c r="C17" s="53" t="s">
        <v>53</v>
      </c>
      <c r="D17" s="11"/>
    </row>
    <row r="18" spans="1:4" ht="15.75" thickBot="1" x14ac:dyDescent="0.3">
      <c r="B18" s="51">
        <v>10</v>
      </c>
      <c r="C18" s="53" t="s">
        <v>54</v>
      </c>
      <c r="D18" s="11"/>
    </row>
    <row r="19" spans="1:4" ht="15.75" thickBot="1" x14ac:dyDescent="0.3">
      <c r="B19" s="51">
        <v>11</v>
      </c>
      <c r="C19" s="53" t="s">
        <v>46</v>
      </c>
      <c r="D19" s="11"/>
    </row>
    <row r="21" spans="1:4" x14ac:dyDescent="0.25">
      <c r="A21" t="s">
        <v>55</v>
      </c>
      <c r="B21" s="4" t="s">
        <v>56</v>
      </c>
    </row>
    <row r="22" spans="1:4" ht="15.75" thickBot="1" x14ac:dyDescent="0.3">
      <c r="B22" t="s">
        <v>57</v>
      </c>
      <c r="D22" t="s">
        <v>128</v>
      </c>
    </row>
    <row r="23" spans="1:4" ht="30.75" thickBot="1" x14ac:dyDescent="0.3">
      <c r="B23" s="51">
        <v>12</v>
      </c>
      <c r="C23" s="53" t="s">
        <v>58</v>
      </c>
      <c r="D23" s="11"/>
    </row>
    <row r="24" spans="1:4" ht="45.75" thickBot="1" x14ac:dyDescent="0.3">
      <c r="B24" s="55">
        <v>13</v>
      </c>
      <c r="C24" s="53" t="s">
        <v>59</v>
      </c>
      <c r="D24" s="11"/>
    </row>
    <row r="25" spans="1:4" ht="30.75" thickBot="1" x14ac:dyDescent="0.3">
      <c r="B25" s="51">
        <v>14</v>
      </c>
      <c r="C25" s="53" t="s">
        <v>60</v>
      </c>
      <c r="D25" s="11"/>
    </row>
    <row r="26" spans="1:4" ht="15.75" thickBot="1" x14ac:dyDescent="0.3">
      <c r="B26" s="51">
        <v>15</v>
      </c>
      <c r="C26" s="53" t="s">
        <v>61</v>
      </c>
      <c r="D26" s="11"/>
    </row>
    <row r="28" spans="1:4" x14ac:dyDescent="0.25">
      <c r="A28" t="s">
        <v>62</v>
      </c>
      <c r="B28" s="4" t="s">
        <v>63</v>
      </c>
    </row>
    <row r="29" spans="1:4" ht="15.75" thickBot="1" x14ac:dyDescent="0.3">
      <c r="B29" t="s">
        <v>64</v>
      </c>
      <c r="D29" t="s">
        <v>128</v>
      </c>
    </row>
    <row r="30" spans="1:4" ht="15.75" thickBot="1" x14ac:dyDescent="0.3">
      <c r="B30" s="51">
        <v>16</v>
      </c>
      <c r="C30" s="53" t="s">
        <v>65</v>
      </c>
      <c r="D30" s="11"/>
    </row>
    <row r="31" spans="1:4" ht="15.75" thickBot="1" x14ac:dyDescent="0.3">
      <c r="B31" s="51">
        <v>17</v>
      </c>
      <c r="C31" s="53" t="s">
        <v>66</v>
      </c>
      <c r="D31" s="11"/>
    </row>
    <row r="32" spans="1:4" ht="15.75" thickBot="1" x14ac:dyDescent="0.3">
      <c r="B32" s="51">
        <v>18</v>
      </c>
      <c r="C32" s="53" t="s">
        <v>67</v>
      </c>
      <c r="D32" s="11"/>
    </row>
    <row r="33" spans="1:4" ht="15.75" thickBot="1" x14ac:dyDescent="0.3">
      <c r="B33" s="51">
        <v>19</v>
      </c>
      <c r="C33" s="53" t="s">
        <v>68</v>
      </c>
      <c r="D33" s="11"/>
    </row>
    <row r="34" spans="1:4" ht="15.75" thickBot="1" x14ac:dyDescent="0.3">
      <c r="B34" s="51">
        <v>20</v>
      </c>
      <c r="C34" s="53" t="s">
        <v>69</v>
      </c>
      <c r="D34" s="11"/>
    </row>
    <row r="35" spans="1:4" ht="15.75" thickBot="1" x14ac:dyDescent="0.3">
      <c r="B35" s="51">
        <v>21</v>
      </c>
      <c r="C35" s="53" t="s">
        <v>61</v>
      </c>
      <c r="D35" s="11"/>
    </row>
    <row r="37" spans="1:4" x14ac:dyDescent="0.25">
      <c r="A37" t="s">
        <v>70</v>
      </c>
      <c r="B37" s="4" t="s">
        <v>71</v>
      </c>
    </row>
    <row r="38" spans="1:4" ht="15.75" thickBot="1" x14ac:dyDescent="0.3">
      <c r="B38" t="s">
        <v>64</v>
      </c>
      <c r="D38" t="s">
        <v>128</v>
      </c>
    </row>
    <row r="39" spans="1:4" ht="30.75" thickBot="1" x14ac:dyDescent="0.3">
      <c r="B39" s="51">
        <v>22</v>
      </c>
      <c r="C39" s="53" t="s">
        <v>72</v>
      </c>
      <c r="D39" s="11"/>
    </row>
    <row r="40" spans="1:4" ht="15.75" thickBot="1" x14ac:dyDescent="0.3">
      <c r="B40" s="51">
        <v>23</v>
      </c>
      <c r="C40" s="53" t="s">
        <v>73</v>
      </c>
      <c r="D40" s="11"/>
    </row>
    <row r="41" spans="1:4" ht="15.75" thickBot="1" x14ac:dyDescent="0.3">
      <c r="B41" s="51">
        <v>24</v>
      </c>
      <c r="C41" s="53" t="s">
        <v>74</v>
      </c>
      <c r="D41" s="11"/>
    </row>
    <row r="42" spans="1:4" ht="15.75" thickBot="1" x14ac:dyDescent="0.3">
      <c r="B42" s="51">
        <v>25</v>
      </c>
      <c r="C42" s="53" t="s">
        <v>46</v>
      </c>
      <c r="D42" s="11"/>
    </row>
    <row r="44" spans="1:4" x14ac:dyDescent="0.25">
      <c r="A44" t="s">
        <v>75</v>
      </c>
      <c r="B44" s="4" t="s">
        <v>76</v>
      </c>
    </row>
    <row r="45" spans="1:4" ht="45" x14ac:dyDescent="0.25">
      <c r="C45" s="5" t="s">
        <v>77</v>
      </c>
    </row>
  </sheetData>
  <sheetProtection algorithmName="SHA-512" hashValue="cYTHcOTWx90cdAW1jmuXw78CTZfFJtYsAxwOOfp57Dn0O7dvkoQ9tLAen7W063JX+0/35CdjIGt1p5caxe85tQ==" saltValue="aAXPbYOfdoTzHzJUUsFgGQ==" spinCount="100000" sheet="1" selectLockedCells="1"/>
  <pageMargins left="0.7" right="0.7" top="0.75" bottom="0.75" header="0.3" footer="0.3"/>
  <pageSetup orientation="portrait" r:id="rId1"/>
  <headerFooter>
    <oddHeader>&amp;L&amp;16&amp;F&amp;R&amp;G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152400</xdr:colOff>
                    <xdr:row>4</xdr:row>
                    <xdr:rowOff>171450</xdr:rowOff>
                  </from>
                  <to>
                    <xdr:col>1</xdr:col>
                    <xdr:colOff>457200</xdr:colOff>
                    <xdr:row>5</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152400</xdr:colOff>
                    <xdr:row>5</xdr:row>
                    <xdr:rowOff>171450</xdr:rowOff>
                  </from>
                  <to>
                    <xdr:col>1</xdr:col>
                    <xdr:colOff>457200</xdr:colOff>
                    <xdr:row>6</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152400</xdr:colOff>
                    <xdr:row>6</xdr:row>
                    <xdr:rowOff>171450</xdr:rowOff>
                  </from>
                  <to>
                    <xdr:col>1</xdr:col>
                    <xdr:colOff>457200</xdr:colOff>
                    <xdr:row>7</xdr:row>
                    <xdr:rowOff>190500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xdr:col>
                    <xdr:colOff>152400</xdr:colOff>
                    <xdr:row>7</xdr:row>
                    <xdr:rowOff>171450</xdr:rowOff>
                  </from>
                  <to>
                    <xdr:col>1</xdr:col>
                    <xdr:colOff>457200</xdr:colOff>
                    <xdr:row>8</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152400</xdr:colOff>
                    <xdr:row>8</xdr:row>
                    <xdr:rowOff>171450</xdr:rowOff>
                  </from>
                  <to>
                    <xdr:col>1</xdr:col>
                    <xdr:colOff>457200</xdr:colOff>
                    <xdr:row>9</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152400</xdr:colOff>
                    <xdr:row>9</xdr:row>
                    <xdr:rowOff>171450</xdr:rowOff>
                  </from>
                  <to>
                    <xdr:col>1</xdr:col>
                    <xdr:colOff>457200</xdr:colOff>
                    <xdr:row>10</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152400</xdr:colOff>
                    <xdr:row>10</xdr:row>
                    <xdr:rowOff>171450</xdr:rowOff>
                  </from>
                  <to>
                    <xdr:col>1</xdr:col>
                    <xdr:colOff>457200</xdr:colOff>
                    <xdr:row>11</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152400</xdr:colOff>
                    <xdr:row>14</xdr:row>
                    <xdr:rowOff>171450</xdr:rowOff>
                  </from>
                  <to>
                    <xdr:col>1</xdr:col>
                    <xdr:colOff>457200</xdr:colOff>
                    <xdr:row>15</xdr:row>
                    <xdr:rowOff>190500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152400</xdr:colOff>
                    <xdr:row>15</xdr:row>
                    <xdr:rowOff>171450</xdr:rowOff>
                  </from>
                  <to>
                    <xdr:col>1</xdr:col>
                    <xdr:colOff>457200</xdr:colOff>
                    <xdr:row>16</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152400</xdr:colOff>
                    <xdr:row>16</xdr:row>
                    <xdr:rowOff>171450</xdr:rowOff>
                  </from>
                  <to>
                    <xdr:col>1</xdr:col>
                    <xdr:colOff>457200</xdr:colOff>
                    <xdr:row>17</xdr:row>
                    <xdr:rowOff>190500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152400</xdr:colOff>
                    <xdr:row>17</xdr:row>
                    <xdr:rowOff>171450</xdr:rowOff>
                  </from>
                  <to>
                    <xdr:col>1</xdr:col>
                    <xdr:colOff>457200</xdr:colOff>
                    <xdr:row>18</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152400</xdr:colOff>
                    <xdr:row>24</xdr:row>
                    <xdr:rowOff>371475</xdr:rowOff>
                  </from>
                  <to>
                    <xdr:col>1</xdr:col>
                    <xdr:colOff>457200</xdr:colOff>
                    <xdr:row>26</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152400</xdr:colOff>
                    <xdr:row>22</xdr:row>
                    <xdr:rowOff>171450</xdr:rowOff>
                  </from>
                  <to>
                    <xdr:col>1</xdr:col>
                    <xdr:colOff>457200</xdr:colOff>
                    <xdr:row>23</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152400</xdr:colOff>
                    <xdr:row>23</xdr:row>
                    <xdr:rowOff>171450</xdr:rowOff>
                  </from>
                  <to>
                    <xdr:col>1</xdr:col>
                    <xdr:colOff>457200</xdr:colOff>
                    <xdr:row>23</xdr:row>
                    <xdr:rowOff>390525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152400</xdr:colOff>
                    <xdr:row>24</xdr:row>
                    <xdr:rowOff>171450</xdr:rowOff>
                  </from>
                  <to>
                    <xdr:col>1</xdr:col>
                    <xdr:colOff>457200</xdr:colOff>
                    <xdr:row>25</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152400</xdr:colOff>
                    <xdr:row>28</xdr:row>
                    <xdr:rowOff>171450</xdr:rowOff>
                  </from>
                  <to>
                    <xdr:col>1</xdr:col>
                    <xdr:colOff>457200</xdr:colOff>
                    <xdr:row>29</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152400</xdr:colOff>
                    <xdr:row>29</xdr:row>
                    <xdr:rowOff>171450</xdr:rowOff>
                  </from>
                  <to>
                    <xdr:col>1</xdr:col>
                    <xdr:colOff>457200</xdr:colOff>
                    <xdr:row>30</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152400</xdr:colOff>
                    <xdr:row>30</xdr:row>
                    <xdr:rowOff>171450</xdr:rowOff>
                  </from>
                  <to>
                    <xdr:col>1</xdr:col>
                    <xdr:colOff>457200</xdr:colOff>
                    <xdr:row>31</xdr:row>
                    <xdr:rowOff>190500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152400</xdr:colOff>
                    <xdr:row>31</xdr:row>
                    <xdr:rowOff>171450</xdr:rowOff>
                  </from>
                  <to>
                    <xdr:col>1</xdr:col>
                    <xdr:colOff>457200</xdr:colOff>
                    <xdr:row>32</xdr:row>
                    <xdr:rowOff>190500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152400</xdr:colOff>
                    <xdr:row>32</xdr:row>
                    <xdr:rowOff>171450</xdr:rowOff>
                  </from>
                  <to>
                    <xdr:col>1</xdr:col>
                    <xdr:colOff>457200</xdr:colOff>
                    <xdr:row>33</xdr:row>
                    <xdr:rowOff>190500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152400</xdr:colOff>
                    <xdr:row>33</xdr:row>
                    <xdr:rowOff>171450</xdr:rowOff>
                  </from>
                  <to>
                    <xdr:col>1</xdr:col>
                    <xdr:colOff>457200</xdr:colOff>
                    <xdr:row>34</xdr:row>
                    <xdr:rowOff>190500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152400</xdr:colOff>
                    <xdr:row>38</xdr:row>
                    <xdr:rowOff>371475</xdr:rowOff>
                  </from>
                  <to>
                    <xdr:col>1</xdr:col>
                    <xdr:colOff>457200</xdr:colOff>
                    <xdr:row>40</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xdr:col>
                    <xdr:colOff>152400</xdr:colOff>
                    <xdr:row>38</xdr:row>
                    <xdr:rowOff>171450</xdr:rowOff>
                  </from>
                  <to>
                    <xdr:col>1</xdr:col>
                    <xdr:colOff>457200</xdr:colOff>
                    <xdr:row>39</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152400</xdr:colOff>
                    <xdr:row>39</xdr:row>
                    <xdr:rowOff>171450</xdr:rowOff>
                  </from>
                  <to>
                    <xdr:col>1</xdr:col>
                    <xdr:colOff>457200</xdr:colOff>
                    <xdr:row>40</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152400</xdr:colOff>
                    <xdr:row>40</xdr:row>
                    <xdr:rowOff>171450</xdr:rowOff>
                  </from>
                  <to>
                    <xdr:col>1</xdr:col>
                    <xdr:colOff>457200</xdr:colOff>
                    <xdr:row>41</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1F134-8574-42E1-9192-065D20417E28}">
  <dimension ref="A2:H50"/>
  <sheetViews>
    <sheetView showGridLines="0" zoomScaleNormal="100" workbookViewId="0">
      <selection activeCell="D6" sqref="D6:H6"/>
    </sheetView>
  </sheetViews>
  <sheetFormatPr defaultRowHeight="15" x14ac:dyDescent="0.25"/>
  <cols>
    <col min="1" max="1" width="6" customWidth="1"/>
    <col min="2" max="2" width="9.140625" customWidth="1"/>
    <col min="3" max="3" width="47.85546875" style="12" customWidth="1"/>
    <col min="4" max="8" width="15.7109375" customWidth="1"/>
    <col min="9" max="9" width="14.140625" customWidth="1"/>
  </cols>
  <sheetData>
    <row r="2" spans="1:8" ht="21" x14ac:dyDescent="0.35">
      <c r="B2" s="48" t="s">
        <v>145</v>
      </c>
    </row>
    <row r="4" spans="1:8" x14ac:dyDescent="0.25">
      <c r="A4" t="s">
        <v>37</v>
      </c>
      <c r="B4" s="4" t="s">
        <v>78</v>
      </c>
    </row>
    <row r="5" spans="1:8" ht="15.75" thickBot="1" x14ac:dyDescent="0.3">
      <c r="B5" t="s">
        <v>79</v>
      </c>
      <c r="D5" t="s">
        <v>128</v>
      </c>
    </row>
    <row r="6" spans="1:8" ht="15.75" thickBot="1" x14ac:dyDescent="0.3">
      <c r="B6" s="51">
        <v>1</v>
      </c>
      <c r="C6" s="53" t="s">
        <v>80</v>
      </c>
      <c r="D6" s="19"/>
      <c r="E6" s="20"/>
      <c r="F6" s="20"/>
      <c r="G6" s="20"/>
      <c r="H6" s="21"/>
    </row>
    <row r="7" spans="1:8" ht="30.75" thickBot="1" x14ac:dyDescent="0.3">
      <c r="B7" s="51">
        <v>2</v>
      </c>
      <c r="C7" s="53" t="s">
        <v>81</v>
      </c>
      <c r="D7" s="19"/>
      <c r="E7" s="20"/>
      <c r="F7" s="20"/>
      <c r="G7" s="20"/>
      <c r="H7" s="21"/>
    </row>
    <row r="8" spans="1:8" ht="30.75" thickBot="1" x14ac:dyDescent="0.3">
      <c r="B8" s="51">
        <v>3</v>
      </c>
      <c r="C8" s="53" t="s">
        <v>82</v>
      </c>
      <c r="D8" s="19"/>
      <c r="E8" s="20"/>
      <c r="F8" s="20"/>
      <c r="G8" s="20"/>
      <c r="H8" s="21"/>
    </row>
    <row r="9" spans="1:8" ht="30.75" thickBot="1" x14ac:dyDescent="0.3">
      <c r="B9" s="51">
        <v>4</v>
      </c>
      <c r="C9" s="53" t="s">
        <v>83</v>
      </c>
      <c r="D9" s="19"/>
      <c r="E9" s="20"/>
      <c r="F9" s="20"/>
      <c r="G9" s="20"/>
      <c r="H9" s="21"/>
    </row>
    <row r="10" spans="1:8" ht="30.75" thickBot="1" x14ac:dyDescent="0.3">
      <c r="B10" s="51">
        <v>5</v>
      </c>
      <c r="C10" s="53" t="s">
        <v>84</v>
      </c>
      <c r="D10" s="19"/>
      <c r="E10" s="20"/>
      <c r="F10" s="20"/>
      <c r="G10" s="20"/>
      <c r="H10" s="21"/>
    </row>
    <row r="11" spans="1:8" ht="15.75" thickBot="1" x14ac:dyDescent="0.3">
      <c r="B11" s="51">
        <v>6</v>
      </c>
      <c r="C11" s="53" t="s">
        <v>46</v>
      </c>
      <c r="D11" s="19"/>
      <c r="E11" s="20"/>
      <c r="F11" s="20"/>
      <c r="G11" s="20"/>
      <c r="H11" s="21"/>
    </row>
    <row r="13" spans="1:8" x14ac:dyDescent="0.25">
      <c r="A13" t="s">
        <v>47</v>
      </c>
      <c r="B13" s="4" t="s">
        <v>85</v>
      </c>
    </row>
    <row r="14" spans="1:8" ht="15.75" thickBot="1" x14ac:dyDescent="0.3">
      <c r="B14" t="s">
        <v>79</v>
      </c>
      <c r="D14" t="s">
        <v>128</v>
      </c>
    </row>
    <row r="15" spans="1:8" ht="15.75" thickBot="1" x14ac:dyDescent="0.3">
      <c r="B15" s="51">
        <v>7</v>
      </c>
      <c r="C15" s="53" t="s">
        <v>86</v>
      </c>
      <c r="D15" s="19"/>
      <c r="E15" s="20"/>
      <c r="F15" s="20"/>
      <c r="G15" s="20"/>
      <c r="H15" s="21"/>
    </row>
    <row r="16" spans="1:8" ht="15.75" thickBot="1" x14ac:dyDescent="0.3">
      <c r="B16" s="51">
        <v>8</v>
      </c>
      <c r="C16" s="53" t="s">
        <v>87</v>
      </c>
      <c r="D16" s="19"/>
      <c r="E16" s="20"/>
      <c r="F16" s="20"/>
      <c r="G16" s="20"/>
      <c r="H16" s="21"/>
    </row>
    <row r="17" spans="1:8" ht="15.75" thickBot="1" x14ac:dyDescent="0.3">
      <c r="B17" s="51">
        <v>9</v>
      </c>
      <c r="C17" s="53" t="s">
        <v>88</v>
      </c>
      <c r="D17" s="19"/>
      <c r="E17" s="20"/>
      <c r="F17" s="20"/>
      <c r="G17" s="20"/>
      <c r="H17" s="21"/>
    </row>
    <row r="18" spans="1:8" ht="15.75" thickBot="1" x14ac:dyDescent="0.3">
      <c r="B18" s="51">
        <v>10</v>
      </c>
      <c r="C18" s="53" t="s">
        <v>46</v>
      </c>
      <c r="D18" s="19"/>
      <c r="E18" s="20"/>
      <c r="F18" s="20"/>
      <c r="G18" s="20"/>
      <c r="H18" s="21"/>
    </row>
    <row r="20" spans="1:8" x14ac:dyDescent="0.25">
      <c r="A20" t="s">
        <v>55</v>
      </c>
      <c r="B20" s="4" t="s">
        <v>89</v>
      </c>
    </row>
    <row r="21" spans="1:8" ht="15.75" thickBot="1" x14ac:dyDescent="0.3">
      <c r="B21" t="s">
        <v>79</v>
      </c>
      <c r="D21" t="s">
        <v>128</v>
      </c>
    </row>
    <row r="22" spans="1:8" ht="15.75" thickBot="1" x14ac:dyDescent="0.3">
      <c r="B22" s="51">
        <v>11</v>
      </c>
      <c r="C22" s="53" t="s">
        <v>90</v>
      </c>
      <c r="D22" s="19"/>
      <c r="E22" s="20"/>
      <c r="F22" s="20"/>
      <c r="G22" s="20"/>
      <c r="H22" s="21"/>
    </row>
    <row r="23" spans="1:8" ht="15.75" thickBot="1" x14ac:dyDescent="0.3">
      <c r="B23" s="51">
        <v>12</v>
      </c>
      <c r="C23" s="53" t="s">
        <v>91</v>
      </c>
      <c r="D23" s="19"/>
      <c r="E23" s="20"/>
      <c r="F23" s="20"/>
      <c r="G23" s="20"/>
      <c r="H23" s="21"/>
    </row>
    <row r="24" spans="1:8" ht="15.75" thickBot="1" x14ac:dyDescent="0.3">
      <c r="B24" s="51">
        <v>13</v>
      </c>
      <c r="C24" s="53" t="s">
        <v>92</v>
      </c>
      <c r="D24" s="19"/>
      <c r="E24" s="20"/>
      <c r="F24" s="20"/>
      <c r="G24" s="20"/>
      <c r="H24" s="21"/>
    </row>
    <row r="25" spans="1:8" ht="15.75" thickBot="1" x14ac:dyDescent="0.3">
      <c r="B25" s="51">
        <v>14</v>
      </c>
      <c r="C25" s="53" t="s">
        <v>61</v>
      </c>
      <c r="D25" s="19"/>
      <c r="E25" s="20"/>
      <c r="F25" s="20"/>
      <c r="G25" s="20"/>
      <c r="H25" s="21"/>
    </row>
    <row r="27" spans="1:8" ht="15.75" thickBot="1" x14ac:dyDescent="0.3">
      <c r="A27" t="s">
        <v>62</v>
      </c>
      <c r="B27" s="4" t="s">
        <v>93</v>
      </c>
    </row>
    <row r="28" spans="1:8" ht="15.75" thickBot="1" x14ac:dyDescent="0.3">
      <c r="B28">
        <v>15</v>
      </c>
      <c r="C28" s="56" t="s">
        <v>0</v>
      </c>
      <c r="D28" s="19"/>
      <c r="E28" s="20"/>
      <c r="F28" s="20"/>
      <c r="G28" s="20"/>
      <c r="H28" s="21"/>
    </row>
    <row r="29" spans="1:8" ht="15.75" thickBot="1" x14ac:dyDescent="0.3">
      <c r="B29">
        <v>16</v>
      </c>
      <c r="C29" s="56" t="s">
        <v>94</v>
      </c>
      <c r="D29" s="19"/>
      <c r="E29" s="20"/>
      <c r="F29" s="20"/>
      <c r="G29" s="20"/>
      <c r="H29" s="21"/>
    </row>
    <row r="30" spans="1:8" ht="15.75" thickBot="1" x14ac:dyDescent="0.3">
      <c r="B30">
        <v>17</v>
      </c>
      <c r="C30" s="56" t="s">
        <v>95</v>
      </c>
      <c r="D30" s="19"/>
      <c r="E30" s="20"/>
      <c r="F30" s="20"/>
      <c r="G30" s="20"/>
      <c r="H30" s="21"/>
    </row>
    <row r="31" spans="1:8" x14ac:dyDescent="0.25">
      <c r="D31" s="9"/>
      <c r="E31" s="9"/>
      <c r="F31" s="9"/>
      <c r="G31" s="9"/>
      <c r="H31" s="9"/>
    </row>
    <row r="32" spans="1:8" ht="15.75" thickBot="1" x14ac:dyDescent="0.3">
      <c r="C32" s="5" t="s">
        <v>129</v>
      </c>
      <c r="D32" s="57">
        <v>1</v>
      </c>
      <c r="E32" s="57">
        <v>2</v>
      </c>
      <c r="F32" s="57">
        <v>3</v>
      </c>
      <c r="G32" s="57">
        <v>4</v>
      </c>
      <c r="H32" s="9"/>
    </row>
    <row r="33" spans="2:8" ht="15.75" thickBot="1" x14ac:dyDescent="0.3">
      <c r="C33" s="56" t="s">
        <v>130</v>
      </c>
      <c r="D33" s="14"/>
      <c r="E33" s="14"/>
      <c r="F33" s="14"/>
      <c r="G33" s="14"/>
      <c r="H33" s="9"/>
    </row>
    <row r="34" spans="2:8" x14ac:dyDescent="0.25">
      <c r="D34" s="9"/>
      <c r="E34" s="9"/>
      <c r="F34" s="9"/>
      <c r="G34" s="9"/>
      <c r="H34" s="9"/>
    </row>
    <row r="35" spans="2:8" x14ac:dyDescent="0.25">
      <c r="C35" s="13" t="s">
        <v>4</v>
      </c>
    </row>
    <row r="36" spans="2:8" x14ac:dyDescent="0.25">
      <c r="C36" s="47" t="s">
        <v>96</v>
      </c>
      <c r="D36" s="46" t="s">
        <v>102</v>
      </c>
      <c r="E36" s="46" t="s">
        <v>103</v>
      </c>
      <c r="F36" s="46"/>
      <c r="G36" s="46"/>
      <c r="H36" s="46"/>
    </row>
    <row r="37" spans="2:8" x14ac:dyDescent="0.25">
      <c r="C37" s="47"/>
      <c r="D37" s="46"/>
      <c r="E37" s="7" t="s">
        <v>127</v>
      </c>
      <c r="F37" s="7" t="s">
        <v>131</v>
      </c>
      <c r="G37" s="7" t="s">
        <v>132</v>
      </c>
      <c r="H37" s="7" t="s">
        <v>133</v>
      </c>
    </row>
    <row r="38" spans="2:8" x14ac:dyDescent="0.25">
      <c r="B38">
        <v>18</v>
      </c>
      <c r="C38" s="5" t="s">
        <v>97</v>
      </c>
      <c r="D38" s="10"/>
      <c r="E38" s="10"/>
      <c r="F38" s="10"/>
      <c r="G38" s="10"/>
      <c r="H38" s="10"/>
    </row>
    <row r="39" spans="2:8" ht="30" x14ac:dyDescent="0.25">
      <c r="B39">
        <v>19</v>
      </c>
      <c r="C39" s="5" t="s">
        <v>98</v>
      </c>
      <c r="D39" s="10"/>
      <c r="E39" s="10"/>
      <c r="F39" s="10"/>
      <c r="G39" s="10"/>
      <c r="H39" s="10"/>
    </row>
    <row r="40" spans="2:8" ht="30" x14ac:dyDescent="0.25">
      <c r="B40">
        <v>20</v>
      </c>
      <c r="C40" s="5" t="s">
        <v>99</v>
      </c>
      <c r="D40" s="10"/>
      <c r="E40" s="10"/>
      <c r="F40" s="10"/>
      <c r="G40" s="10"/>
      <c r="H40" s="10"/>
    </row>
    <row r="41" spans="2:8" x14ac:dyDescent="0.25">
      <c r="B41">
        <v>21</v>
      </c>
      <c r="C41" s="5" t="s">
        <v>100</v>
      </c>
      <c r="D41" s="10"/>
      <c r="E41" s="10"/>
      <c r="F41" s="10"/>
      <c r="G41" s="10"/>
      <c r="H41" s="10"/>
    </row>
    <row r="42" spans="2:8" x14ac:dyDescent="0.25">
      <c r="B42">
        <v>22</v>
      </c>
      <c r="C42" s="5" t="s">
        <v>101</v>
      </c>
      <c r="D42" s="10"/>
      <c r="E42" s="10"/>
      <c r="F42" s="10"/>
      <c r="G42" s="10"/>
      <c r="H42" s="10"/>
    </row>
    <row r="43" spans="2:8" x14ac:dyDescent="0.25">
      <c r="C43" s="6" t="s">
        <v>20</v>
      </c>
    </row>
    <row r="44" spans="2:8" x14ac:dyDescent="0.25">
      <c r="C44" s="47" t="s">
        <v>96</v>
      </c>
      <c r="D44" s="46" t="s">
        <v>102</v>
      </c>
      <c r="E44" s="46" t="s">
        <v>103</v>
      </c>
      <c r="F44" s="46"/>
      <c r="G44" s="46"/>
      <c r="H44" s="46"/>
    </row>
    <row r="45" spans="2:8" x14ac:dyDescent="0.25">
      <c r="C45" s="47"/>
      <c r="D45" s="46"/>
      <c r="E45" s="7" t="s">
        <v>127</v>
      </c>
      <c r="F45" s="7" t="s">
        <v>131</v>
      </c>
      <c r="G45" s="7" t="s">
        <v>132</v>
      </c>
      <c r="H45" s="7" t="s">
        <v>133</v>
      </c>
    </row>
    <row r="46" spans="2:8" x14ac:dyDescent="0.25">
      <c r="B46">
        <v>18</v>
      </c>
      <c r="C46" s="5" t="s">
        <v>97</v>
      </c>
      <c r="D46" s="10"/>
      <c r="E46" s="10"/>
      <c r="F46" s="10"/>
      <c r="G46" s="10"/>
      <c r="H46" s="10"/>
    </row>
    <row r="47" spans="2:8" ht="30" x14ac:dyDescent="0.25">
      <c r="B47">
        <v>19</v>
      </c>
      <c r="C47" s="5" t="s">
        <v>98</v>
      </c>
      <c r="D47" s="10"/>
      <c r="E47" s="10"/>
      <c r="F47" s="10"/>
      <c r="G47" s="10"/>
      <c r="H47" s="10"/>
    </row>
    <row r="48" spans="2:8" ht="30" x14ac:dyDescent="0.25">
      <c r="B48">
        <v>20</v>
      </c>
      <c r="C48" s="5" t="s">
        <v>99</v>
      </c>
      <c r="D48" s="10"/>
      <c r="E48" s="10"/>
      <c r="F48" s="10"/>
      <c r="G48" s="10"/>
      <c r="H48" s="10"/>
    </row>
    <row r="49" spans="2:8" x14ac:dyDescent="0.25">
      <c r="B49">
        <v>21</v>
      </c>
      <c r="C49" s="5" t="s">
        <v>100</v>
      </c>
      <c r="D49" s="10"/>
      <c r="E49" s="10"/>
      <c r="F49" s="10"/>
      <c r="G49" s="10"/>
      <c r="H49" s="10"/>
    </row>
    <row r="50" spans="2:8" x14ac:dyDescent="0.25">
      <c r="B50">
        <v>22</v>
      </c>
      <c r="C50" s="5" t="s">
        <v>101</v>
      </c>
      <c r="D50" s="10"/>
      <c r="E50" s="10"/>
      <c r="F50" s="10"/>
      <c r="G50" s="10"/>
      <c r="H50" s="10"/>
    </row>
  </sheetData>
  <sheetProtection algorithmName="SHA-512" hashValue="SxyPo7x/7URDKYB53sDGFI10UkdjTJbO22Nbi90lBkVg3ZK6YMfX+kA/DJmID3Xbr/w9axiPInJw4vJlYIQQqQ==" saltValue="66I3HJxQHt2x2gfO5Fh7Qg==" spinCount="100000" sheet="1" objects="1" scenarios="1" selectLockedCells="1"/>
  <mergeCells count="23">
    <mergeCell ref="D6:H6"/>
    <mergeCell ref="D7:H7"/>
    <mergeCell ref="D8:H8"/>
    <mergeCell ref="D9:H9"/>
    <mergeCell ref="D10:H10"/>
    <mergeCell ref="D11:H11"/>
    <mergeCell ref="D18:H18"/>
    <mergeCell ref="D25:H25"/>
    <mergeCell ref="D28:H28"/>
    <mergeCell ref="D29:H29"/>
    <mergeCell ref="D15:H15"/>
    <mergeCell ref="D16:H16"/>
    <mergeCell ref="D17:H17"/>
    <mergeCell ref="D22:H22"/>
    <mergeCell ref="D23:H23"/>
    <mergeCell ref="D24:H24"/>
    <mergeCell ref="D30:H30"/>
    <mergeCell ref="C36:C37"/>
    <mergeCell ref="D36:D37"/>
    <mergeCell ref="E36:H36"/>
    <mergeCell ref="C44:C45"/>
    <mergeCell ref="D44:D45"/>
    <mergeCell ref="E44:H44"/>
  </mergeCells>
  <pageMargins left="0.7" right="0.7" top="0.75" bottom="0.75" header="0.3" footer="0.3"/>
  <pageSetup orientation="portrait" r:id="rId1"/>
  <headerFooter>
    <oddHeader>&amp;L&amp;16&amp;F&amp;R&amp;G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85725</xdr:colOff>
                    <xdr:row>4</xdr:row>
                    <xdr:rowOff>171450</xdr:rowOff>
                  </from>
                  <to>
                    <xdr:col>1</xdr:col>
                    <xdr:colOff>390525</xdr:colOff>
                    <xdr:row>5</xdr:row>
                    <xdr:rowOff>190500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85725</xdr:colOff>
                    <xdr:row>6</xdr:row>
                    <xdr:rowOff>171450</xdr:rowOff>
                  </from>
                  <to>
                    <xdr:col>1</xdr:col>
                    <xdr:colOff>390525</xdr:colOff>
                    <xdr:row>7</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85725</xdr:colOff>
                    <xdr:row>7</xdr:row>
                    <xdr:rowOff>171450</xdr:rowOff>
                  </from>
                  <to>
                    <xdr:col>1</xdr:col>
                    <xdr:colOff>390525</xdr:colOff>
                    <xdr:row>8</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85725</xdr:colOff>
                    <xdr:row>8</xdr:row>
                    <xdr:rowOff>171450</xdr:rowOff>
                  </from>
                  <to>
                    <xdr:col>1</xdr:col>
                    <xdr:colOff>390525</xdr:colOff>
                    <xdr:row>9</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85725</xdr:colOff>
                    <xdr:row>9</xdr:row>
                    <xdr:rowOff>171450</xdr:rowOff>
                  </from>
                  <to>
                    <xdr:col>1</xdr:col>
                    <xdr:colOff>390525</xdr:colOff>
                    <xdr:row>10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85725</xdr:colOff>
                    <xdr:row>13</xdr:row>
                    <xdr:rowOff>171450</xdr:rowOff>
                  </from>
                  <to>
                    <xdr:col>1</xdr:col>
                    <xdr:colOff>390525</xdr:colOff>
                    <xdr:row>14</xdr:row>
                    <xdr:rowOff>190500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85725</xdr:colOff>
                    <xdr:row>14</xdr:row>
                    <xdr:rowOff>171450</xdr:rowOff>
                  </from>
                  <to>
                    <xdr:col>1</xdr:col>
                    <xdr:colOff>390525</xdr:colOff>
                    <xdr:row>15</xdr:row>
                    <xdr:rowOff>190500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85725</xdr:colOff>
                    <xdr:row>15</xdr:row>
                    <xdr:rowOff>171450</xdr:rowOff>
                  </from>
                  <to>
                    <xdr:col>1</xdr:col>
                    <xdr:colOff>390525</xdr:colOff>
                    <xdr:row>16</xdr:row>
                    <xdr:rowOff>190500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85725</xdr:colOff>
                    <xdr:row>16</xdr:row>
                    <xdr:rowOff>171450</xdr:rowOff>
                  </from>
                  <to>
                    <xdr:col>1</xdr:col>
                    <xdr:colOff>390525</xdr:colOff>
                    <xdr:row>17</xdr:row>
                    <xdr:rowOff>190500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85725</xdr:colOff>
                    <xdr:row>20</xdr:row>
                    <xdr:rowOff>171450</xdr:rowOff>
                  </from>
                  <to>
                    <xdr:col>1</xdr:col>
                    <xdr:colOff>390525</xdr:colOff>
                    <xdr:row>21</xdr:row>
                    <xdr:rowOff>190500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85725</xdr:colOff>
                    <xdr:row>21</xdr:row>
                    <xdr:rowOff>171450</xdr:rowOff>
                  </from>
                  <to>
                    <xdr:col>1</xdr:col>
                    <xdr:colOff>390525</xdr:colOff>
                    <xdr:row>22</xdr:row>
                    <xdr:rowOff>190500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85725</xdr:colOff>
                    <xdr:row>22</xdr:row>
                    <xdr:rowOff>171450</xdr:rowOff>
                  </from>
                  <to>
                    <xdr:col>1</xdr:col>
                    <xdr:colOff>390525</xdr:colOff>
                    <xdr:row>23</xdr:row>
                    <xdr:rowOff>190500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85725</xdr:colOff>
                    <xdr:row>23</xdr:row>
                    <xdr:rowOff>171450</xdr:rowOff>
                  </from>
                  <to>
                    <xdr:col>1</xdr:col>
                    <xdr:colOff>390525</xdr:colOff>
                    <xdr:row>24</xdr:row>
                    <xdr:rowOff>190500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1</xdr:col>
                    <xdr:colOff>85725</xdr:colOff>
                    <xdr:row>9</xdr:row>
                    <xdr:rowOff>371475</xdr:rowOff>
                  </from>
                  <to>
                    <xdr:col>1</xdr:col>
                    <xdr:colOff>390525</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237E5-146C-4029-A5AC-34FE43AF634C}">
  <dimension ref="A2:D30"/>
  <sheetViews>
    <sheetView showGridLines="0" tabSelected="1" zoomScaleNormal="100" workbookViewId="0">
      <selection activeCell="D15" sqref="D15"/>
    </sheetView>
  </sheetViews>
  <sheetFormatPr defaultRowHeight="15" x14ac:dyDescent="0.25"/>
  <cols>
    <col min="1" max="1" width="4.5703125" customWidth="1"/>
    <col min="3" max="3" width="67.140625" style="12" customWidth="1"/>
    <col min="4" max="4" width="66.42578125" customWidth="1"/>
  </cols>
  <sheetData>
    <row r="2" spans="1:4" ht="21" x14ac:dyDescent="0.35">
      <c r="B2" s="48" t="s">
        <v>146</v>
      </c>
    </row>
    <row r="4" spans="1:4" x14ac:dyDescent="0.25">
      <c r="A4" s="3" t="s">
        <v>37</v>
      </c>
      <c r="B4" s="4" t="s">
        <v>104</v>
      </c>
    </row>
    <row r="5" spans="1:4" x14ac:dyDescent="0.25">
      <c r="B5" s="51"/>
      <c r="C5" s="52" t="s">
        <v>105</v>
      </c>
    </row>
    <row r="6" spans="1:4" x14ac:dyDescent="0.25">
      <c r="B6" s="51"/>
      <c r="C6" s="52" t="s">
        <v>106</v>
      </c>
    </row>
    <row r="8" spans="1:4" x14ac:dyDescent="0.25">
      <c r="A8" s="3" t="s">
        <v>47</v>
      </c>
      <c r="B8" s="4" t="s">
        <v>107</v>
      </c>
    </row>
    <row r="9" spans="1:4" ht="30" x14ac:dyDescent="0.25">
      <c r="B9" s="51"/>
      <c r="C9" s="52" t="s">
        <v>108</v>
      </c>
    </row>
    <row r="10" spans="1:4" x14ac:dyDescent="0.25">
      <c r="B10" s="51"/>
      <c r="C10" s="52" t="s">
        <v>109</v>
      </c>
    </row>
    <row r="12" spans="1:4" x14ac:dyDescent="0.25">
      <c r="A12" s="3" t="s">
        <v>55</v>
      </c>
      <c r="B12" s="4" t="s">
        <v>110</v>
      </c>
    </row>
    <row r="13" spans="1:4" x14ac:dyDescent="0.25">
      <c r="B13" t="s">
        <v>79</v>
      </c>
      <c r="D13" t="s">
        <v>128</v>
      </c>
    </row>
    <row r="14" spans="1:4" ht="15.75" thickBot="1" x14ac:dyDescent="0.3">
      <c r="B14" s="59">
        <v>1</v>
      </c>
      <c r="C14" s="54" t="s">
        <v>111</v>
      </c>
    </row>
    <row r="15" spans="1:4" ht="15.75" thickBot="1" x14ac:dyDescent="0.3">
      <c r="B15" s="50"/>
      <c r="C15" s="54" t="s">
        <v>112</v>
      </c>
      <c r="D15" s="11"/>
    </row>
    <row r="16" spans="1:4" ht="15.75" thickBot="1" x14ac:dyDescent="0.3">
      <c r="B16" s="51"/>
      <c r="C16" s="53" t="s">
        <v>113</v>
      </c>
      <c r="D16" s="11"/>
    </row>
    <row r="17" spans="2:4" ht="15.75" thickBot="1" x14ac:dyDescent="0.3">
      <c r="B17" s="49"/>
      <c r="C17" s="60" t="s">
        <v>114</v>
      </c>
      <c r="D17" s="11"/>
    </row>
    <row r="18" spans="2:4" ht="15.75" thickBot="1" x14ac:dyDescent="0.3">
      <c r="B18" s="58">
        <v>2</v>
      </c>
      <c r="C18" s="53" t="s">
        <v>115</v>
      </c>
    </row>
    <row r="19" spans="2:4" ht="15.75" thickBot="1" x14ac:dyDescent="0.3">
      <c r="B19" s="50"/>
      <c r="C19" s="54" t="s">
        <v>116</v>
      </c>
      <c r="D19" s="11"/>
    </row>
    <row r="20" spans="2:4" ht="15.75" thickBot="1" x14ac:dyDescent="0.3">
      <c r="B20" s="51"/>
      <c r="C20" s="53" t="s">
        <v>117</v>
      </c>
      <c r="D20" s="11"/>
    </row>
    <row r="21" spans="2:4" ht="15.75" thickBot="1" x14ac:dyDescent="0.3">
      <c r="B21" s="49"/>
      <c r="C21" s="60" t="s">
        <v>118</v>
      </c>
      <c r="D21" s="11"/>
    </row>
    <row r="22" spans="2:4" ht="15.75" thickBot="1" x14ac:dyDescent="0.3">
      <c r="B22" s="58">
        <v>3</v>
      </c>
      <c r="C22" s="53" t="s">
        <v>119</v>
      </c>
    </row>
    <row r="23" spans="2:4" ht="15.75" thickBot="1" x14ac:dyDescent="0.3">
      <c r="B23" s="50"/>
      <c r="C23" s="54" t="s">
        <v>120</v>
      </c>
      <c r="D23" s="11"/>
    </row>
    <row r="24" spans="2:4" ht="15.75" thickBot="1" x14ac:dyDescent="0.3">
      <c r="B24" s="49"/>
      <c r="C24" s="60" t="s">
        <v>121</v>
      </c>
      <c r="D24" s="11"/>
    </row>
    <row r="25" spans="2:4" ht="15.75" thickBot="1" x14ac:dyDescent="0.3">
      <c r="B25" s="58">
        <v>4</v>
      </c>
      <c r="C25" s="53" t="s">
        <v>122</v>
      </c>
    </row>
    <row r="26" spans="2:4" ht="15.75" thickBot="1" x14ac:dyDescent="0.3">
      <c r="B26" s="50"/>
      <c r="C26" s="54" t="s">
        <v>123</v>
      </c>
      <c r="D26" s="11"/>
    </row>
    <row r="27" spans="2:4" ht="15.75" thickBot="1" x14ac:dyDescent="0.3">
      <c r="B27" s="51"/>
      <c r="C27" s="53" t="s">
        <v>124</v>
      </c>
      <c r="D27" s="11"/>
    </row>
    <row r="28" spans="2:4" ht="15.75" thickBot="1" x14ac:dyDescent="0.3">
      <c r="B28" s="51"/>
      <c r="C28" s="53" t="s">
        <v>125</v>
      </c>
      <c r="D28" s="11"/>
    </row>
    <row r="29" spans="2:4" ht="30.75" thickBot="1" x14ac:dyDescent="0.3">
      <c r="B29" s="51">
        <v>5</v>
      </c>
      <c r="C29" s="53" t="s">
        <v>126</v>
      </c>
      <c r="D29" s="11"/>
    </row>
    <row r="30" spans="2:4" ht="15.75" thickBot="1" x14ac:dyDescent="0.3">
      <c r="B30" s="51">
        <v>6</v>
      </c>
      <c r="C30" s="53" t="s">
        <v>46</v>
      </c>
      <c r="D30" s="11"/>
    </row>
  </sheetData>
  <sheetProtection algorithmName="SHA-512" hashValue="H2zFROJkukAJTosY3RkffS3h02h5fy8OoR8IvtT8NjeK5nvnINi3ZJafEEnMnHxoYvb3Cl7PP83p5aDW7MO2GA==" saltValue="VXf2+PeMrbS6b8xRkuAVaQ==" spinCount="100000" sheet="1" selectLockedCells="1"/>
  <pageMargins left="0.7" right="0.7" top="0.75" bottom="0.75" header="0.3" footer="0.3"/>
  <pageSetup orientation="portrait" r:id="rId1"/>
  <headerFooter>
    <oddHeader>&amp;L&amp;16&amp;F&amp;R&amp;G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xdr:col>
                    <xdr:colOff>180975</xdr:colOff>
                    <xdr:row>3</xdr:row>
                    <xdr:rowOff>171450</xdr:rowOff>
                  </from>
                  <to>
                    <xdr:col>1</xdr:col>
                    <xdr:colOff>485775</xdr:colOff>
                    <xdr:row>5</xdr:row>
                    <xdr:rowOff>9525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xdr:col>
                    <xdr:colOff>180975</xdr:colOff>
                    <xdr:row>4</xdr:row>
                    <xdr:rowOff>171450</xdr:rowOff>
                  </from>
                  <to>
                    <xdr:col>1</xdr:col>
                    <xdr:colOff>485775</xdr:colOff>
                    <xdr:row>6</xdr:row>
                    <xdr:rowOff>9525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xdr:col>
                    <xdr:colOff>180975</xdr:colOff>
                    <xdr:row>8</xdr:row>
                    <xdr:rowOff>371475</xdr:rowOff>
                  </from>
                  <to>
                    <xdr:col>1</xdr:col>
                    <xdr:colOff>485775</xdr:colOff>
                    <xdr:row>10</xdr:row>
                    <xdr:rowOff>19050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xdr:col>
                    <xdr:colOff>180975</xdr:colOff>
                    <xdr:row>8</xdr:row>
                    <xdr:rowOff>171450</xdr:rowOff>
                  </from>
                  <to>
                    <xdr:col>1</xdr:col>
                    <xdr:colOff>485775</xdr:colOff>
                    <xdr:row>9</xdr:row>
                    <xdr:rowOff>9525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xdr:col>
                    <xdr:colOff>180975</xdr:colOff>
                    <xdr:row>12</xdr:row>
                    <xdr:rowOff>171450</xdr:rowOff>
                  </from>
                  <to>
                    <xdr:col>1</xdr:col>
                    <xdr:colOff>485775</xdr:colOff>
                    <xdr:row>14</xdr:row>
                    <xdr:rowOff>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xdr:col>
                    <xdr:colOff>180975</xdr:colOff>
                    <xdr:row>16</xdr:row>
                    <xdr:rowOff>171450</xdr:rowOff>
                  </from>
                  <to>
                    <xdr:col>1</xdr:col>
                    <xdr:colOff>485775</xdr:colOff>
                    <xdr:row>17</xdr:row>
                    <xdr:rowOff>190500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180975</xdr:colOff>
                    <xdr:row>20</xdr:row>
                    <xdr:rowOff>171450</xdr:rowOff>
                  </from>
                  <to>
                    <xdr:col>1</xdr:col>
                    <xdr:colOff>485775</xdr:colOff>
                    <xdr:row>21</xdr:row>
                    <xdr:rowOff>190500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180975</xdr:colOff>
                    <xdr:row>23</xdr:row>
                    <xdr:rowOff>171450</xdr:rowOff>
                  </from>
                  <to>
                    <xdr:col>1</xdr:col>
                    <xdr:colOff>485775</xdr:colOff>
                    <xdr:row>24</xdr:row>
                    <xdr:rowOff>190500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180975</xdr:colOff>
                    <xdr:row>28</xdr:row>
                    <xdr:rowOff>371475</xdr:rowOff>
                  </from>
                  <to>
                    <xdr:col>1</xdr:col>
                    <xdr:colOff>485775</xdr:colOff>
                    <xdr:row>30</xdr:row>
                    <xdr:rowOff>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180975</xdr:colOff>
                    <xdr:row>28</xdr:row>
                    <xdr:rowOff>171450</xdr:rowOff>
                  </from>
                  <to>
                    <xdr:col>1</xdr:col>
                    <xdr:colOff>485775</xdr:colOff>
                    <xdr:row>29</xdr:row>
                    <xdr:rowOff>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400050</xdr:colOff>
                    <xdr:row>13</xdr:row>
                    <xdr:rowOff>171450</xdr:rowOff>
                  </from>
                  <to>
                    <xdr:col>2</xdr:col>
                    <xdr:colOff>95250</xdr:colOff>
                    <xdr:row>14</xdr:row>
                    <xdr:rowOff>190500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1</xdr:col>
                    <xdr:colOff>400050</xdr:colOff>
                    <xdr:row>14</xdr:row>
                    <xdr:rowOff>171450</xdr:rowOff>
                  </from>
                  <to>
                    <xdr:col>2</xdr:col>
                    <xdr:colOff>95250</xdr:colOff>
                    <xdr:row>15</xdr:row>
                    <xdr:rowOff>190500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1</xdr:col>
                    <xdr:colOff>400050</xdr:colOff>
                    <xdr:row>15</xdr:row>
                    <xdr:rowOff>171450</xdr:rowOff>
                  </from>
                  <to>
                    <xdr:col>2</xdr:col>
                    <xdr:colOff>95250</xdr:colOff>
                    <xdr:row>16</xdr:row>
                    <xdr:rowOff>190500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1</xdr:col>
                    <xdr:colOff>400050</xdr:colOff>
                    <xdr:row>17</xdr:row>
                    <xdr:rowOff>171450</xdr:rowOff>
                  </from>
                  <to>
                    <xdr:col>2</xdr:col>
                    <xdr:colOff>95250</xdr:colOff>
                    <xdr:row>18</xdr:row>
                    <xdr:rowOff>190500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1</xdr:col>
                    <xdr:colOff>400050</xdr:colOff>
                    <xdr:row>18</xdr:row>
                    <xdr:rowOff>171450</xdr:rowOff>
                  </from>
                  <to>
                    <xdr:col>2</xdr:col>
                    <xdr:colOff>95250</xdr:colOff>
                    <xdr:row>19</xdr:row>
                    <xdr:rowOff>190500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xdr:col>
                    <xdr:colOff>400050</xdr:colOff>
                    <xdr:row>19</xdr:row>
                    <xdr:rowOff>171450</xdr:rowOff>
                  </from>
                  <to>
                    <xdr:col>2</xdr:col>
                    <xdr:colOff>95250</xdr:colOff>
                    <xdr:row>20</xdr:row>
                    <xdr:rowOff>190500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1</xdr:col>
                    <xdr:colOff>400050</xdr:colOff>
                    <xdr:row>21</xdr:row>
                    <xdr:rowOff>171450</xdr:rowOff>
                  </from>
                  <to>
                    <xdr:col>2</xdr:col>
                    <xdr:colOff>95250</xdr:colOff>
                    <xdr:row>22</xdr:row>
                    <xdr:rowOff>190500</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1</xdr:col>
                    <xdr:colOff>400050</xdr:colOff>
                    <xdr:row>22</xdr:row>
                    <xdr:rowOff>171450</xdr:rowOff>
                  </from>
                  <to>
                    <xdr:col>2</xdr:col>
                    <xdr:colOff>95250</xdr:colOff>
                    <xdr:row>23</xdr:row>
                    <xdr:rowOff>190500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1</xdr:col>
                    <xdr:colOff>400050</xdr:colOff>
                    <xdr:row>24</xdr:row>
                    <xdr:rowOff>171450</xdr:rowOff>
                  </from>
                  <to>
                    <xdr:col>2</xdr:col>
                    <xdr:colOff>95250</xdr:colOff>
                    <xdr:row>25</xdr:row>
                    <xdr:rowOff>190500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1</xdr:col>
                    <xdr:colOff>400050</xdr:colOff>
                    <xdr:row>25</xdr:row>
                    <xdr:rowOff>171450</xdr:rowOff>
                  </from>
                  <to>
                    <xdr:col>2</xdr:col>
                    <xdr:colOff>95250</xdr:colOff>
                    <xdr:row>26</xdr:row>
                    <xdr:rowOff>190500</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1</xdr:col>
                    <xdr:colOff>400050</xdr:colOff>
                    <xdr:row>26</xdr:row>
                    <xdr:rowOff>171450</xdr:rowOff>
                  </from>
                  <to>
                    <xdr:col>2</xdr:col>
                    <xdr:colOff>95250</xdr:colOff>
                    <xdr:row>27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Coarse check</vt:lpstr>
      <vt:lpstr>Detailed check</vt:lpstr>
      <vt:lpstr>Model specification checklist</vt:lpstr>
      <vt:lpstr>Base year assignment validation</vt:lpstr>
      <vt:lpstr>Strategic demand model 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Wentao Yang</cp:lastModifiedBy>
  <dcterms:created xsi:type="dcterms:W3CDTF">2015-06-05T18:17:20Z</dcterms:created>
  <dcterms:modified xsi:type="dcterms:W3CDTF">2021-07-12T01:56:00Z</dcterms:modified>
</cp:coreProperties>
</file>