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ztransportagency-my.sharepoint.com/personal/bernie_cuttance_nzta_govt_nz/Documents/Downloads/"/>
    </mc:Choice>
  </mc:AlternateContent>
  <xr:revisionPtr revIDLastSave="2" documentId="8_{34546B50-5966-4FEF-A478-69A8B3FD3742}" xr6:coauthVersionLast="47" xr6:coauthVersionMax="47" xr10:uidLastSave="{F186113B-1BBE-42FE-83EC-B895767D2DD2}"/>
  <bookViews>
    <workbookView xWindow="-120" yWindow="-120" windowWidth="29040" windowHeight="15840" tabRatio="734" xr2:uid="{00000000-000D-0000-FFFF-FFFF00000000}"/>
  </bookViews>
  <sheets>
    <sheet name="B1 Elemental Breakdown" sheetId="27" r:id="rId1"/>
    <sheet name="Macro Data" sheetId="2" state="hidden" r:id="rId2"/>
  </sheets>
  <definedNames>
    <definedName name="Construction_Works">#REF!</definedName>
    <definedName name="Diff_FEC1_PAC2">'Macro Data'!$D$5</definedName>
    <definedName name="Diff_FEC2_FEC1">'Macro Data'!$D$6</definedName>
    <definedName name="Diff_Land3_Land2">'Macro Data'!$D$8</definedName>
    <definedName name="Diff_PAC1_ROC2">'Macro Data'!$D$3</definedName>
    <definedName name="Diff_PAC2_PAC1">'Macro Data'!$D$4</definedName>
    <definedName name="Diff_Report1_FEC2">'Macro Data'!$D$10</definedName>
    <definedName name="Diff_Report2_Report3">'Macro Data'!#REF!</definedName>
    <definedName name="Diff_ROC2_ROC1">'Macro Data'!$D$2</definedName>
    <definedName name="Difference">'Macro Data'!$B$3</definedName>
    <definedName name="FEC1_Construction">#REF!</definedName>
    <definedName name="FEC1_full_list">#REF!</definedName>
    <definedName name="FEC1_Ins_Total_Contingency">#REF!</definedName>
    <definedName name="FEC1_Insert_Start">#REF!</definedName>
    <definedName name="FEC1_List_Start">#REF!</definedName>
    <definedName name="FEC1_partial_list">#REF!</definedName>
    <definedName name="FEC1_Price_Contingency">#REF!</definedName>
    <definedName name="FEC1_Total_Contingency">#REF!</definedName>
    <definedName name="FEC1Count">'Macro Data'!$B$5</definedName>
    <definedName name="FEC2_Construction">#REF!</definedName>
    <definedName name="FEC2_full_list">#REF!</definedName>
    <definedName name="FEC2_Insert_Start">#REF!</definedName>
    <definedName name="FEC2_item_list">#REF!</definedName>
    <definedName name="FEC2_List_Original_Contract">#REF!</definedName>
    <definedName name="FEC2_List_Start">#REF!</definedName>
    <definedName name="FEC2_List_Works_Contingency">#REF!</definedName>
    <definedName name="FEC2Count">'Macro Data'!$B$6</definedName>
    <definedName name="FEC2ItemCount">'Macro Data'!$B$9</definedName>
    <definedName name="Land2_Compensation_Total">#REF!</definedName>
    <definedName name="Land2_full_list">#REF!</definedName>
    <definedName name="Land2_Ins_Compensation_Total">#REF!</definedName>
    <definedName name="Land2_Ins_Net_Land">#REF!</definedName>
    <definedName name="Land2_Ins_Net_Land_Cost_Total">#REF!</definedName>
    <definedName name="Land2_Ins_Total_Land">#REF!</definedName>
    <definedName name="Land2_Net_Land">#REF!</definedName>
    <definedName name="Land2_Net_Land_Cost_Total">#REF!</definedName>
    <definedName name="Land2_Partial_list">#REF!</definedName>
    <definedName name="Land2_Total_Land">#REF!</definedName>
    <definedName name="Land2Count">'Macro Data'!$B$7</definedName>
    <definedName name="Land3_Bottom_of_Range">#REF!</definedName>
    <definedName name="Land3_Compensation_Contingency">#REF!</definedName>
    <definedName name="Land3_Compensation_Total">#REF!</definedName>
    <definedName name="Land3_full_list">#REF!</definedName>
    <definedName name="Land3_Ins_Compensation_Contingency">#REF!</definedName>
    <definedName name="Land3_Ins_Compensation_Total">#REF!</definedName>
    <definedName name="Land3_Ins_Net_Land">#REF!</definedName>
    <definedName name="Land3_Ins_Net_Land_Cost_Total">#REF!</definedName>
    <definedName name="Land3_Ins_Price_Contingency">#REF!</definedName>
    <definedName name="Land3_Ins_Total_Land">#REF!</definedName>
    <definedName name="Land3_Insert_Start">#REF!</definedName>
    <definedName name="Land3_List_Start">#REF!</definedName>
    <definedName name="Land3_Net_Land">#REF!</definedName>
    <definedName name="Land3_Net_Land_Cost_Total">#REF!</definedName>
    <definedName name="Land3_Partial_list">#REF!</definedName>
    <definedName name="Land3_Price_Contingency">#REF!</definedName>
    <definedName name="Land3_Total_Land">#REF!</definedName>
    <definedName name="Land3_Update_Start">#REF!</definedName>
    <definedName name="Land3Count">'Macro Data'!$B$8</definedName>
    <definedName name="PAC1_Construction">#REF!</definedName>
    <definedName name="PAC1_full_list">#REF!</definedName>
    <definedName name="PAC1_Ins_Total_Contingency">#REF!</definedName>
    <definedName name="PAC1_Insert_Start">#REF!</definedName>
    <definedName name="PAC1_List_Start">#REF!</definedName>
    <definedName name="PAC1_Total_Contingency">#REF!</definedName>
    <definedName name="PAC1Count">'Macro Data'!$B$3</definedName>
    <definedName name="PAC2_Construction">#REF!</definedName>
    <definedName name="PAC2_full_list">#REF!</definedName>
    <definedName name="PAC2_Ins_Total_Contingency">#REF!</definedName>
    <definedName name="PAC2_Insert_Start">#REF!</definedName>
    <definedName name="PAC2_List_Start">#REF!</definedName>
    <definedName name="PAC2_Price_Contingency">#REF!</definedName>
    <definedName name="PAC2_Total_Contingency">#REF!</definedName>
    <definedName name="PAC2Count">'Macro Data'!$B$4</definedName>
    <definedName name="_xlnm.Print_Titles" localSheetId="0">'B1 Elemental Breakdown'!$5:$5</definedName>
    <definedName name="Project_Name">#REF!</definedName>
    <definedName name="Report1_Bottom_of_Range">#REF!</definedName>
    <definedName name="Report1_Construction_Works">#REF!</definedName>
    <definedName name="Report1_Cum_Conting">#REF!</definedName>
    <definedName name="Report1_Cum_Conting_Start">#REF!</definedName>
    <definedName name="Report1_Cum_Exp">#REF!</definedName>
    <definedName name="Report1_Cum_Exp_Start">#REF!</definedName>
    <definedName name="Report1_Font_Set">#REF!</definedName>
    <definedName name="Report1_Full_List">#REF!</definedName>
    <definedName name="Report1_Ins_Contingency_Usage_This_Month">#REF!</definedName>
    <definedName name="Report1_Ins_Current_Project_Commitment">#REF!</definedName>
    <definedName name="Report1_Ins_Expenditure_This_Month">#REF!</definedName>
    <definedName name="Report1_Ins_Forecast_Contingency_Usage">#REF!</definedName>
    <definedName name="Report1_Ins_Forecast_Total_Expenditure">#REF!</definedName>
    <definedName name="Report1_Ins_Original_Contract_Commitment">#REF!</definedName>
    <definedName name="Report1_Ins_Remaining_Contingency">#REF!</definedName>
    <definedName name="Report1_Ins_Remaining_Project_Commitment">#REF!</definedName>
    <definedName name="Report1_Ins_Total_Allocation_All_Years">#REF!</definedName>
    <definedName name="Report1_Item_List">#REF!</definedName>
    <definedName name="Report1_Item_List_Start">#REF!</definedName>
    <definedName name="Report1_List_Contingency_Usage_This_Month">#REF!</definedName>
    <definedName name="Report1_List_Contingency_Usage_To_Date">#REF!</definedName>
    <definedName name="Report1_List_Current_Project_Commitment">#REF!</definedName>
    <definedName name="Report1_List_Expenditure_This_Month">#REF!</definedName>
    <definedName name="Report1_List_Expenditure_To_Date">#REF!</definedName>
    <definedName name="Report1_List_Forecast_Contingency_Usage">#REF!</definedName>
    <definedName name="Report1_List_Forecast_Total_Expenditure">#REF!</definedName>
    <definedName name="Report1_List_Original_Contract_Commitment">#REF!</definedName>
    <definedName name="Report1_List_Other_Contingency_Usage_To_Date">#REF!</definedName>
    <definedName name="Report1_List_Other_Expenditure_To_Date">#REF!</definedName>
    <definedName name="Report1_List_Remaining_Contingency">#REF!</definedName>
    <definedName name="Report1_List_Remaining_Project_Commitment">#REF!</definedName>
    <definedName name="Report1_List_Total_Allocation_All_Years">#REF!</definedName>
    <definedName name="Report1_Original_Contingency_Start">#REF!</definedName>
    <definedName name="Report1_Original_Contract_Start">#REF!</definedName>
    <definedName name="Report1_Other_Cum_Conting_Start">#REF!</definedName>
    <definedName name="Report1_Other_Cum_Exp_Start">#REF!</definedName>
    <definedName name="Report1_Print_Area">#REF!</definedName>
    <definedName name="Report1Count">'Macro Data'!$B$10</definedName>
    <definedName name="ROC1_full_list">#REF!</definedName>
    <definedName name="ROC1_List_Start">#REF!</definedName>
    <definedName name="ROC1Count">'Macro Data'!$B$1</definedName>
    <definedName name="ROC2_full_list">#REF!</definedName>
    <definedName name="ROC2_Insert_Start">#REF!</definedName>
    <definedName name="ROC2_List_Start">#REF!</definedName>
    <definedName name="ROC2Count">'Macro Data'!$B$2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2" l="1"/>
  <c r="B9" i="2"/>
  <c r="D10" i="2" s="1"/>
  <c r="B8" i="2"/>
  <c r="B7" i="2"/>
  <c r="D8" i="2" s="1"/>
  <c r="B6" i="2"/>
  <c r="B5" i="2"/>
  <c r="D6" i="2" s="1"/>
  <c r="B4" i="2"/>
  <c r="D5" i="2" s="1"/>
  <c r="D3" i="2"/>
  <c r="B3" i="2"/>
  <c r="D4" i="2" s="1"/>
  <c r="B2" i="2"/>
  <c r="B1" i="2"/>
  <c r="D2" i="2" s="1"/>
</calcChain>
</file>

<file path=xl/sharedStrings.xml><?xml version="1.0" encoding="utf-8"?>
<sst xmlns="http://schemas.openxmlformats.org/spreadsheetml/2006/main" count="523" uniqueCount="327">
  <si>
    <t>Appendix B: Elemental Breakdown of Costs Form</t>
  </si>
  <si>
    <t>Project Name</t>
  </si>
  <si>
    <t>Elemental Breakdown of Costs</t>
  </si>
  <si>
    <t>Item</t>
  </si>
  <si>
    <t>Description</t>
  </si>
  <si>
    <t>Sub-Element Totals</t>
  </si>
  <si>
    <t>Element Totals</t>
  </si>
  <si>
    <t>Professional Services</t>
  </si>
  <si>
    <t>Project Development Phase Fees</t>
  </si>
  <si>
    <t>$</t>
  </si>
  <si>
    <t>1.1.1</t>
  </si>
  <si>
    <t>- Reviews</t>
  </si>
  <si>
    <t>- Investigations</t>
  </si>
  <si>
    <t>- Third party physical works</t>
  </si>
  <si>
    <t>- Communications and engagement</t>
  </si>
  <si>
    <t>- Third party professional services</t>
  </si>
  <si>
    <t>- Consenting</t>
  </si>
  <si>
    <t>- Waka Kotahi internal costs</t>
  </si>
  <si>
    <t>- Post construction (monitoring) costs</t>
  </si>
  <si>
    <t>- Miscellaneous</t>
  </si>
  <si>
    <t>1.1.2</t>
  </si>
  <si>
    <t>- Contract Scope and Contract Management</t>
  </si>
  <si>
    <t>- Business Case</t>
  </si>
  <si>
    <t>1.1.3</t>
  </si>
  <si>
    <t>1.1.4</t>
  </si>
  <si>
    <t>1.1.5</t>
  </si>
  <si>
    <t>1.1.6</t>
  </si>
  <si>
    <t>1.1.7</t>
  </si>
  <si>
    <t>1.1.8</t>
  </si>
  <si>
    <t>1.1.9</t>
  </si>
  <si>
    <t>Pre-implementation Phase Fees</t>
  </si>
  <si>
    <t>1.2.1</t>
  </si>
  <si>
    <t>1.2.2</t>
  </si>
  <si>
    <t>- Geotech including investigations and testing</t>
  </si>
  <si>
    <t>- Survey</t>
  </si>
  <si>
    <t>- Design</t>
  </si>
  <si>
    <t xml:space="preserve">- Statutory applications </t>
  </si>
  <si>
    <t>- Property acquisition management</t>
  </si>
  <si>
    <t>- Tender documentation</t>
  </si>
  <si>
    <t>Implementation Phase fees</t>
  </si>
  <si>
    <t>- Contract scope and Contract management</t>
  </si>
  <si>
    <t>- Tender administration and evaluation</t>
  </si>
  <si>
    <t>- Management and surveillance of the physical works</t>
  </si>
  <si>
    <t>- Random verification testing</t>
  </si>
  <si>
    <t>Physical Works</t>
  </si>
  <si>
    <t xml:space="preserve">Environmental Compliance </t>
  </si>
  <si>
    <t>2.1.1</t>
  </si>
  <si>
    <t>Management of environmental compliance requirements</t>
  </si>
  <si>
    <t>2.1.2</t>
  </si>
  <si>
    <t>Preparation and management of compliance managements plans</t>
  </si>
  <si>
    <t>2.1.3</t>
  </si>
  <si>
    <t>Construct permanent erosion and sediment control measures, maintenance and monitoring</t>
  </si>
  <si>
    <t>2.1.4</t>
  </si>
  <si>
    <t>Noise attenuation</t>
  </si>
  <si>
    <t>2.1.5</t>
  </si>
  <si>
    <t>Stormwater treatment</t>
  </si>
  <si>
    <t>2.1.6</t>
  </si>
  <si>
    <t>Bunds</t>
  </si>
  <si>
    <t>Earthworks</t>
  </si>
  <si>
    <t>2.2.1</t>
  </si>
  <si>
    <t>Site clearance - greenfield such as small trees, shrubs, hedging etc.</t>
  </si>
  <si>
    <t>2.2.2</t>
  </si>
  <si>
    <t>Demolition - building demolition, structures, fences, retaining walls, utility services, stormwater pipe, manholes, cesspits, surfacing, kerbs, lights, signs, temporary works etc.</t>
  </si>
  <si>
    <t>2.2.3</t>
  </si>
  <si>
    <t>Temporary fencing</t>
  </si>
  <si>
    <t>2.2.4</t>
  </si>
  <si>
    <t xml:space="preserve">Topsoil stripping, </t>
  </si>
  <si>
    <t>2.2.5</t>
  </si>
  <si>
    <t xml:space="preserve">Cut to fill, </t>
  </si>
  <si>
    <t>2.2.6</t>
  </si>
  <si>
    <t xml:space="preserve">Cut to waste, </t>
  </si>
  <si>
    <t>2.2.7</t>
  </si>
  <si>
    <t>Borrow to fill</t>
  </si>
  <si>
    <t>2.2.8</t>
  </si>
  <si>
    <t>Imported fill</t>
  </si>
  <si>
    <t>Undercutting soft spots</t>
  </si>
  <si>
    <t>Excavation in rock (state types)</t>
  </si>
  <si>
    <t>Conditioning of cut and/or fill materials</t>
  </si>
  <si>
    <t>Preloading, additional preload materials, settlement monitoring and removal of preload materials</t>
  </si>
  <si>
    <t xml:space="preserve">Respreading topsoil </t>
  </si>
  <si>
    <t>Imported topsoil</t>
  </si>
  <si>
    <t>Reclamation works</t>
  </si>
  <si>
    <t>Foreshore works</t>
  </si>
  <si>
    <t>Temporary earthworks</t>
  </si>
  <si>
    <t>Temporary haul roads</t>
  </si>
  <si>
    <t>Construct, maintain &amp; remove temporary sediment control measures, temporary sediment control ponds, including temporary hydroseeding, rock check dams, silt fencing</t>
  </si>
  <si>
    <t>Archaeological treatment/mitigation works</t>
  </si>
  <si>
    <t>Ground Improvements</t>
  </si>
  <si>
    <t>Site decontamination (removal/treatment of managed, contaminated, hazardous materials etc.)</t>
  </si>
  <si>
    <t>Ground improvement (e.g. drainage blankets, wick drains geotextiles, stone columns, deep soil mixing)</t>
  </si>
  <si>
    <t>Geotechnical monitoring (inclinometers, piezometers)</t>
  </si>
  <si>
    <t>Dewatering bores, buttress drains</t>
  </si>
  <si>
    <t>Temporary works associated with ground improvements</t>
  </si>
  <si>
    <t>Drainage</t>
  </si>
  <si>
    <t>Stream works including temporary stream diversions</t>
  </si>
  <si>
    <t>Culverts including headwalls, chambers and rip-rap</t>
  </si>
  <si>
    <t xml:space="preserve">Subsoil and pavement drains </t>
  </si>
  <si>
    <t>Kerbing/edge strip</t>
  </si>
  <si>
    <t>Surface water channel</t>
  </si>
  <si>
    <t>Erosion control</t>
  </si>
  <si>
    <t>Flumes</t>
  </si>
  <si>
    <t>Rain gardens</t>
  </si>
  <si>
    <t>Permanent ponds</t>
  </si>
  <si>
    <t>Wetlands</t>
  </si>
  <si>
    <t>Grassed swales</t>
  </si>
  <si>
    <t>Treatment devices</t>
  </si>
  <si>
    <t>Pavement and Surfacing</t>
  </si>
  <si>
    <t>Subgrade stabilisation/improvement (aggregate, lime or cement)</t>
  </si>
  <si>
    <t>Subgrade preparation and testing</t>
  </si>
  <si>
    <t>Sub-basecourse including improvement (lime, cement)</t>
  </si>
  <si>
    <t>Base course including improvement (lime, cement)</t>
  </si>
  <si>
    <t>Concrete pavements</t>
  </si>
  <si>
    <t xml:space="preserve">Surfacing (chip seal, asphaltic concrete, Stone Mastic Asphalt, deep lift asphalt, OGPA) </t>
  </si>
  <si>
    <t>Upgrade existing carriageway(s)</t>
  </si>
  <si>
    <t>Saw cutting</t>
  </si>
  <si>
    <t>Joints</t>
  </si>
  <si>
    <t>Scarifying</t>
  </si>
  <si>
    <t>Ancillary roadworks</t>
  </si>
  <si>
    <t>Bridges</t>
  </si>
  <si>
    <t>Substructure (includes piling, foundations, piers, abutments and bearings)</t>
  </si>
  <si>
    <t>Superstructure, (includes beams, finishing, tensioning, waterproofing, expansion joints, edge protection and graffiti guard)</t>
  </si>
  <si>
    <t>Temporary works in association with bridge construction (launching gantry, access platform)</t>
  </si>
  <si>
    <t>Underpasses</t>
  </si>
  <si>
    <t>Rip-rap scour protection to abutments</t>
  </si>
  <si>
    <t>Retaining Walls</t>
  </si>
  <si>
    <t>Gravity walls (gabion, crib, mass block)</t>
  </si>
  <si>
    <t>Mechanically stabilised earth (MSE) walling</t>
  </si>
  <si>
    <t>Backfill behind retaining walls where the estimator is to consider the provisions included in the earthworks element and allow extra for special materials and/or placement requirements behind retaining walls).</t>
  </si>
  <si>
    <t>Diaphragm walling</t>
  </si>
  <si>
    <t>Precast concrete facing panels</t>
  </si>
  <si>
    <t>Drainage in association with retaining walls</t>
  </si>
  <si>
    <t>Temporary works associated with retaining walls.</t>
  </si>
  <si>
    <t>Traffic Services</t>
  </si>
  <si>
    <t>Barrier (wire/concrete median barrier and verge barrier)</t>
  </si>
  <si>
    <t>Pavement markings, pavement markers</t>
  </si>
  <si>
    <t>Road signs, gantries</t>
  </si>
  <si>
    <t xml:space="preserve">Traffic signals </t>
  </si>
  <si>
    <t>Marker posts</t>
  </si>
  <si>
    <t xml:space="preserve">Lighting </t>
  </si>
  <si>
    <t>Emergency cross-overs and phones</t>
  </si>
  <si>
    <t>Variable Message Signs</t>
  </si>
  <si>
    <t>Intelligent Traffic Signals/ATMS.</t>
  </si>
  <si>
    <t>Bus/cycleway green paint marking</t>
  </si>
  <si>
    <t>Guardrails</t>
  </si>
  <si>
    <t>Leading and trailing end terminals</t>
  </si>
  <si>
    <t>Crash cushions</t>
  </si>
  <si>
    <t>Waka Kotahi cost of all local authority and utility companies (after cost share) and contractors on costs</t>
  </si>
  <si>
    <t>Temporary works associated with utility services</t>
  </si>
  <si>
    <t>Landscaping &amp; Urban design</t>
  </si>
  <si>
    <t>Landscaping (aesthetic and environmental)</t>
  </si>
  <si>
    <t>Grassing, hydroseeding, planting, revegetation, mulch</t>
  </si>
  <si>
    <t>Architecture</t>
  </si>
  <si>
    <t xml:space="preserve">Fencing </t>
  </si>
  <si>
    <t>Streetscaping</t>
  </si>
  <si>
    <t>Land accommodation costs (also refer to project property cost funding)</t>
  </si>
  <si>
    <t>Footpaths and cycleway</t>
  </si>
  <si>
    <t>Building relocations</t>
  </si>
  <si>
    <t>Traffic islands</t>
  </si>
  <si>
    <t>Pram crossings with kerb and tactile pavers</t>
  </si>
  <si>
    <t>Urban design  features to bridges, structures, barriers, retaining walls etc.</t>
  </si>
  <si>
    <t>Temporary traffic diversions</t>
  </si>
  <si>
    <t>Traffic management physical works costs</t>
  </si>
  <si>
    <t>Temporary roads</t>
  </si>
  <si>
    <t>Preliminary and General</t>
  </si>
  <si>
    <t>Establishment, temporary accommodation, clean up, disestablishment and other site operating costs</t>
  </si>
  <si>
    <t>Contractor’s supervision, on site staffing, prescribed specialists and other time related costs.</t>
  </si>
  <si>
    <t>Temporary works design and traffic management planning</t>
  </si>
  <si>
    <t>Network maintenance</t>
  </si>
  <si>
    <t>QA systems</t>
  </si>
  <si>
    <t>Testing</t>
  </si>
  <si>
    <t>Extraordinary Construction Costs</t>
  </si>
  <si>
    <t>Base Estimate</t>
  </si>
  <si>
    <t>Estimate prepared by</t>
  </si>
  <si>
    <t>Signed</t>
  </si>
  <si>
    <t>Estimate internal peer review by</t>
  </si>
  <si>
    <t>Estimate external peer review by</t>
  </si>
  <si>
    <t>Estimate accepted by Waka Kotahi project manager</t>
  </si>
  <si>
    <t>ROC1Count</t>
  </si>
  <si>
    <t>ROC2Count</t>
  </si>
  <si>
    <t>Diff_ROC2_ROC1</t>
  </si>
  <si>
    <t>PAC1Count</t>
  </si>
  <si>
    <t>Diff_PAC1_ROC2</t>
  </si>
  <si>
    <t>PAC2Count</t>
  </si>
  <si>
    <t>Diff_PAC2_PAC1</t>
  </si>
  <si>
    <t>FEC1Count</t>
  </si>
  <si>
    <t>Diff_FEC1_PAC2</t>
  </si>
  <si>
    <t>FEC2Count</t>
  </si>
  <si>
    <t>Diff_FEC2_FEC1</t>
  </si>
  <si>
    <t>Land2Count</t>
  </si>
  <si>
    <t>Land3Count</t>
  </si>
  <si>
    <t>Diff_Land3_Land2</t>
  </si>
  <si>
    <t>FEC2ItemCount</t>
  </si>
  <si>
    <t>Report1Count</t>
  </si>
  <si>
    <t>Diff_Report1_FEC2</t>
  </si>
  <si>
    <t>2.1.7</t>
  </si>
  <si>
    <t>2.1.8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</si>
  <si>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</si>
  <si>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</si>
  <si>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</si>
  <si>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</si>
  <si>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</si>
  <si>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</si>
  <si>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</si>
  <si>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</si>
  <si>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</si>
  <si>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3.2.1</t>
  </si>
  <si>
    <t>3.2.2</t>
  </si>
  <si>
    <t>3.2.3</t>
  </si>
  <si>
    <t>3.2.4</t>
  </si>
  <si>
    <t>4.1.1</t>
  </si>
  <si>
    <t>4.1.2</t>
  </si>
  <si>
    <t>4.1.3</t>
  </si>
  <si>
    <t>4.1.4</t>
  </si>
  <si>
    <t>4.1.5</t>
  </si>
  <si>
    <t>4.1.6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</si>
  <si>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</si>
  <si>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</si>
  <si>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</si>
  <si>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</si>
  <si>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</si>
  <si>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</si>
  <si>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</si>
  <si>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</si>
  <si>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</si>
  <si>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</si>
  <si>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</si>
  <si>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</si>
  <si>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</si>
  <si>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</si>
  <si>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</si>
  <si>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</si>
  <si>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</si>
  <si>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</si>
  <si>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</si>
  <si>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</si>
  <si>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</si>
  <si>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4.3.1</t>
  </si>
  <si>
    <t>4.3.2</t>
  </si>
  <si>
    <t>4.3.3</t>
  </si>
  <si>
    <t>4.3.4</t>
  </si>
  <si>
    <t>4.3.5</t>
  </si>
  <si>
    <t>4.4.1</t>
  </si>
  <si>
    <t>4.4.2</t>
  </si>
  <si>
    <t>4.4.3</t>
  </si>
  <si>
    <t>4.5.1</t>
  </si>
  <si>
    <t>4.5.2</t>
  </si>
  <si>
    <t>4.5.3</t>
  </si>
  <si>
    <t>4.5.4</t>
  </si>
  <si>
    <t>4.5.5</t>
  </si>
  <si>
    <t>4.5.6</t>
  </si>
  <si>
    <t>4.5.7</t>
  </si>
  <si>
    <t>4.5.8</t>
  </si>
  <si>
    <t>4.5.9</t>
  </si>
  <si>
    <t>4.5.10</t>
  </si>
  <si>
    <t>4.5.11</t>
  </si>
  <si>
    <t>4.6.1</t>
  </si>
  <si>
    <t>4.6.2</t>
  </si>
  <si>
    <t>4.6.3</t>
  </si>
  <si>
    <t>4.6.4</t>
  </si>
  <si>
    <t>4.6.5</t>
  </si>
  <si>
    <t>4.7.1</t>
  </si>
  <si>
    <t>4.7.2</t>
  </si>
  <si>
    <t>4.7.3</t>
  </si>
  <si>
    <t>4.7.4</t>
  </si>
  <si>
    <t>4.7.5</t>
  </si>
  <si>
    <t>4.7.6</t>
  </si>
  <si>
    <t>4.7.7</t>
  </si>
  <si>
    <t>4.7.8</t>
  </si>
  <si>
    <t>4.7.9</t>
  </si>
  <si>
    <t>4.8.1</t>
  </si>
  <si>
    <t>4.8.2</t>
  </si>
  <si>
    <t>4.8.3</t>
  </si>
  <si>
    <t>4.8.4</t>
  </si>
  <si>
    <t>4.8.5</t>
  </si>
  <si>
    <t>4.8.6</t>
  </si>
  <si>
    <t>4.8.7</t>
  </si>
  <si>
    <t>4.8.8</t>
  </si>
  <si>
    <t>4.8.9</t>
  </si>
  <si>
    <t>4.8.10</t>
  </si>
  <si>
    <t>4.8.11</t>
  </si>
  <si>
    <t>4.8.12</t>
  </si>
  <si>
    <t>4.8.13</t>
  </si>
  <si>
    <t>4.9.1</t>
  </si>
  <si>
    <t>4.9.2</t>
  </si>
  <si>
    <t>4.9.3</t>
  </si>
  <si>
    <t>4.10.1</t>
  </si>
  <si>
    <t>4.10.2</t>
  </si>
  <si>
    <t>4.10.3</t>
  </si>
  <si>
    <t>4.10.4</t>
  </si>
  <si>
    <t>4.10.5</t>
  </si>
  <si>
    <t>4.10.6</t>
  </si>
  <si>
    <t>4.10.7</t>
  </si>
  <si>
    <t>4.10.8</t>
  </si>
  <si>
    <t>4.10.9</t>
  </si>
  <si>
    <t>4.10.10</t>
  </si>
  <si>
    <t>4.10.11</t>
  </si>
  <si>
    <t>4.11.1</t>
  </si>
  <si>
    <t>4.11.2</t>
  </si>
  <si>
    <t>4.11.3</t>
  </si>
  <si>
    <t>4.12.1</t>
  </si>
  <si>
    <t>4.12.2</t>
  </si>
  <si>
    <t>4.12.3</t>
  </si>
  <si>
    <t>4.12.4</t>
  </si>
  <si>
    <t>4.12.5</t>
  </si>
  <si>
    <t>4.12.6</t>
  </si>
  <si>
    <t>4.12.7</t>
  </si>
  <si>
    <t>4.12.8</t>
  </si>
  <si>
    <t>4.12.9</t>
  </si>
  <si>
    <t>Contractor costs associated with stakeholder and public engagement</t>
  </si>
  <si>
    <t xml:space="preserve">Contractor insurances, bonds, warranties/guarantees, as-built requirement plans and other non time-related costs.   </t>
  </si>
  <si>
    <t>For clarity, off-site overheads and profit are included within items. For an Alliance, the Limb 2 should be distributed across the items.</t>
  </si>
  <si>
    <t>The consultancy fees items align with the SM030 schedules.</t>
  </si>
  <si>
    <t>Waka Kotahi managed costs (refer Appendix C Form G)</t>
  </si>
  <si>
    <t>Consultancy Fees (refer Appendix C Form I)</t>
  </si>
  <si>
    <t>Soldier pile walls (timber, steel, concrete piles)</t>
  </si>
  <si>
    <t>Tied back walls, including ground anchors, tiebacks</t>
  </si>
  <si>
    <t>Utility Services</t>
  </si>
  <si>
    <t>Traffic Management</t>
  </si>
  <si>
    <t>Dust control including water supply</t>
  </si>
  <si>
    <t>Network stormwater drainage</t>
  </si>
  <si>
    <t>Civil works associated with utility services such as trenching, duct installation</t>
  </si>
  <si>
    <t>Project plans, including quality assurance, traffic management plans, environmental management plans, programming and reporting, consent fees, stakeholder management, health and safety, security management, contractor’s escrow tender documents</t>
  </si>
  <si>
    <r>
      <t xml:space="preserve">Extraordinary costs may include special items such as rock avalanche cover, tunnels, rail bridges, rail level crossings, mine hazard mitigation i.e. this item is for significant non-roading expenses. 
</t>
    </r>
    <r>
      <rPr>
        <i/>
        <sz val="10"/>
        <color theme="1"/>
        <rFont val="Lucida Sans"/>
        <family val="2"/>
      </rPr>
      <t>Note: This is not for miscellaneous items</t>
    </r>
  </si>
  <si>
    <t>Note: These costs are exclusive of GST.</t>
  </si>
  <si>
    <t>Consultancy Fees (refer Appendix C Form I) (Pre-implementation or D&amp;C Specimen Pre-implementation)</t>
  </si>
  <si>
    <t>Date estimate prepared</t>
  </si>
  <si>
    <t>Base Date (Qtr-year)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</si>
</sst>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sz val="16"/>
      <color theme="1"/>
      <name val="Lucida Sans"/>
      <family val="2"/>
    </font>
    <font>
      <b/>
      <sz val="10"/>
      <color theme="1"/>
      <name val="Lucida Sans"/>
      <family val="2"/>
    </font>
    <font>
      <i/>
      <sz val="10"/>
      <color theme="1"/>
      <name val="Lucida Sans"/>
      <family val="2"/>
    </font>
    <font>
      <b/>
      <sz val="12"/>
      <color theme="1"/>
      <name val="Lucida Sans"/>
      <family val="2"/>
    </font>
    <font>
      <sz val="12"/>
      <color theme="1"/>
      <name val="Lucida Sans"/>
      <family val="2"/>
    </font>
    <font>
      <b/>
      <sz val="10"/>
      <color theme="0"/>
      <name val="Lucida Sans"/>
      <family val="2"/>
    </font>
    <font>
      <sz val="10"/>
      <color theme="0"/>
      <name val="Lucida Sans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456D"/>
        <bgColor indexed="64"/>
      </patternFill>
    </fill>
    <fill>
      <patternFill patternType="solid">
        <fgColor rgb="FFB9D4ED"/>
        <bgColor theme="0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82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4" fillId="0" borderId="3" xfId="0" applyFont="1" applyBorder="1"/>
    <xf numFmtId="0" fontId="4" fillId="0" borderId="1" xfId="0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wrapText="1"/>
    </xf>
    <xf numFmtId="0" fontId="4" fillId="0" borderId="6" xfId="0" applyFont="1" applyBorder="1"/>
    <xf numFmtId="0" fontId="4" fillId="0" borderId="4" xfId="0" applyFont="1" applyBorder="1"/>
    <xf numFmtId="0" fontId="6" fillId="6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6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quotePrefix="1" applyFont="1" applyBorder="1" applyAlignment="1">
      <alignment horizontal="left" wrapText="1"/>
    </xf>
    <xf numFmtId="0" fontId="4" fillId="7" borderId="6" xfId="0" applyFont="1" applyFill="1" applyBorder="1" applyAlignment="1">
      <alignment horizontal="center"/>
    </xf>
    <xf numFmtId="0" fontId="4" fillId="0" borderId="4" xfId="0" quotePrefix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quotePrefix="1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4" fillId="0" borderId="0" xfId="0" applyFont="1" applyAlignment="1">
      <alignment horizontal="right"/>
    </xf>
    <xf numFmtId="0" fontId="4" fillId="0" borderId="0" xfId="0" quotePrefix="1" applyFont="1" applyAlignment="1">
      <alignment vertical="center"/>
    </xf>
    <xf numFmtId="0" fontId="4" fillId="0" borderId="6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4" fillId="0" borderId="0" xfId="0" applyFont="1" applyAlignment="1">
      <alignment horizontal="center" vertical="center"/>
    </xf>
    <xf numFmtId="0" fontId="6" fillId="0" borderId="6" xfId="0" applyFont="1" applyBorder="1"/>
    <xf numFmtId="0" fontId="6" fillId="0" borderId="4" xfId="0" applyFont="1" applyBorder="1"/>
    <xf numFmtId="0" fontId="4" fillId="0" borderId="6" xfId="0" applyFont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6" borderId="4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2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2" fontId="6" fillId="0" borderId="4" xfId="0" applyNumberFormat="1" applyFont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wrapText="1"/>
    </xf>
    <xf numFmtId="0" fontId="4" fillId="0" borderId="9" xfId="0" applyFont="1" applyBorder="1"/>
    <xf numFmtId="0" fontId="4" fillId="0" borderId="7" xfId="0" applyFont="1" applyBorder="1"/>
    <xf numFmtId="0" fontId="8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0" fontId="6" fillId="3" borderId="14" xfId="0" applyFont="1" applyFill="1" applyBorder="1" applyAlignment="1" applyProtection="1">
      <alignment horizontal="left" vertical="center"/>
      <protection locked="0"/>
    </xf>
    <xf numFmtId="0" fontId="6" fillId="3" borderId="15" xfId="0" applyFont="1" applyFill="1" applyBorder="1" applyAlignment="1" applyProtection="1">
      <alignment vertical="center" wrapText="1"/>
      <protection locked="0"/>
    </xf>
    <xf numFmtId="0" fontId="6" fillId="3" borderId="15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3" fontId="6" fillId="3" borderId="14" xfId="0" applyNumberFormat="1" applyFont="1" applyFill="1" applyBorder="1" applyAlignment="1" applyProtection="1">
      <alignment vertical="center"/>
      <protection locked="0"/>
    </xf>
    <xf numFmtId="3" fontId="6" fillId="3" borderId="15" xfId="0" applyNumberFormat="1" applyFont="1" applyFill="1" applyBorder="1" applyAlignment="1" applyProtection="1">
      <alignment vertical="center"/>
      <protection locked="0"/>
    </xf>
    <xf numFmtId="3" fontId="6" fillId="3" borderId="16" xfId="0" applyNumberFormat="1" applyFont="1" applyFill="1" applyBorder="1" applyAlignment="1" applyProtection="1">
      <alignment vertical="center"/>
      <protection locked="0"/>
    </xf>
    <xf numFmtId="0" fontId="6" fillId="3" borderId="16" xfId="0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4" fillId="0" borderId="0" xfId="0" applyFont="1" applyFill="1"/>
    <xf numFmtId="9" fontId="10" fillId="4" borderId="2" xfId="0" applyNumberFormat="1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9" fontId="10" fillId="4" borderId="8" xfId="0" applyNumberFormat="1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N204"/>
  <sheetViews>
    <sheetView tabSelected="1" zoomScale="110" zoomScaleNormal="100" workbookViewId="0">
      <selection sqref="A1:E1"/>
    </sheetView>
  </sheetViews>
  <sheetFormatPr defaultColWidth="9.140625" defaultRowHeight="12.75" x14ac:dyDescent="0.2"/>
  <cols>
    <col min="1" max="1" width="8.7109375" style="3" customWidth="1"/>
    <col min="2" max="2" width="72.7109375" style="4" customWidth="1"/>
    <col min="3" max="3" width="9.28515625" style="2" customWidth="1"/>
    <col min="4" max="4" width="10.7109375" style="2" customWidth="1"/>
    <col min="5" max="5" width="13.7109375" style="2" customWidth="1"/>
    <col min="6" max="16384" width="9.140625" style="2"/>
  </cols>
  <sheetData>
    <row r="1" spans="1:14" ht="19.5" x14ac:dyDescent="0.25">
      <c r="A1" s="81" t="s">
        <v>0</v>
      </c>
      <c r="B1" s="81"/>
      <c r="C1" s="81"/>
      <c r="D1" s="81"/>
      <c r="E1" s="81"/>
      <c r="G1" s="74"/>
    </row>
    <row r="2" spans="1:14" ht="13.5" thickBot="1" x14ac:dyDescent="0.25"/>
    <row r="3" spans="1:14" s="5" customFormat="1" ht="18" customHeight="1" x14ac:dyDescent="0.2">
      <c r="A3" s="75" t="s">
        <v>1</v>
      </c>
      <c r="B3" s="76"/>
      <c r="C3" s="76"/>
      <c r="D3" s="76"/>
      <c r="E3" s="77"/>
      <c r="G3" s="6"/>
      <c r="H3" s="6"/>
      <c r="I3" s="6"/>
      <c r="J3" s="6"/>
      <c r="K3" s="6"/>
      <c r="L3" s="6"/>
      <c r="M3" s="6"/>
      <c r="N3" s="6"/>
    </row>
    <row r="4" spans="1:14" s="5" customFormat="1" ht="18" customHeight="1" thickBot="1" x14ac:dyDescent="0.25">
      <c r="A4" s="78" t="s">
        <v>2</v>
      </c>
      <c r="B4" s="79"/>
      <c r="C4" s="79"/>
      <c r="D4" s="79"/>
      <c r="E4" s="80"/>
      <c r="G4" s="6"/>
      <c r="H4" s="6"/>
      <c r="I4" s="6"/>
      <c r="J4" s="6"/>
      <c r="K4" s="6"/>
      <c r="L4" s="6"/>
      <c r="M4" s="6"/>
      <c r="N4" s="6"/>
    </row>
    <row r="5" spans="1:14" ht="34.5" customHeight="1" thickBot="1" x14ac:dyDescent="0.25">
      <c r="A5" s="7" t="s">
        <v>3</v>
      </c>
      <c r="B5" s="8" t="s">
        <v>4</v>
      </c>
      <c r="C5" s="9"/>
      <c r="D5" s="7" t="s">
        <v>5</v>
      </c>
      <c r="E5" s="7" t="s">
        <v>6</v>
      </c>
      <c r="G5" s="6"/>
      <c r="H5" s="6"/>
      <c r="I5" s="6"/>
      <c r="J5" s="6"/>
      <c r="K5" s="6"/>
      <c r="L5" s="6"/>
      <c r="M5" s="6"/>
      <c r="N5" s="6"/>
    </row>
    <row r="6" spans="1:14" x14ac:dyDescent="0.2">
      <c r="A6" s="10"/>
      <c r="B6" s="11" t="s">
        <v>7</v>
      </c>
      <c r="C6" s="12"/>
      <c r="D6" s="13"/>
      <c r="E6" s="13"/>
    </row>
    <row r="7" spans="1:14" x14ac:dyDescent="0.2">
      <c r="A7" s="14">
        <v>1</v>
      </c>
      <c r="B7" s="15" t="s">
        <v>8</v>
      </c>
      <c r="C7" s="16"/>
      <c r="D7" s="17"/>
      <c r="E7" s="18" t="s">
        <v>9</v>
      </c>
    </row>
    <row r="8" spans="1:14" x14ac:dyDescent="0.2">
      <c r="A8" s="14">
        <v>1.1000000000000001</v>
      </c>
      <c r="B8" s="19" t="s">
        <v>312</v>
      </c>
      <c r="C8" s="16"/>
      <c r="D8" s="18" t="s">
        <v>9</v>
      </c>
      <c r="E8" s="20"/>
      <c r="G8" s="6"/>
      <c r="H8" s="6"/>
      <c r="I8" s="6"/>
      <c r="J8" s="6"/>
      <c r="K8" s="6"/>
      <c r="L8" s="6"/>
      <c r="M8" s="6"/>
      <c r="N8" s="6"/>
    </row>
    <row r="9" spans="1:14" x14ac:dyDescent="0.2">
      <c r="A9" s="21" t="s">
        <v>10</v>
      </c>
      <c r="B9" s="22" t="s">
        <v>11</v>
      </c>
      <c r="C9" s="23" t="s">
        <v>9</v>
      </c>
      <c r="D9" s="17"/>
      <c r="E9" s="20"/>
      <c r="G9" s="6"/>
      <c r="H9" s="6"/>
      <c r="I9" s="6"/>
      <c r="J9" s="6"/>
      <c r="K9" s="6"/>
      <c r="L9" s="6"/>
      <c r="M9" s="6"/>
      <c r="N9" s="6"/>
    </row>
    <row r="10" spans="1:14" x14ac:dyDescent="0.2">
      <c r="A10" s="21" t="s">
        <v>20</v>
      </c>
      <c r="B10" s="22" t="s">
        <v>12</v>
      </c>
      <c r="C10" s="23" t="s">
        <v>9</v>
      </c>
      <c r="D10" s="17"/>
      <c r="E10" s="20"/>
      <c r="G10" s="6"/>
      <c r="H10" s="6"/>
      <c r="I10" s="6"/>
      <c r="J10" s="6"/>
      <c r="K10" s="6"/>
      <c r="L10" s="6"/>
      <c r="M10" s="6"/>
      <c r="N10" s="6"/>
    </row>
    <row r="11" spans="1:14" x14ac:dyDescent="0.2">
      <c r="A11" s="21" t="s">
        <v>23</v>
      </c>
      <c r="B11" s="22" t="s">
        <v>13</v>
      </c>
      <c r="C11" s="23" t="s">
        <v>9</v>
      </c>
      <c r="D11" s="17"/>
      <c r="E11" s="20"/>
    </row>
    <row r="12" spans="1:14" x14ac:dyDescent="0.2">
      <c r="A12" s="21" t="s">
        <v>24</v>
      </c>
      <c r="B12" s="22" t="s">
        <v>14</v>
      </c>
      <c r="C12" s="23" t="s">
        <v>9</v>
      </c>
      <c r="D12" s="17"/>
      <c r="E12" s="20"/>
    </row>
    <row r="13" spans="1:14" x14ac:dyDescent="0.2">
      <c r="A13" s="21" t="s">
        <v>25</v>
      </c>
      <c r="B13" s="22" t="s">
        <v>15</v>
      </c>
      <c r="C13" s="23" t="s">
        <v>9</v>
      </c>
      <c r="D13" s="17"/>
      <c r="E13" s="20"/>
    </row>
    <row r="14" spans="1:14" x14ac:dyDescent="0.2">
      <c r="A14" s="21" t="s">
        <v>26</v>
      </c>
      <c r="B14" s="22" t="s">
        <v>16</v>
      </c>
      <c r="C14" s="23" t="s">
        <v>9</v>
      </c>
      <c r="D14" s="17"/>
      <c r="E14" s="20"/>
    </row>
    <row r="15" spans="1:14" x14ac:dyDescent="0.2">
      <c r="A15" s="21" t="s">
        <v>27</v>
      </c>
      <c r="B15" s="22" t="s">
        <v>17</v>
      </c>
      <c r="C15" s="23" t="s">
        <v>9</v>
      </c>
      <c r="D15" s="17"/>
      <c r="E15" s="20"/>
    </row>
    <row r="16" spans="1:14" x14ac:dyDescent="0.2">
      <c r="A16" s="21" t="s">
        <v>28</v>
      </c>
      <c r="B16" s="22" t="s">
        <v>18</v>
      </c>
      <c r="C16" s="23" t="s">
        <v>9</v>
      </c>
      <c r="D16" s="17"/>
      <c r="E16" s="20"/>
    </row>
    <row r="17" spans="1:14" x14ac:dyDescent="0.2">
      <c r="A17" s="24" t="s">
        <v>29</v>
      </c>
      <c r="B17" s="22" t="s">
        <v>19</v>
      </c>
      <c r="C17" s="23" t="s">
        <v>9</v>
      </c>
      <c r="D17" s="17"/>
      <c r="E17" s="20"/>
    </row>
    <row r="18" spans="1:14" ht="13.15" customHeight="1" x14ac:dyDescent="0.2">
      <c r="A18" s="14">
        <v>1.2</v>
      </c>
      <c r="B18" s="19" t="s">
        <v>313</v>
      </c>
      <c r="C18" s="16"/>
      <c r="D18" s="18" t="s">
        <v>9</v>
      </c>
      <c r="E18" s="20"/>
      <c r="G18" s="25" t="s">
        <v>311</v>
      </c>
      <c r="H18" s="6"/>
      <c r="I18" s="6"/>
      <c r="J18" s="6"/>
      <c r="K18" s="6"/>
      <c r="L18" s="6"/>
      <c r="M18" s="6"/>
      <c r="N18" s="6"/>
    </row>
    <row r="19" spans="1:14" x14ac:dyDescent="0.2">
      <c r="A19" s="21" t="s">
        <v>31</v>
      </c>
      <c r="B19" s="26" t="s">
        <v>21</v>
      </c>
      <c r="C19" s="23" t="s">
        <v>9</v>
      </c>
      <c r="D19" s="17"/>
      <c r="E19" s="20"/>
      <c r="G19" s="6"/>
      <c r="H19" s="6"/>
      <c r="I19" s="6"/>
      <c r="J19" s="6"/>
      <c r="K19" s="6"/>
      <c r="L19" s="6"/>
      <c r="M19" s="6"/>
      <c r="N19" s="6"/>
    </row>
    <row r="20" spans="1:14" x14ac:dyDescent="0.2">
      <c r="A20" s="21" t="s">
        <v>32</v>
      </c>
      <c r="B20" s="26" t="s">
        <v>22</v>
      </c>
      <c r="C20" s="23" t="s">
        <v>9</v>
      </c>
      <c r="D20" s="17"/>
      <c r="E20" s="20"/>
      <c r="G20" s="6"/>
      <c r="H20" s="6"/>
      <c r="I20" s="6"/>
      <c r="J20" s="6"/>
      <c r="K20" s="6"/>
      <c r="L20" s="6"/>
      <c r="M20" s="6"/>
      <c r="N20" s="6"/>
    </row>
    <row r="21" spans="1:14" x14ac:dyDescent="0.2">
      <c r="A21" s="27"/>
      <c r="B21" s="28"/>
      <c r="C21" s="16"/>
      <c r="D21" s="17"/>
      <c r="E21" s="17"/>
      <c r="F21" s="29"/>
    </row>
    <row r="22" spans="1:14" x14ac:dyDescent="0.2">
      <c r="A22" s="14">
        <v>2</v>
      </c>
      <c r="B22" s="15" t="s">
        <v>30</v>
      </c>
      <c r="C22" s="16"/>
      <c r="D22" s="17"/>
      <c r="E22" s="18" t="s">
        <v>9</v>
      </c>
    </row>
    <row r="23" spans="1:14" x14ac:dyDescent="0.2">
      <c r="A23" s="14">
        <v>2.1</v>
      </c>
      <c r="B23" s="19" t="s">
        <v>312</v>
      </c>
      <c r="C23" s="16"/>
      <c r="D23" s="18" t="s">
        <v>9</v>
      </c>
      <c r="E23" s="20"/>
    </row>
    <row r="24" spans="1:14" x14ac:dyDescent="0.2">
      <c r="A24" s="21" t="s">
        <v>46</v>
      </c>
      <c r="B24" s="22" t="s">
        <v>11</v>
      </c>
      <c r="C24" s="23" t="s">
        <v>9</v>
      </c>
      <c r="D24" s="17"/>
      <c r="E24" s="20"/>
    </row>
    <row r="25" spans="1:14" x14ac:dyDescent="0.2">
      <c r="A25" s="21" t="s">
        <v>48</v>
      </c>
      <c r="B25" s="22" t="s">
        <v>12</v>
      </c>
      <c r="C25" s="23" t="s">
        <v>9</v>
      </c>
      <c r="D25" s="17"/>
      <c r="E25" s="20"/>
    </row>
    <row r="26" spans="1:14" x14ac:dyDescent="0.2">
      <c r="A26" s="21" t="s">
        <v>50</v>
      </c>
      <c r="B26" s="22" t="s">
        <v>13</v>
      </c>
      <c r="C26" s="23" t="s">
        <v>9</v>
      </c>
      <c r="D26" s="17"/>
      <c r="E26" s="20"/>
    </row>
    <row r="27" spans="1:14" x14ac:dyDescent="0.2">
      <c r="A27" s="21" t="s">
        <v>52</v>
      </c>
      <c r="B27" s="22" t="s">
        <v>14</v>
      </c>
      <c r="C27" s="23" t="s">
        <v>9</v>
      </c>
      <c r="D27" s="17"/>
      <c r="E27" s="20"/>
    </row>
    <row r="28" spans="1:14" x14ac:dyDescent="0.2">
      <c r="A28" s="21" t="s">
        <v>54</v>
      </c>
      <c r="B28" s="22" t="s">
        <v>15</v>
      </c>
      <c r="C28" s="23" t="s">
        <v>9</v>
      </c>
      <c r="D28" s="17"/>
      <c r="E28" s="20"/>
    </row>
    <row r="29" spans="1:14" x14ac:dyDescent="0.2">
      <c r="A29" s="21" t="s">
        <v>56</v>
      </c>
      <c r="B29" s="22" t="s">
        <v>16</v>
      </c>
      <c r="C29" s="23" t="s">
        <v>9</v>
      </c>
      <c r="D29" s="17"/>
      <c r="E29" s="20"/>
    </row>
    <row r="30" spans="1:14" x14ac:dyDescent="0.2">
      <c r="A30" s="21" t="s">
        <v>194</v>
      </c>
      <c r="B30" s="22" t="s">
        <v>18</v>
      </c>
      <c r="C30" s="23" t="s">
        <v>9</v>
      </c>
      <c r="D30" s="17"/>
      <c r="E30" s="20"/>
    </row>
    <row r="31" spans="1:14" x14ac:dyDescent="0.2">
      <c r="A31" s="24" t="s">
        <v>195</v>
      </c>
      <c r="B31" s="22" t="s">
        <v>19</v>
      </c>
      <c r="C31" s="23" t="s">
        <v>9</v>
      </c>
      <c r="D31" s="17"/>
      <c r="E31" s="20"/>
    </row>
    <row r="32" spans="1:14" ht="25.5" x14ac:dyDescent="0.2">
      <c r="A32" s="14">
        <v>2.2000000000000002</v>
      </c>
      <c r="B32" s="19" t="s">
        <v>324</v>
      </c>
      <c r="C32" s="16"/>
      <c r="D32" s="18" t="s">
        <v>9</v>
      </c>
      <c r="E32" s="20"/>
    </row>
    <row r="33" spans="1:7" x14ac:dyDescent="0.2">
      <c r="A33" s="21" t="s">
        <v>59</v>
      </c>
      <c r="B33" s="26" t="s">
        <v>21</v>
      </c>
      <c r="C33" s="23" t="s">
        <v>9</v>
      </c>
      <c r="D33" s="17"/>
      <c r="E33" s="20"/>
    </row>
    <row r="34" spans="1:7" x14ac:dyDescent="0.2">
      <c r="A34" s="21" t="s">
        <v>61</v>
      </c>
      <c r="B34" s="26" t="s">
        <v>14</v>
      </c>
      <c r="C34" s="23" t="s">
        <v>9</v>
      </c>
      <c r="D34" s="17"/>
      <c r="E34" s="20"/>
    </row>
    <row r="35" spans="1:7" x14ac:dyDescent="0.2">
      <c r="A35" s="21" t="s">
        <v>63</v>
      </c>
      <c r="B35" s="26" t="s">
        <v>33</v>
      </c>
      <c r="C35" s="23" t="s">
        <v>9</v>
      </c>
      <c r="D35" s="17"/>
      <c r="E35" s="20"/>
    </row>
    <row r="36" spans="1:7" x14ac:dyDescent="0.2">
      <c r="A36" s="21" t="s">
        <v>65</v>
      </c>
      <c r="B36" s="26" t="s">
        <v>34</v>
      </c>
      <c r="C36" s="23" t="s">
        <v>9</v>
      </c>
      <c r="D36" s="17"/>
      <c r="E36" s="20"/>
    </row>
    <row r="37" spans="1:7" x14ac:dyDescent="0.2">
      <c r="A37" s="21" t="s">
        <v>67</v>
      </c>
      <c r="B37" s="30" t="s">
        <v>35</v>
      </c>
      <c r="C37" s="23" t="s">
        <v>9</v>
      </c>
      <c r="D37" s="17"/>
      <c r="E37" s="20"/>
      <c r="G37" s="74"/>
    </row>
    <row r="38" spans="1:7" x14ac:dyDescent="0.2">
      <c r="A38" s="21" t="s">
        <v>69</v>
      </c>
      <c r="B38" s="30" t="s">
        <v>36</v>
      </c>
      <c r="C38" s="23" t="s">
        <v>9</v>
      </c>
      <c r="D38" s="17"/>
      <c r="E38" s="20"/>
    </row>
    <row r="39" spans="1:7" x14ac:dyDescent="0.2">
      <c r="A39" s="21" t="s">
        <v>71</v>
      </c>
      <c r="B39" s="26" t="s">
        <v>37</v>
      </c>
      <c r="C39" s="23" t="s">
        <v>9</v>
      </c>
      <c r="D39" s="17"/>
      <c r="E39" s="20"/>
    </row>
    <row r="40" spans="1:7" x14ac:dyDescent="0.2">
      <c r="A40" s="21" t="s">
        <v>73</v>
      </c>
      <c r="B40" s="26" t="s">
        <v>38</v>
      </c>
      <c r="C40" s="23" t="s">
        <v>9</v>
      </c>
      <c r="D40" s="17"/>
      <c r="E40" s="20"/>
    </row>
    <row r="41" spans="1:7" x14ac:dyDescent="0.2">
      <c r="A41" s="27"/>
      <c r="B41" s="28"/>
      <c r="C41" s="16"/>
      <c r="D41" s="17"/>
      <c r="E41" s="17"/>
    </row>
    <row r="42" spans="1:7" x14ac:dyDescent="0.2">
      <c r="A42" s="14">
        <v>3</v>
      </c>
      <c r="B42" s="15" t="s">
        <v>39</v>
      </c>
      <c r="C42" s="31"/>
      <c r="D42" s="32"/>
      <c r="E42" s="18" t="s">
        <v>9</v>
      </c>
    </row>
    <row r="43" spans="1:7" x14ac:dyDescent="0.2">
      <c r="A43" s="14">
        <v>3.1</v>
      </c>
      <c r="B43" s="19" t="s">
        <v>312</v>
      </c>
      <c r="C43" s="16"/>
      <c r="D43" s="18" t="s">
        <v>9</v>
      </c>
      <c r="E43" s="20"/>
    </row>
    <row r="44" spans="1:7" x14ac:dyDescent="0.2">
      <c r="A44" s="21" t="s">
        <v>196</v>
      </c>
      <c r="B44" s="22" t="s">
        <v>11</v>
      </c>
      <c r="C44" s="23" t="s">
        <v>9</v>
      </c>
      <c r="D44" s="17"/>
      <c r="E44" s="20"/>
    </row>
    <row r="45" spans="1:7" x14ac:dyDescent="0.2">
      <c r="A45" s="21" t="s">
        <v>197</v>
      </c>
      <c r="B45" s="22" t="s">
        <v>12</v>
      </c>
      <c r="C45" s="23" t="s">
        <v>9</v>
      </c>
      <c r="D45" s="17"/>
      <c r="E45" s="20"/>
    </row>
    <row r="46" spans="1:7" x14ac:dyDescent="0.2">
      <c r="A46" s="21" t="s">
        <v>198</v>
      </c>
      <c r="B46" s="22" t="s">
        <v>13</v>
      </c>
      <c r="C46" s="23" t="s">
        <v>9</v>
      </c>
      <c r="D46" s="17"/>
      <c r="E46" s="20"/>
    </row>
    <row r="47" spans="1:7" x14ac:dyDescent="0.2">
      <c r="A47" s="33" t="s">
        <v>199</v>
      </c>
      <c r="B47" s="22" t="s">
        <v>14</v>
      </c>
      <c r="C47" s="23" t="s">
        <v>9</v>
      </c>
      <c r="D47" s="17"/>
      <c r="E47" s="20"/>
    </row>
    <row r="48" spans="1:7" x14ac:dyDescent="0.2">
      <c r="A48" s="21" t="s">
        <v>200</v>
      </c>
      <c r="B48" s="22" t="s">
        <v>15</v>
      </c>
      <c r="C48" s="23" t="s">
        <v>9</v>
      </c>
      <c r="D48" s="17"/>
      <c r="E48" s="20"/>
    </row>
    <row r="49" spans="1:7" x14ac:dyDescent="0.2">
      <c r="A49" s="21" t="s">
        <v>201</v>
      </c>
      <c r="B49" s="22" t="s">
        <v>16</v>
      </c>
      <c r="C49" s="23" t="s">
        <v>9</v>
      </c>
      <c r="D49" s="17"/>
      <c r="E49" s="20"/>
    </row>
    <row r="50" spans="1:7" x14ac:dyDescent="0.2">
      <c r="A50" s="21" t="s">
        <v>202</v>
      </c>
      <c r="B50" s="22" t="s">
        <v>17</v>
      </c>
      <c r="C50" s="23" t="s">
        <v>9</v>
      </c>
      <c r="D50" s="17"/>
      <c r="E50" s="20"/>
    </row>
    <row r="51" spans="1:7" x14ac:dyDescent="0.2">
      <c r="A51" s="21" t="s">
        <v>203</v>
      </c>
      <c r="B51" s="22" t="s">
        <v>18</v>
      </c>
      <c r="C51" s="23" t="s">
        <v>9</v>
      </c>
      <c r="D51" s="17"/>
      <c r="E51" s="20"/>
    </row>
    <row r="52" spans="1:7" x14ac:dyDescent="0.2">
      <c r="A52" s="24" t="s">
        <v>204</v>
      </c>
      <c r="B52" s="22" t="s">
        <v>19</v>
      </c>
      <c r="C52" s="23" t="s">
        <v>9</v>
      </c>
      <c r="D52" s="17"/>
      <c r="E52" s="20"/>
    </row>
    <row r="53" spans="1:7" x14ac:dyDescent="0.2">
      <c r="A53" s="14">
        <v>3.2</v>
      </c>
      <c r="B53" s="19" t="s">
        <v>313</v>
      </c>
      <c r="C53" s="16"/>
      <c r="D53" s="18" t="s">
        <v>9</v>
      </c>
      <c r="E53" s="20"/>
    </row>
    <row r="54" spans="1:7" x14ac:dyDescent="0.2">
      <c r="A54" s="21" t="s">
        <v>205</v>
      </c>
      <c r="B54" s="26" t="s">
        <v>40</v>
      </c>
      <c r="C54" s="23" t="s">
        <v>9</v>
      </c>
      <c r="D54" s="32"/>
      <c r="E54" s="20"/>
    </row>
    <row r="55" spans="1:7" x14ac:dyDescent="0.2">
      <c r="A55" s="21" t="s">
        <v>206</v>
      </c>
      <c r="B55" s="26" t="s">
        <v>41</v>
      </c>
      <c r="C55" s="23" t="s">
        <v>9</v>
      </c>
      <c r="D55" s="32"/>
      <c r="E55" s="20"/>
    </row>
    <row r="56" spans="1:7" x14ac:dyDescent="0.2">
      <c r="A56" s="21" t="s">
        <v>207</v>
      </c>
      <c r="B56" s="26" t="s">
        <v>42</v>
      </c>
      <c r="C56" s="23" t="s">
        <v>9</v>
      </c>
      <c r="D56" s="32"/>
      <c r="E56" s="20"/>
    </row>
    <row r="57" spans="1:7" x14ac:dyDescent="0.2">
      <c r="A57" s="21" t="s">
        <v>208</v>
      </c>
      <c r="B57" s="26" t="s">
        <v>43</v>
      </c>
      <c r="C57" s="23" t="s">
        <v>9</v>
      </c>
      <c r="D57" s="32"/>
      <c r="E57" s="20"/>
    </row>
    <row r="58" spans="1:7" x14ac:dyDescent="0.2">
      <c r="A58" s="27"/>
      <c r="B58" s="28"/>
      <c r="C58" s="16"/>
      <c r="D58" s="17"/>
      <c r="E58" s="17"/>
    </row>
    <row r="59" spans="1:7" x14ac:dyDescent="0.2">
      <c r="A59" s="21">
        <v>4</v>
      </c>
      <c r="B59" s="11" t="s">
        <v>44</v>
      </c>
      <c r="C59" s="34"/>
      <c r="D59" s="35"/>
      <c r="E59" s="17"/>
      <c r="G59" s="2" t="s">
        <v>310</v>
      </c>
    </row>
    <row r="60" spans="1:7" x14ac:dyDescent="0.2">
      <c r="A60" s="14">
        <v>4.0999999999999996</v>
      </c>
      <c r="B60" s="15" t="s">
        <v>45</v>
      </c>
      <c r="C60" s="36"/>
      <c r="D60" s="27"/>
      <c r="E60" s="18" t="s">
        <v>9</v>
      </c>
    </row>
    <row r="61" spans="1:7" x14ac:dyDescent="0.2">
      <c r="A61" s="21" t="s">
        <v>209</v>
      </c>
      <c r="B61" s="19" t="s">
        <v>47</v>
      </c>
      <c r="C61" s="36"/>
      <c r="D61" s="37" t="s">
        <v>9</v>
      </c>
      <c r="E61" s="27"/>
    </row>
    <row r="62" spans="1:7" x14ac:dyDescent="0.2">
      <c r="A62" s="21" t="s">
        <v>210</v>
      </c>
      <c r="B62" s="19" t="s">
        <v>49</v>
      </c>
      <c r="C62" s="36"/>
      <c r="D62" s="37" t="s">
        <v>9</v>
      </c>
      <c r="E62" s="27"/>
    </row>
    <row r="63" spans="1:7" ht="25.5" x14ac:dyDescent="0.2">
      <c r="A63" s="21" t="s">
        <v>211</v>
      </c>
      <c r="B63" s="19" t="s">
        <v>51</v>
      </c>
      <c r="C63" s="36"/>
      <c r="D63" s="37" t="s">
        <v>9</v>
      </c>
      <c r="E63" s="27"/>
    </row>
    <row r="64" spans="1:7" x14ac:dyDescent="0.2">
      <c r="A64" s="21" t="s">
        <v>212</v>
      </c>
      <c r="B64" s="19" t="s">
        <v>53</v>
      </c>
      <c r="C64" s="36"/>
      <c r="D64" s="37" t="s">
        <v>9</v>
      </c>
      <c r="E64" s="27"/>
    </row>
    <row r="65" spans="1:5" x14ac:dyDescent="0.2">
      <c r="A65" s="21" t="s">
        <v>213</v>
      </c>
      <c r="B65" s="19" t="s">
        <v>55</v>
      </c>
      <c r="C65" s="36"/>
      <c r="D65" s="37" t="s">
        <v>9</v>
      </c>
      <c r="E65" s="27"/>
    </row>
    <row r="66" spans="1:5" x14ac:dyDescent="0.2">
      <c r="A66" s="21" t="s">
        <v>214</v>
      </c>
      <c r="B66" s="19" t="s">
        <v>57</v>
      </c>
      <c r="C66" s="36"/>
      <c r="D66" s="37" t="s">
        <v>9</v>
      </c>
      <c r="E66" s="27"/>
    </row>
    <row r="67" spans="1:5" x14ac:dyDescent="0.2">
      <c r="A67" s="21"/>
      <c r="B67" s="19"/>
      <c r="C67" s="36"/>
      <c r="D67" s="27"/>
      <c r="E67" s="27"/>
    </row>
    <row r="68" spans="1:5" x14ac:dyDescent="0.2">
      <c r="A68" s="14">
        <v>4.2</v>
      </c>
      <c r="B68" s="15" t="s">
        <v>58</v>
      </c>
      <c r="C68" s="36"/>
      <c r="D68" s="27"/>
      <c r="E68" s="18" t="s">
        <v>9</v>
      </c>
    </row>
    <row r="69" spans="1:5" x14ac:dyDescent="0.2">
      <c r="A69" s="21" t="s">
        <v>215</v>
      </c>
      <c r="B69" s="38" t="s">
        <v>60</v>
      </c>
      <c r="C69" s="36"/>
      <c r="D69" s="39" t="s">
        <v>9</v>
      </c>
      <c r="E69" s="27"/>
    </row>
    <row r="70" spans="1:5" ht="38.25" x14ac:dyDescent="0.2">
      <c r="A70" s="21" t="s">
        <v>216</v>
      </c>
      <c r="B70" s="40" t="s">
        <v>62</v>
      </c>
      <c r="C70" s="36"/>
      <c r="D70" s="39" t="s">
        <v>9</v>
      </c>
      <c r="E70" s="27"/>
    </row>
    <row r="71" spans="1:5" x14ac:dyDescent="0.2">
      <c r="A71" s="21" t="s">
        <v>217</v>
      </c>
      <c r="B71" s="40" t="s">
        <v>64</v>
      </c>
      <c r="C71" s="36"/>
      <c r="D71" s="39" t="s">
        <v>9</v>
      </c>
      <c r="E71" s="27"/>
    </row>
    <row r="72" spans="1:5" x14ac:dyDescent="0.2">
      <c r="A72" s="21" t="s">
        <v>218</v>
      </c>
      <c r="B72" s="38" t="s">
        <v>66</v>
      </c>
      <c r="C72" s="36"/>
      <c r="D72" s="39" t="s">
        <v>9</v>
      </c>
      <c r="E72" s="27"/>
    </row>
    <row r="73" spans="1:5" x14ac:dyDescent="0.2">
      <c r="A73" s="21" t="s">
        <v>219</v>
      </c>
      <c r="B73" s="38" t="s">
        <v>68</v>
      </c>
      <c r="C73" s="36"/>
      <c r="D73" s="39" t="s">
        <v>9</v>
      </c>
      <c r="E73" s="27"/>
    </row>
    <row r="74" spans="1:5" x14ac:dyDescent="0.2">
      <c r="A74" s="21" t="s">
        <v>220</v>
      </c>
      <c r="B74" s="38" t="s">
        <v>70</v>
      </c>
      <c r="C74" s="36"/>
      <c r="D74" s="39" t="s">
        <v>9</v>
      </c>
      <c r="E74" s="27"/>
    </row>
    <row r="75" spans="1:5" x14ac:dyDescent="0.2">
      <c r="A75" s="21" t="s">
        <v>221</v>
      </c>
      <c r="B75" s="38" t="s">
        <v>72</v>
      </c>
      <c r="C75" s="36"/>
      <c r="D75" s="39" t="s">
        <v>9</v>
      </c>
      <c r="E75" s="27"/>
    </row>
    <row r="76" spans="1:5" x14ac:dyDescent="0.2">
      <c r="A76" s="21" t="s">
        <v>222</v>
      </c>
      <c r="B76" s="19" t="s">
        <v>74</v>
      </c>
      <c r="C76" s="36"/>
      <c r="D76" s="39" t="s">
        <v>9</v>
      </c>
      <c r="E76" s="27"/>
    </row>
    <row r="77" spans="1:5" x14ac:dyDescent="0.2">
      <c r="A77" s="21" t="s">
        <v>223</v>
      </c>
      <c r="B77" s="19" t="s">
        <v>75</v>
      </c>
      <c r="C77" s="36"/>
      <c r="D77" s="39" t="s">
        <v>9</v>
      </c>
      <c r="E77" s="27"/>
    </row>
    <row r="78" spans="1:5" x14ac:dyDescent="0.2">
      <c r="A78" s="41" t="s">
        <v>224</v>
      </c>
      <c r="B78" s="19" t="s">
        <v>76</v>
      </c>
      <c r="C78" s="36"/>
      <c r="D78" s="39" t="s">
        <v>9</v>
      </c>
      <c r="E78" s="27"/>
    </row>
    <row r="79" spans="1:5" x14ac:dyDescent="0.2">
      <c r="A79" s="21" t="s">
        <v>225</v>
      </c>
      <c r="B79" s="19" t="s">
        <v>77</v>
      </c>
      <c r="C79" s="36"/>
      <c r="D79" s="39" t="s">
        <v>9</v>
      </c>
      <c r="E79" s="27"/>
    </row>
    <row r="80" spans="1:5" ht="25.5" x14ac:dyDescent="0.2">
      <c r="A80" s="21" t="s">
        <v>226</v>
      </c>
      <c r="B80" s="19" t="s">
        <v>78</v>
      </c>
      <c r="C80" s="36"/>
      <c r="D80" s="39" t="s">
        <v>9</v>
      </c>
      <c r="E80" s="27"/>
    </row>
    <row r="81" spans="1:5" x14ac:dyDescent="0.2">
      <c r="A81" s="41" t="s">
        <v>227</v>
      </c>
      <c r="B81" s="19" t="s">
        <v>79</v>
      </c>
      <c r="C81" s="36"/>
      <c r="D81" s="39" t="s">
        <v>9</v>
      </c>
      <c r="E81" s="27"/>
    </row>
    <row r="82" spans="1:5" x14ac:dyDescent="0.2">
      <c r="A82" s="21" t="s">
        <v>228</v>
      </c>
      <c r="B82" s="19" t="s">
        <v>80</v>
      </c>
      <c r="C82" s="36"/>
      <c r="D82" s="39" t="s">
        <v>9</v>
      </c>
      <c r="E82" s="27"/>
    </row>
    <row r="83" spans="1:5" x14ac:dyDescent="0.2">
      <c r="A83" s="21" t="s">
        <v>229</v>
      </c>
      <c r="B83" s="19" t="s">
        <v>81</v>
      </c>
      <c r="C83" s="36"/>
      <c r="D83" s="39" t="s">
        <v>9</v>
      </c>
      <c r="E83" s="27"/>
    </row>
    <row r="84" spans="1:5" x14ac:dyDescent="0.2">
      <c r="A84" s="41" t="s">
        <v>230</v>
      </c>
      <c r="B84" s="19" t="s">
        <v>82</v>
      </c>
      <c r="C84" s="36"/>
      <c r="D84" s="39" t="s">
        <v>9</v>
      </c>
      <c r="E84" s="27"/>
    </row>
    <row r="85" spans="1:5" x14ac:dyDescent="0.2">
      <c r="A85" s="21" t="s">
        <v>231</v>
      </c>
      <c r="B85" s="19" t="s">
        <v>83</v>
      </c>
      <c r="C85" s="36"/>
      <c r="D85" s="39" t="s">
        <v>9</v>
      </c>
      <c r="E85" s="27"/>
    </row>
    <row r="86" spans="1:5" x14ac:dyDescent="0.2">
      <c r="A86" s="21" t="s">
        <v>232</v>
      </c>
      <c r="B86" s="19" t="s">
        <v>84</v>
      </c>
      <c r="C86" s="36"/>
      <c r="D86" s="39" t="s">
        <v>9</v>
      </c>
      <c r="E86" s="27"/>
    </row>
    <row r="87" spans="1:5" ht="38.25" x14ac:dyDescent="0.2">
      <c r="A87" s="21" t="s">
        <v>233</v>
      </c>
      <c r="B87" s="40" t="s">
        <v>85</v>
      </c>
      <c r="C87" s="36"/>
      <c r="D87" s="39" t="s">
        <v>9</v>
      </c>
      <c r="E87" s="27"/>
    </row>
    <row r="88" spans="1:5" x14ac:dyDescent="0.2">
      <c r="A88" s="41" t="s">
        <v>234</v>
      </c>
      <c r="B88" s="40" t="s">
        <v>318</v>
      </c>
      <c r="C88" s="36"/>
      <c r="D88" s="39" t="s">
        <v>9</v>
      </c>
      <c r="E88" s="27"/>
    </row>
    <row r="89" spans="1:5" x14ac:dyDescent="0.2">
      <c r="A89" s="21" t="s">
        <v>235</v>
      </c>
      <c r="B89" s="19" t="s">
        <v>86</v>
      </c>
      <c r="C89" s="42"/>
      <c r="D89" s="39" t="s">
        <v>9</v>
      </c>
      <c r="E89" s="21"/>
    </row>
    <row r="90" spans="1:5" x14ac:dyDescent="0.2">
      <c r="A90" s="21"/>
      <c r="B90" s="19"/>
      <c r="C90" s="36"/>
      <c r="D90" s="27"/>
      <c r="E90" s="27"/>
    </row>
    <row r="91" spans="1:5" x14ac:dyDescent="0.2">
      <c r="A91" s="14">
        <v>4.3</v>
      </c>
      <c r="B91" s="15" t="s">
        <v>87</v>
      </c>
      <c r="C91" s="36"/>
      <c r="D91" s="27"/>
      <c r="E91" s="18" t="s">
        <v>9</v>
      </c>
    </row>
    <row r="92" spans="1:5" ht="25.5" x14ac:dyDescent="0.2">
      <c r="A92" s="21" t="s">
        <v>236</v>
      </c>
      <c r="B92" s="19" t="s">
        <v>88</v>
      </c>
      <c r="C92" s="36"/>
      <c r="D92" s="43" t="s">
        <v>9</v>
      </c>
      <c r="E92" s="27"/>
    </row>
    <row r="93" spans="1:5" ht="25.5" x14ac:dyDescent="0.2">
      <c r="A93" s="21" t="s">
        <v>237</v>
      </c>
      <c r="B93" s="19" t="s">
        <v>89</v>
      </c>
      <c r="C93" s="36"/>
      <c r="D93" s="43" t="s">
        <v>9</v>
      </c>
      <c r="E93" s="27"/>
    </row>
    <row r="94" spans="1:5" x14ac:dyDescent="0.2">
      <c r="A94" s="21" t="s">
        <v>238</v>
      </c>
      <c r="B94" s="19" t="s">
        <v>90</v>
      </c>
      <c r="C94" s="36"/>
      <c r="D94" s="43" t="s">
        <v>9</v>
      </c>
      <c r="E94" s="27"/>
    </row>
    <row r="95" spans="1:5" x14ac:dyDescent="0.2">
      <c r="A95" s="21" t="s">
        <v>239</v>
      </c>
      <c r="B95" s="19" t="s">
        <v>91</v>
      </c>
      <c r="C95" s="36"/>
      <c r="D95" s="43" t="s">
        <v>9</v>
      </c>
      <c r="E95" s="27"/>
    </row>
    <row r="96" spans="1:5" x14ac:dyDescent="0.2">
      <c r="A96" s="21" t="s">
        <v>240</v>
      </c>
      <c r="B96" s="19" t="s">
        <v>92</v>
      </c>
      <c r="C96" s="36"/>
      <c r="D96" s="43" t="s">
        <v>9</v>
      </c>
      <c r="E96" s="27"/>
    </row>
    <row r="97" spans="1:5" x14ac:dyDescent="0.2">
      <c r="A97" s="21"/>
      <c r="B97" s="19"/>
      <c r="C97" s="36"/>
      <c r="D97" s="27"/>
      <c r="E97" s="27"/>
    </row>
    <row r="98" spans="1:5" x14ac:dyDescent="0.2">
      <c r="A98" s="14">
        <v>4.4000000000000004</v>
      </c>
      <c r="B98" s="15" t="s">
        <v>93</v>
      </c>
      <c r="C98" s="36"/>
      <c r="D98" s="27"/>
      <c r="E98" s="44" t="s">
        <v>9</v>
      </c>
    </row>
    <row r="99" spans="1:5" x14ac:dyDescent="0.2">
      <c r="A99" s="21" t="s">
        <v>241</v>
      </c>
      <c r="B99" s="19" t="s">
        <v>319</v>
      </c>
      <c r="C99" s="36"/>
      <c r="D99" s="37" t="s">
        <v>9</v>
      </c>
      <c r="E99" s="27"/>
    </row>
    <row r="100" spans="1:5" x14ac:dyDescent="0.2">
      <c r="A100" s="21" t="s">
        <v>242</v>
      </c>
      <c r="B100" s="19" t="s">
        <v>94</v>
      </c>
      <c r="C100" s="36"/>
      <c r="D100" s="37" t="s">
        <v>9</v>
      </c>
      <c r="E100" s="27"/>
    </row>
    <row r="101" spans="1:5" x14ac:dyDescent="0.2">
      <c r="A101" s="21" t="s">
        <v>243</v>
      </c>
      <c r="B101" s="19" t="s">
        <v>95</v>
      </c>
      <c r="C101" s="36"/>
      <c r="D101" s="37" t="s">
        <v>9</v>
      </c>
      <c r="E101" s="27"/>
    </row>
    <row r="102" spans="1:5" x14ac:dyDescent="0.2">
      <c r="A102" s="21">
        <v>4.2</v>
      </c>
      <c r="B102" s="19" t="s">
        <v>96</v>
      </c>
      <c r="C102" s="36"/>
      <c r="D102" s="37" t="s">
        <v>9</v>
      </c>
      <c r="E102" s="27"/>
    </row>
    <row r="103" spans="1:5" x14ac:dyDescent="0.2">
      <c r="A103" s="21">
        <v>4.3</v>
      </c>
      <c r="B103" s="19" t="s">
        <v>98</v>
      </c>
      <c r="C103" s="36"/>
      <c r="D103" s="37" t="s">
        <v>9</v>
      </c>
      <c r="E103" s="27"/>
    </row>
    <row r="104" spans="1:5" x14ac:dyDescent="0.2">
      <c r="A104" s="21">
        <v>4.4000000000000004</v>
      </c>
      <c r="B104" s="19" t="s">
        <v>99</v>
      </c>
      <c r="C104" s="36"/>
      <c r="D104" s="37" t="s">
        <v>9</v>
      </c>
      <c r="E104" s="27"/>
    </row>
    <row r="105" spans="1:5" x14ac:dyDescent="0.2">
      <c r="A105" s="21">
        <v>4.5</v>
      </c>
      <c r="B105" s="19" t="s">
        <v>100</v>
      </c>
      <c r="C105" s="36"/>
      <c r="D105" s="37" t="s">
        <v>9</v>
      </c>
      <c r="E105" s="27"/>
    </row>
    <row r="106" spans="1:5" x14ac:dyDescent="0.2">
      <c r="A106" s="21">
        <v>4.5999999999999996</v>
      </c>
      <c r="B106" s="19" t="s">
        <v>101</v>
      </c>
      <c r="C106" s="36"/>
      <c r="D106" s="37" t="s">
        <v>9</v>
      </c>
      <c r="E106" s="27"/>
    </row>
    <row r="107" spans="1:5" x14ac:dyDescent="0.2">
      <c r="A107" s="21">
        <v>4.7</v>
      </c>
      <c r="B107" s="19" t="s">
        <v>102</v>
      </c>
      <c r="C107" s="36"/>
      <c r="D107" s="37" t="s">
        <v>9</v>
      </c>
      <c r="E107" s="27"/>
    </row>
    <row r="108" spans="1:5" x14ac:dyDescent="0.2">
      <c r="A108" s="21">
        <v>4.8</v>
      </c>
      <c r="B108" s="19" t="s">
        <v>103</v>
      </c>
      <c r="C108" s="36"/>
      <c r="D108" s="37" t="s">
        <v>9</v>
      </c>
      <c r="E108" s="27"/>
    </row>
    <row r="109" spans="1:5" x14ac:dyDescent="0.2">
      <c r="A109" s="21">
        <v>4.9000000000000004</v>
      </c>
      <c r="B109" s="19" t="s">
        <v>104</v>
      </c>
      <c r="C109" s="36"/>
      <c r="D109" s="37" t="s">
        <v>9</v>
      </c>
      <c r="E109" s="27"/>
    </row>
    <row r="110" spans="1:5" x14ac:dyDescent="0.2">
      <c r="A110" s="41">
        <v>4.0999999999999996</v>
      </c>
      <c r="B110" s="19" t="s">
        <v>105</v>
      </c>
      <c r="C110" s="36"/>
      <c r="D110" s="37" t="s">
        <v>9</v>
      </c>
      <c r="E110" s="27"/>
    </row>
    <row r="111" spans="1:5" x14ac:dyDescent="0.2">
      <c r="A111" s="21"/>
      <c r="B111" s="19"/>
      <c r="C111" s="36"/>
      <c r="D111" s="27"/>
      <c r="E111" s="27"/>
    </row>
    <row r="112" spans="1:5" x14ac:dyDescent="0.2">
      <c r="A112" s="45">
        <v>4.5</v>
      </c>
      <c r="B112" s="15" t="s">
        <v>106</v>
      </c>
      <c r="C112" s="36"/>
      <c r="D112" s="27"/>
      <c r="E112" s="44" t="s">
        <v>9</v>
      </c>
    </row>
    <row r="113" spans="1:5" x14ac:dyDescent="0.2">
      <c r="A113" s="46" t="s">
        <v>244</v>
      </c>
      <c r="B113" s="19" t="s">
        <v>107</v>
      </c>
      <c r="C113" s="36"/>
      <c r="D113" s="37" t="s">
        <v>9</v>
      </c>
      <c r="E113" s="27"/>
    </row>
    <row r="114" spans="1:5" x14ac:dyDescent="0.2">
      <c r="A114" s="46" t="s">
        <v>245</v>
      </c>
      <c r="B114" s="19" t="s">
        <v>108</v>
      </c>
      <c r="C114" s="36"/>
      <c r="D114" s="37" t="s">
        <v>9</v>
      </c>
      <c r="E114" s="27"/>
    </row>
    <row r="115" spans="1:5" x14ac:dyDescent="0.2">
      <c r="A115" s="46" t="s">
        <v>246</v>
      </c>
      <c r="B115" s="19" t="s">
        <v>109</v>
      </c>
      <c r="C115" s="36"/>
      <c r="D115" s="37" t="s">
        <v>9</v>
      </c>
      <c r="E115" s="27"/>
    </row>
    <row r="116" spans="1:5" x14ac:dyDescent="0.2">
      <c r="A116" s="46" t="s">
        <v>246</v>
      </c>
      <c r="B116" s="19" t="s">
        <v>110</v>
      </c>
      <c r="C116" s="36"/>
      <c r="D116" s="37" t="s">
        <v>9</v>
      </c>
      <c r="E116" s="27"/>
    </row>
    <row r="117" spans="1:5" x14ac:dyDescent="0.2">
      <c r="A117" s="46" t="s">
        <v>247</v>
      </c>
      <c r="B117" s="19" t="s">
        <v>97</v>
      </c>
      <c r="C117" s="36"/>
      <c r="D117" s="37" t="s">
        <v>9</v>
      </c>
      <c r="E117" s="27"/>
    </row>
    <row r="118" spans="1:5" x14ac:dyDescent="0.2">
      <c r="A118" s="46" t="s">
        <v>248</v>
      </c>
      <c r="B118" s="19" t="s">
        <v>111</v>
      </c>
      <c r="C118" s="36"/>
      <c r="D118" s="37" t="s">
        <v>9</v>
      </c>
      <c r="E118" s="27"/>
    </row>
    <row r="119" spans="1:5" ht="25.5" x14ac:dyDescent="0.2">
      <c r="A119" s="46" t="s">
        <v>249</v>
      </c>
      <c r="B119" s="19" t="s">
        <v>112</v>
      </c>
      <c r="C119" s="36"/>
      <c r="D119" s="43" t="s">
        <v>9</v>
      </c>
      <c r="E119" s="27"/>
    </row>
    <row r="120" spans="1:5" x14ac:dyDescent="0.2">
      <c r="A120" s="46" t="s">
        <v>250</v>
      </c>
      <c r="B120" s="19" t="s">
        <v>113</v>
      </c>
      <c r="C120" s="36"/>
      <c r="D120" s="37" t="s">
        <v>9</v>
      </c>
      <c r="E120" s="27"/>
    </row>
    <row r="121" spans="1:5" x14ac:dyDescent="0.2">
      <c r="A121" s="46" t="s">
        <v>251</v>
      </c>
      <c r="B121" s="19" t="s">
        <v>114</v>
      </c>
      <c r="C121" s="36"/>
      <c r="D121" s="37" t="s">
        <v>9</v>
      </c>
      <c r="E121" s="27"/>
    </row>
    <row r="122" spans="1:5" x14ac:dyDescent="0.2">
      <c r="A122" s="46" t="s">
        <v>252</v>
      </c>
      <c r="B122" s="19" t="s">
        <v>115</v>
      </c>
      <c r="C122" s="36"/>
      <c r="D122" s="37" t="s">
        <v>9</v>
      </c>
      <c r="E122" s="27"/>
    </row>
    <row r="123" spans="1:5" x14ac:dyDescent="0.2">
      <c r="A123" s="46" t="s">
        <v>253</v>
      </c>
      <c r="B123" s="19" t="s">
        <v>116</v>
      </c>
      <c r="C123" s="36"/>
      <c r="D123" s="37" t="s">
        <v>9</v>
      </c>
      <c r="E123" s="27"/>
    </row>
    <row r="124" spans="1:5" x14ac:dyDescent="0.2">
      <c r="A124" s="41" t="s">
        <v>254</v>
      </c>
      <c r="B124" s="19" t="s">
        <v>117</v>
      </c>
      <c r="C124" s="36"/>
      <c r="D124" s="37" t="s">
        <v>9</v>
      </c>
      <c r="E124" s="27"/>
    </row>
    <row r="125" spans="1:5" x14ac:dyDescent="0.2">
      <c r="A125" s="46"/>
      <c r="B125" s="19"/>
      <c r="C125" s="36"/>
      <c r="D125" s="27"/>
      <c r="E125" s="27"/>
    </row>
    <row r="126" spans="1:5" x14ac:dyDescent="0.2">
      <c r="A126" s="45">
        <v>4.5999999999999996</v>
      </c>
      <c r="B126" s="15" t="s">
        <v>118</v>
      </c>
      <c r="C126" s="36"/>
      <c r="D126" s="27"/>
      <c r="E126" s="44" t="s">
        <v>9</v>
      </c>
    </row>
    <row r="127" spans="1:5" x14ac:dyDescent="0.2">
      <c r="A127" s="46" t="s">
        <v>255</v>
      </c>
      <c r="B127" s="19" t="s">
        <v>119</v>
      </c>
      <c r="C127" s="36"/>
      <c r="D127" s="37" t="s">
        <v>9</v>
      </c>
      <c r="E127" s="27"/>
    </row>
    <row r="128" spans="1:5" ht="25.5" x14ac:dyDescent="0.2">
      <c r="A128" s="46" t="s">
        <v>256</v>
      </c>
      <c r="B128" s="19" t="s">
        <v>120</v>
      </c>
      <c r="C128" s="42"/>
      <c r="D128" s="43" t="s">
        <v>9</v>
      </c>
      <c r="E128" s="27"/>
    </row>
    <row r="129" spans="1:5" ht="25.5" x14ac:dyDescent="0.2">
      <c r="A129" s="46" t="s">
        <v>257</v>
      </c>
      <c r="B129" s="19" t="s">
        <v>121</v>
      </c>
      <c r="C129" s="42"/>
      <c r="D129" s="37" t="s">
        <v>9</v>
      </c>
      <c r="E129" s="27"/>
    </row>
    <row r="130" spans="1:5" x14ac:dyDescent="0.2">
      <c r="A130" s="46" t="s">
        <v>258</v>
      </c>
      <c r="B130" s="19" t="s">
        <v>122</v>
      </c>
      <c r="C130" s="42"/>
      <c r="D130" s="43" t="s">
        <v>9</v>
      </c>
      <c r="E130" s="27"/>
    </row>
    <row r="131" spans="1:5" x14ac:dyDescent="0.2">
      <c r="A131" s="46" t="s">
        <v>259</v>
      </c>
      <c r="B131" s="19" t="s">
        <v>123</v>
      </c>
      <c r="C131" s="42"/>
      <c r="D131" s="43" t="s">
        <v>9</v>
      </c>
      <c r="E131" s="27"/>
    </row>
    <row r="132" spans="1:5" x14ac:dyDescent="0.2">
      <c r="A132" s="46"/>
      <c r="B132" s="47"/>
      <c r="C132" s="42"/>
      <c r="D132" s="21"/>
      <c r="E132" s="27"/>
    </row>
    <row r="133" spans="1:5" x14ac:dyDescent="0.2">
      <c r="A133" s="45">
        <v>4.7</v>
      </c>
      <c r="B133" s="15" t="s">
        <v>124</v>
      </c>
      <c r="C133" s="36"/>
      <c r="D133" s="27"/>
      <c r="E133" s="44" t="s">
        <v>9</v>
      </c>
    </row>
    <row r="134" spans="1:5" x14ac:dyDescent="0.2">
      <c r="A134" s="46" t="s">
        <v>260</v>
      </c>
      <c r="B134" s="19" t="s">
        <v>314</v>
      </c>
      <c r="C134" s="36"/>
      <c r="D134" s="37" t="s">
        <v>9</v>
      </c>
      <c r="E134" s="27"/>
    </row>
    <row r="135" spans="1:5" x14ac:dyDescent="0.2">
      <c r="A135" s="46" t="s">
        <v>261</v>
      </c>
      <c r="B135" s="19" t="s">
        <v>315</v>
      </c>
      <c r="C135" s="36"/>
      <c r="D135" s="43" t="s">
        <v>9</v>
      </c>
      <c r="E135" s="27"/>
    </row>
    <row r="136" spans="1:5" x14ac:dyDescent="0.2">
      <c r="A136" s="46" t="s">
        <v>262</v>
      </c>
      <c r="B136" s="19" t="s">
        <v>125</v>
      </c>
      <c r="C136" s="36"/>
      <c r="D136" s="43" t="s">
        <v>9</v>
      </c>
      <c r="E136" s="27"/>
    </row>
    <row r="137" spans="1:5" x14ac:dyDescent="0.2">
      <c r="A137" s="46" t="s">
        <v>263</v>
      </c>
      <c r="B137" s="19" t="s">
        <v>126</v>
      </c>
      <c r="C137" s="36"/>
      <c r="D137" s="43" t="s">
        <v>9</v>
      </c>
      <c r="E137" s="27"/>
    </row>
    <row r="138" spans="1:5" ht="38.25" x14ac:dyDescent="0.2">
      <c r="A138" s="46" t="s">
        <v>264</v>
      </c>
      <c r="B138" s="40" t="s">
        <v>127</v>
      </c>
      <c r="C138" s="36"/>
      <c r="D138" s="43" t="s">
        <v>9</v>
      </c>
      <c r="E138" s="27"/>
    </row>
    <row r="139" spans="1:5" x14ac:dyDescent="0.2">
      <c r="A139" s="46" t="s">
        <v>265</v>
      </c>
      <c r="B139" s="19" t="s">
        <v>128</v>
      </c>
      <c r="C139" s="36"/>
      <c r="D139" s="37" t="s">
        <v>9</v>
      </c>
      <c r="E139" s="27"/>
    </row>
    <row r="140" spans="1:5" x14ac:dyDescent="0.2">
      <c r="A140" s="46" t="s">
        <v>266</v>
      </c>
      <c r="B140" s="19" t="s">
        <v>129</v>
      </c>
      <c r="C140" s="36"/>
      <c r="D140" s="37" t="s">
        <v>9</v>
      </c>
      <c r="E140" s="27"/>
    </row>
    <row r="141" spans="1:5" x14ac:dyDescent="0.2">
      <c r="A141" s="41" t="s">
        <v>267</v>
      </c>
      <c r="B141" s="19" t="s">
        <v>130</v>
      </c>
      <c r="C141" s="36"/>
      <c r="D141" s="37" t="s">
        <v>9</v>
      </c>
      <c r="E141" s="27"/>
    </row>
    <row r="142" spans="1:5" x14ac:dyDescent="0.2">
      <c r="A142" s="41" t="s">
        <v>268</v>
      </c>
      <c r="B142" s="19" t="s">
        <v>131</v>
      </c>
      <c r="C142" s="36"/>
      <c r="D142" s="37" t="s">
        <v>9</v>
      </c>
      <c r="E142" s="27"/>
    </row>
    <row r="143" spans="1:5" x14ac:dyDescent="0.2">
      <c r="A143" s="46"/>
      <c r="B143" s="38"/>
      <c r="C143" s="36"/>
      <c r="D143" s="27"/>
      <c r="E143" s="27"/>
    </row>
    <row r="144" spans="1:5" x14ac:dyDescent="0.2">
      <c r="A144" s="45">
        <v>4.8</v>
      </c>
      <c r="B144" s="48" t="s">
        <v>132</v>
      </c>
      <c r="C144" s="36"/>
      <c r="D144" s="27"/>
      <c r="E144" s="44" t="s">
        <v>9</v>
      </c>
    </row>
    <row r="145" spans="1:5" x14ac:dyDescent="0.2">
      <c r="A145" s="46" t="s">
        <v>269</v>
      </c>
      <c r="B145" s="19" t="s">
        <v>133</v>
      </c>
      <c r="C145" s="36"/>
      <c r="D145" s="37" t="s">
        <v>9</v>
      </c>
      <c r="E145" s="27"/>
    </row>
    <row r="146" spans="1:5" x14ac:dyDescent="0.2">
      <c r="A146" s="46" t="s">
        <v>270</v>
      </c>
      <c r="B146" s="19" t="s">
        <v>134</v>
      </c>
      <c r="C146" s="36"/>
      <c r="D146" s="43" t="s">
        <v>9</v>
      </c>
      <c r="E146" s="27"/>
    </row>
    <row r="147" spans="1:5" x14ac:dyDescent="0.2">
      <c r="A147" s="46" t="s">
        <v>271</v>
      </c>
      <c r="B147" s="19" t="s">
        <v>135</v>
      </c>
      <c r="C147" s="36"/>
      <c r="D147" s="37" t="s">
        <v>9</v>
      </c>
      <c r="E147" s="27"/>
    </row>
    <row r="148" spans="1:5" x14ac:dyDescent="0.2">
      <c r="A148" s="46" t="s">
        <v>272</v>
      </c>
      <c r="B148" s="19" t="s">
        <v>136</v>
      </c>
      <c r="C148" s="36"/>
      <c r="D148" s="43" t="s">
        <v>9</v>
      </c>
      <c r="E148" s="27"/>
    </row>
    <row r="149" spans="1:5" x14ac:dyDescent="0.2">
      <c r="A149" s="46" t="s">
        <v>273</v>
      </c>
      <c r="B149" s="19" t="s">
        <v>137</v>
      </c>
      <c r="C149" s="36"/>
      <c r="D149" s="37" t="s">
        <v>9</v>
      </c>
      <c r="E149" s="27"/>
    </row>
    <row r="150" spans="1:5" x14ac:dyDescent="0.2">
      <c r="A150" s="46" t="s">
        <v>274</v>
      </c>
      <c r="B150" s="19" t="s">
        <v>138</v>
      </c>
      <c r="C150" s="36"/>
      <c r="D150" s="43" t="s">
        <v>9</v>
      </c>
      <c r="E150" s="27"/>
    </row>
    <row r="151" spans="1:5" x14ac:dyDescent="0.2">
      <c r="A151" s="46" t="s">
        <v>275</v>
      </c>
      <c r="B151" s="19" t="s">
        <v>139</v>
      </c>
      <c r="C151" s="36"/>
      <c r="D151" s="37" t="s">
        <v>9</v>
      </c>
      <c r="E151" s="27"/>
    </row>
    <row r="152" spans="1:5" x14ac:dyDescent="0.2">
      <c r="A152" s="46" t="s">
        <v>276</v>
      </c>
      <c r="B152" s="19" t="s">
        <v>140</v>
      </c>
      <c r="C152" s="36"/>
      <c r="D152" s="37" t="s">
        <v>9</v>
      </c>
      <c r="E152" s="27"/>
    </row>
    <row r="153" spans="1:5" x14ac:dyDescent="0.2">
      <c r="A153" s="46" t="s">
        <v>277</v>
      </c>
      <c r="B153" s="19" t="s">
        <v>141</v>
      </c>
      <c r="C153" s="36"/>
      <c r="D153" s="37" t="s">
        <v>9</v>
      </c>
      <c r="E153" s="27"/>
    </row>
    <row r="154" spans="1:5" x14ac:dyDescent="0.2">
      <c r="A154" s="41" t="s">
        <v>278</v>
      </c>
      <c r="B154" s="19" t="s">
        <v>142</v>
      </c>
      <c r="C154" s="36"/>
      <c r="D154" s="37" t="s">
        <v>9</v>
      </c>
      <c r="E154" s="27"/>
    </row>
    <row r="155" spans="1:5" x14ac:dyDescent="0.2">
      <c r="A155" s="41" t="s">
        <v>279</v>
      </c>
      <c r="B155" s="19" t="s">
        <v>143</v>
      </c>
      <c r="C155" s="36"/>
      <c r="D155" s="37" t="s">
        <v>9</v>
      </c>
      <c r="E155" s="27"/>
    </row>
    <row r="156" spans="1:5" x14ac:dyDescent="0.2">
      <c r="A156" s="41" t="s">
        <v>280</v>
      </c>
      <c r="B156" s="19" t="s">
        <v>144</v>
      </c>
      <c r="C156" s="36"/>
      <c r="D156" s="37" t="s">
        <v>9</v>
      </c>
      <c r="E156" s="27"/>
    </row>
    <row r="157" spans="1:5" x14ac:dyDescent="0.2">
      <c r="A157" s="41" t="s">
        <v>281</v>
      </c>
      <c r="B157" s="19" t="s">
        <v>145</v>
      </c>
      <c r="C157" s="36"/>
      <c r="D157" s="37" t="s">
        <v>9</v>
      </c>
      <c r="E157" s="27"/>
    </row>
    <row r="158" spans="1:5" x14ac:dyDescent="0.2">
      <c r="A158" s="46"/>
      <c r="B158" s="19"/>
      <c r="C158" s="36"/>
      <c r="D158" s="27"/>
      <c r="E158" s="27"/>
    </row>
    <row r="159" spans="1:5" x14ac:dyDescent="0.2">
      <c r="A159" s="45">
        <v>4.9000000000000004</v>
      </c>
      <c r="B159" s="15" t="s">
        <v>316</v>
      </c>
      <c r="C159" s="36"/>
      <c r="D159" s="27"/>
      <c r="E159" s="44" t="s">
        <v>9</v>
      </c>
    </row>
    <row r="160" spans="1:5" ht="25.5" x14ac:dyDescent="0.2">
      <c r="A160" s="46" t="s">
        <v>282</v>
      </c>
      <c r="B160" s="19" t="s">
        <v>146</v>
      </c>
      <c r="C160" s="42"/>
      <c r="D160" s="43" t="s">
        <v>9</v>
      </c>
      <c r="E160" s="27"/>
    </row>
    <row r="161" spans="1:5" ht="28.5" customHeight="1" x14ac:dyDescent="0.2">
      <c r="A161" s="46" t="s">
        <v>283</v>
      </c>
      <c r="B161" s="19" t="s">
        <v>320</v>
      </c>
      <c r="C161" s="42"/>
      <c r="D161" s="43" t="s">
        <v>9</v>
      </c>
      <c r="E161" s="27"/>
    </row>
    <row r="162" spans="1:5" x14ac:dyDescent="0.2">
      <c r="A162" s="46" t="s">
        <v>284</v>
      </c>
      <c r="B162" s="19" t="s">
        <v>147</v>
      </c>
      <c r="C162" s="42"/>
      <c r="D162" s="43" t="s">
        <v>9</v>
      </c>
      <c r="E162" s="27"/>
    </row>
    <row r="163" spans="1:5" x14ac:dyDescent="0.2">
      <c r="A163" s="46"/>
      <c r="B163" s="47"/>
      <c r="C163" s="42"/>
      <c r="D163" s="21"/>
      <c r="E163" s="27"/>
    </row>
    <row r="164" spans="1:5" x14ac:dyDescent="0.2">
      <c r="A164" s="49">
        <v>4.0999999999999996</v>
      </c>
      <c r="B164" s="15" t="s">
        <v>148</v>
      </c>
      <c r="C164" s="36"/>
      <c r="D164" s="27"/>
      <c r="E164" s="50" t="s">
        <v>9</v>
      </c>
    </row>
    <row r="165" spans="1:5" x14ac:dyDescent="0.2">
      <c r="A165" s="46" t="s">
        <v>285</v>
      </c>
      <c r="B165" s="19" t="s">
        <v>149</v>
      </c>
      <c r="C165" s="36"/>
      <c r="D165" s="37" t="s">
        <v>9</v>
      </c>
      <c r="E165" s="27"/>
    </row>
    <row r="166" spans="1:5" x14ac:dyDescent="0.2">
      <c r="A166" s="46" t="s">
        <v>286</v>
      </c>
      <c r="B166" s="19" t="s">
        <v>150</v>
      </c>
      <c r="C166" s="36"/>
      <c r="D166" s="37" t="s">
        <v>9</v>
      </c>
      <c r="E166" s="27"/>
    </row>
    <row r="167" spans="1:5" x14ac:dyDescent="0.2">
      <c r="A167" s="46" t="s">
        <v>287</v>
      </c>
      <c r="B167" s="19" t="s">
        <v>151</v>
      </c>
      <c r="C167" s="36"/>
      <c r="D167" s="37" t="s">
        <v>9</v>
      </c>
      <c r="E167" s="27"/>
    </row>
    <row r="168" spans="1:5" x14ac:dyDescent="0.2">
      <c r="A168" s="46" t="s">
        <v>288</v>
      </c>
      <c r="B168" s="19" t="s">
        <v>152</v>
      </c>
      <c r="C168" s="36"/>
      <c r="D168" s="37" t="s">
        <v>9</v>
      </c>
      <c r="E168" s="27"/>
    </row>
    <row r="169" spans="1:5" x14ac:dyDescent="0.2">
      <c r="A169" s="46" t="s">
        <v>289</v>
      </c>
      <c r="B169" s="19" t="s">
        <v>153</v>
      </c>
      <c r="C169" s="36"/>
      <c r="D169" s="37" t="s">
        <v>9</v>
      </c>
      <c r="E169" s="27"/>
    </row>
    <row r="170" spans="1:5" x14ac:dyDescent="0.2">
      <c r="A170" s="46" t="s">
        <v>290</v>
      </c>
      <c r="B170" s="19" t="s">
        <v>154</v>
      </c>
      <c r="C170" s="36"/>
      <c r="D170" s="37" t="s">
        <v>9</v>
      </c>
      <c r="E170" s="27"/>
    </row>
    <row r="171" spans="1:5" x14ac:dyDescent="0.2">
      <c r="A171" s="46" t="s">
        <v>291</v>
      </c>
      <c r="B171" s="19" t="s">
        <v>155</v>
      </c>
      <c r="C171" s="36"/>
      <c r="D171" s="37" t="s">
        <v>9</v>
      </c>
      <c r="E171" s="27"/>
    </row>
    <row r="172" spans="1:5" x14ac:dyDescent="0.2">
      <c r="A172" s="46" t="s">
        <v>292</v>
      </c>
      <c r="B172" s="19" t="s">
        <v>156</v>
      </c>
      <c r="C172" s="36"/>
      <c r="D172" s="37" t="s">
        <v>9</v>
      </c>
      <c r="E172" s="27"/>
    </row>
    <row r="173" spans="1:5" x14ac:dyDescent="0.2">
      <c r="A173" s="46" t="s">
        <v>293</v>
      </c>
      <c r="B173" s="19" t="s">
        <v>157</v>
      </c>
      <c r="C173" s="36"/>
      <c r="D173" s="37" t="s">
        <v>9</v>
      </c>
      <c r="E173" s="27"/>
    </row>
    <row r="174" spans="1:5" x14ac:dyDescent="0.2">
      <c r="A174" s="41" t="s">
        <v>294</v>
      </c>
      <c r="B174" s="19" t="s">
        <v>158</v>
      </c>
      <c r="C174" s="36"/>
      <c r="D174" s="37" t="s">
        <v>9</v>
      </c>
      <c r="E174" s="27"/>
    </row>
    <row r="175" spans="1:5" x14ac:dyDescent="0.2">
      <c r="A175" s="41" t="s">
        <v>295</v>
      </c>
      <c r="B175" s="19" t="s">
        <v>159</v>
      </c>
      <c r="C175" s="36"/>
      <c r="D175" s="37" t="s">
        <v>9</v>
      </c>
      <c r="E175" s="27"/>
    </row>
    <row r="176" spans="1:5" x14ac:dyDescent="0.2">
      <c r="A176" s="41"/>
      <c r="B176" s="19"/>
      <c r="C176" s="36"/>
      <c r="D176" s="27"/>
      <c r="E176" s="27"/>
    </row>
    <row r="177" spans="1:5" x14ac:dyDescent="0.2">
      <c r="A177" s="49">
        <v>4.1100000000000003</v>
      </c>
      <c r="B177" s="15" t="s">
        <v>317</v>
      </c>
      <c r="C177" s="36"/>
      <c r="D177" s="27"/>
      <c r="E177" s="44" t="s">
        <v>9</v>
      </c>
    </row>
    <row r="178" spans="1:5" x14ac:dyDescent="0.2">
      <c r="A178" s="46" t="s">
        <v>296</v>
      </c>
      <c r="B178" s="19" t="s">
        <v>160</v>
      </c>
      <c r="C178" s="36"/>
      <c r="D178" s="37" t="s">
        <v>9</v>
      </c>
      <c r="E178" s="27"/>
    </row>
    <row r="179" spans="1:5" x14ac:dyDescent="0.2">
      <c r="A179" s="46" t="s">
        <v>297</v>
      </c>
      <c r="B179" s="19" t="s">
        <v>161</v>
      </c>
      <c r="C179" s="36"/>
      <c r="D179" s="37" t="s">
        <v>9</v>
      </c>
      <c r="E179" s="27"/>
    </row>
    <row r="180" spans="1:5" x14ac:dyDescent="0.2">
      <c r="A180" s="46" t="s">
        <v>298</v>
      </c>
      <c r="B180" s="19" t="s">
        <v>162</v>
      </c>
      <c r="C180" s="36"/>
      <c r="D180" s="37" t="s">
        <v>9</v>
      </c>
      <c r="E180" s="27"/>
    </row>
    <row r="181" spans="1:5" x14ac:dyDescent="0.2">
      <c r="A181" s="46"/>
      <c r="B181" s="19"/>
      <c r="C181" s="36"/>
      <c r="D181" s="27"/>
      <c r="E181" s="27"/>
    </row>
    <row r="182" spans="1:5" x14ac:dyDescent="0.2">
      <c r="A182" s="49">
        <v>4.12</v>
      </c>
      <c r="B182" s="15" t="s">
        <v>163</v>
      </c>
      <c r="C182" s="36"/>
      <c r="D182" s="27"/>
      <c r="E182" s="44" t="s">
        <v>9</v>
      </c>
    </row>
    <row r="183" spans="1:5" ht="25.5" x14ac:dyDescent="0.2">
      <c r="A183" s="46" t="s">
        <v>299</v>
      </c>
      <c r="B183" s="40" t="s">
        <v>164</v>
      </c>
      <c r="C183" s="36"/>
      <c r="D183" s="39" t="s">
        <v>9</v>
      </c>
      <c r="E183" s="27"/>
    </row>
    <row r="184" spans="1:5" ht="25.5" x14ac:dyDescent="0.2">
      <c r="A184" s="46" t="s">
        <v>300</v>
      </c>
      <c r="B184" s="40" t="s">
        <v>165</v>
      </c>
      <c r="C184" s="36"/>
      <c r="D184" s="39" t="s">
        <v>9</v>
      </c>
      <c r="E184" s="27"/>
    </row>
    <row r="185" spans="1:5" ht="25.5" x14ac:dyDescent="0.2">
      <c r="A185" s="46" t="s">
        <v>301</v>
      </c>
      <c r="B185" s="40" t="s">
        <v>309</v>
      </c>
      <c r="C185" s="36"/>
      <c r="D185" s="39" t="s">
        <v>9</v>
      </c>
      <c r="E185" s="27"/>
    </row>
    <row r="186" spans="1:5" x14ac:dyDescent="0.2">
      <c r="A186" s="46" t="s">
        <v>302</v>
      </c>
      <c r="B186" s="40" t="s">
        <v>166</v>
      </c>
      <c r="C186" s="36"/>
      <c r="D186" s="39" t="s">
        <v>9</v>
      </c>
      <c r="E186" s="27"/>
    </row>
    <row r="187" spans="1:5" ht="51" x14ac:dyDescent="0.2">
      <c r="A187" s="46" t="s">
        <v>303</v>
      </c>
      <c r="B187" s="40" t="s">
        <v>321</v>
      </c>
      <c r="C187" s="36"/>
      <c r="D187" s="39" t="s">
        <v>9</v>
      </c>
      <c r="E187" s="51"/>
    </row>
    <row r="188" spans="1:5" x14ac:dyDescent="0.2">
      <c r="A188" s="46" t="s">
        <v>304</v>
      </c>
      <c r="B188" s="40" t="s">
        <v>308</v>
      </c>
      <c r="C188" s="36"/>
      <c r="D188" s="39"/>
      <c r="E188" s="51"/>
    </row>
    <row r="189" spans="1:5" x14ac:dyDescent="0.2">
      <c r="A189" s="46" t="s">
        <v>305</v>
      </c>
      <c r="B189" s="40" t="s">
        <v>167</v>
      </c>
      <c r="C189" s="36"/>
      <c r="D189" s="39" t="s">
        <v>9</v>
      </c>
      <c r="E189" s="27"/>
    </row>
    <row r="190" spans="1:5" x14ac:dyDescent="0.2">
      <c r="A190" s="46" t="s">
        <v>306</v>
      </c>
      <c r="B190" s="40" t="s">
        <v>168</v>
      </c>
      <c r="C190" s="36"/>
      <c r="D190" s="39" t="s">
        <v>9</v>
      </c>
      <c r="E190" s="27"/>
    </row>
    <row r="191" spans="1:5" x14ac:dyDescent="0.2">
      <c r="A191" s="46" t="s">
        <v>307</v>
      </c>
      <c r="B191" s="40" t="s">
        <v>169</v>
      </c>
      <c r="C191" s="36"/>
      <c r="D191" s="39"/>
      <c r="E191" s="27"/>
    </row>
    <row r="192" spans="1:5" x14ac:dyDescent="0.2">
      <c r="A192" s="46"/>
      <c r="B192" s="38"/>
      <c r="C192" s="36"/>
      <c r="D192" s="27"/>
      <c r="E192" s="27"/>
    </row>
    <row r="193" spans="1:5" x14ac:dyDescent="0.2">
      <c r="A193" s="52">
        <v>5</v>
      </c>
      <c r="B193" s="15" t="s">
        <v>170</v>
      </c>
      <c r="C193" s="36"/>
      <c r="D193" s="27"/>
      <c r="E193" s="44" t="s">
        <v>9</v>
      </c>
    </row>
    <row r="194" spans="1:5" ht="54" customHeight="1" x14ac:dyDescent="0.2">
      <c r="A194" s="46">
        <v>5.0999999999999996</v>
      </c>
      <c r="B194" s="40" t="s">
        <v>322</v>
      </c>
      <c r="C194" s="36"/>
      <c r="D194" s="39" t="s">
        <v>9</v>
      </c>
      <c r="E194" s="51"/>
    </row>
    <row r="195" spans="1:5" ht="13.5" thickBot="1" x14ac:dyDescent="0.25">
      <c r="A195" s="53"/>
      <c r="B195" s="54"/>
      <c r="C195" s="55"/>
      <c r="D195" s="56"/>
      <c r="E195" s="56"/>
    </row>
    <row r="196" spans="1:5" s="5" customFormat="1" ht="24.75" customHeight="1" thickBot="1" x14ac:dyDescent="0.25">
      <c r="A196" s="57" t="s">
        <v>171</v>
      </c>
      <c r="B196" s="58"/>
      <c r="C196" s="59"/>
      <c r="D196" s="60"/>
      <c r="E196" s="61" t="s">
        <v>9</v>
      </c>
    </row>
    <row r="197" spans="1:5" x14ac:dyDescent="0.2">
      <c r="A197" s="62"/>
      <c r="B197" s="63"/>
      <c r="C197" s="64"/>
      <c r="D197" s="64"/>
      <c r="E197" s="64"/>
    </row>
    <row r="198" spans="1:5" s="5" customFormat="1" ht="18" customHeight="1" x14ac:dyDescent="0.2">
      <c r="A198" s="65" t="s">
        <v>325</v>
      </c>
      <c r="B198" s="66"/>
      <c r="C198" s="65" t="s">
        <v>326</v>
      </c>
      <c r="D198" s="67"/>
      <c r="E198" s="68"/>
    </row>
    <row r="199" spans="1:5" ht="18" customHeight="1" x14ac:dyDescent="0.2">
      <c r="A199" s="65" t="s">
        <v>172</v>
      </c>
      <c r="B199" s="66"/>
      <c r="C199" s="69" t="s">
        <v>173</v>
      </c>
      <c r="D199" s="70"/>
      <c r="E199" s="71"/>
    </row>
    <row r="200" spans="1:5" ht="18" customHeight="1" x14ac:dyDescent="0.2">
      <c r="A200" s="65" t="s">
        <v>174</v>
      </c>
      <c r="B200" s="66"/>
      <c r="C200" s="69" t="s">
        <v>173</v>
      </c>
      <c r="D200" s="70"/>
      <c r="E200" s="71"/>
    </row>
    <row r="201" spans="1:5" ht="18" customHeight="1" x14ac:dyDescent="0.2">
      <c r="A201" s="65" t="s">
        <v>175</v>
      </c>
      <c r="B201" s="66"/>
      <c r="C201" s="69" t="s">
        <v>173</v>
      </c>
      <c r="D201" s="70"/>
      <c r="E201" s="71"/>
    </row>
    <row r="202" spans="1:5" ht="18" customHeight="1" x14ac:dyDescent="0.2">
      <c r="A202" s="65" t="s">
        <v>176</v>
      </c>
      <c r="B202" s="72"/>
      <c r="C202" s="70" t="s">
        <v>173</v>
      </c>
      <c r="D202" s="70"/>
      <c r="E202" s="71"/>
    </row>
    <row r="203" spans="1:5" x14ac:dyDescent="0.2">
      <c r="A203" s="2"/>
    </row>
    <row r="204" spans="1:5" x14ac:dyDescent="0.2">
      <c r="A204" s="73" t="s">
        <v>323</v>
      </c>
    </row>
  </sheetData>
  <mergeCells count="3">
    <mergeCell ref="A3:E3"/>
    <mergeCell ref="A4:E4"/>
    <mergeCell ref="A1:E1"/>
  </mergeCells>
  <phoneticPr fontId="0" type="noConversion"/>
  <printOptions horizontalCentered="1"/>
  <pageMargins left="0.47244094488188981" right="0.27559055118110237" top="0.61" bottom="0.53" header="0.36" footer="0.21"/>
  <pageSetup paperSize="9" scale="74" orientation="portrait" blackAndWhite="1" r:id="rId1"/>
  <headerFooter alignWithMargins="0">
    <oddFooter>&amp;LElemental Breakdown&amp;C&amp;P/&amp;N&amp;RPrinted Date: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"/>
  <dimension ref="A1:D10"/>
  <sheetViews>
    <sheetView workbookViewId="0">
      <selection activeCell="B10" sqref="B10"/>
    </sheetView>
  </sheetViews>
  <sheetFormatPr defaultRowHeight="12.75" x14ac:dyDescent="0.2"/>
  <cols>
    <col min="1" max="1" width="13" bestFit="1" customWidth="1"/>
    <col min="3" max="3" width="15.5703125" bestFit="1" customWidth="1"/>
  </cols>
  <sheetData>
    <row r="1" spans="1:4" x14ac:dyDescent="0.2">
      <c r="A1" t="s">
        <v>177</v>
      </c>
      <c r="B1" t="e">
        <f>COUNTIF(ROC1_full_list,"&lt;&gt;orangutan")</f>
        <v>#REF!</v>
      </c>
    </row>
    <row r="2" spans="1:4" x14ac:dyDescent="0.2">
      <c r="A2" t="s">
        <v>178</v>
      </c>
      <c r="B2" t="e">
        <f>COUNTIF(ROC2_full_list,"&lt;&gt;orangutan")</f>
        <v>#REF!</v>
      </c>
      <c r="C2" s="1" t="s">
        <v>179</v>
      </c>
      <c r="D2" t="e">
        <f>ROC1Count-ROC2Count</f>
        <v>#REF!</v>
      </c>
    </row>
    <row r="3" spans="1:4" x14ac:dyDescent="0.2">
      <c r="A3" t="s">
        <v>180</v>
      </c>
      <c r="B3" t="e">
        <f>COUNTIF(PAC1_full_list,"&lt;&gt;orangutan")</f>
        <v>#REF!</v>
      </c>
      <c r="C3" s="1" t="s">
        <v>181</v>
      </c>
      <c r="D3" t="e">
        <f>(ROC2Count*2)-PAC1Count</f>
        <v>#REF!</v>
      </c>
    </row>
    <row r="4" spans="1:4" x14ac:dyDescent="0.2">
      <c r="A4" t="s">
        <v>182</v>
      </c>
      <c r="B4" t="e">
        <f>COUNTIF(PAC2_full_list,"&lt;&gt;orangutan")</f>
        <v>#REF!</v>
      </c>
      <c r="C4" s="1" t="s">
        <v>183</v>
      </c>
      <c r="D4" t="e">
        <f>PAC1Count-PAC2Count</f>
        <v>#REF!</v>
      </c>
    </row>
    <row r="5" spans="1:4" x14ac:dyDescent="0.2">
      <c r="A5" t="s">
        <v>184</v>
      </c>
      <c r="B5" t="e">
        <f>COUNTIF(FEC1_full_list,"&lt;&gt;orangutan")</f>
        <v>#REF!</v>
      </c>
      <c r="C5" s="1" t="s">
        <v>185</v>
      </c>
      <c r="D5" t="e">
        <f>PAC2Count-FEC1Count</f>
        <v>#REF!</v>
      </c>
    </row>
    <row r="6" spans="1:4" x14ac:dyDescent="0.2">
      <c r="A6" t="s">
        <v>186</v>
      </c>
      <c r="B6" t="e">
        <f>COUNTIF(FEC2_full_list,"&lt;&gt;orangutan")</f>
        <v>#REF!</v>
      </c>
      <c r="C6" s="1" t="s">
        <v>187</v>
      </c>
      <c r="D6" t="e">
        <f>(FEC1Count*5)-(FEC2Count*6)</f>
        <v>#REF!</v>
      </c>
    </row>
    <row r="7" spans="1:4" x14ac:dyDescent="0.2">
      <c r="A7" t="s">
        <v>188</v>
      </c>
      <c r="B7" t="e">
        <f>COUNTIF(Land2_Partial_list,"&lt;&gt;orangutan")</f>
        <v>#REF!</v>
      </c>
    </row>
    <row r="8" spans="1:4" x14ac:dyDescent="0.2">
      <c r="A8" t="s">
        <v>189</v>
      </c>
      <c r="B8" t="e">
        <f>COUNTIF(Land3_Partial_list,"&lt;&gt;orangutan")</f>
        <v>#REF!</v>
      </c>
      <c r="C8" t="s">
        <v>190</v>
      </c>
      <c r="D8" t="e">
        <f>Land2Count-Land3Count</f>
        <v>#REF!</v>
      </c>
    </row>
    <row r="9" spans="1:4" x14ac:dyDescent="0.2">
      <c r="A9" t="s">
        <v>191</v>
      </c>
      <c r="B9" t="e">
        <f>COUNTIF(FEC2_item_list,"&lt;&gt;orangutan")</f>
        <v>#REF!</v>
      </c>
    </row>
    <row r="10" spans="1:4" x14ac:dyDescent="0.2">
      <c r="A10" t="s">
        <v>192</v>
      </c>
      <c r="B10" t="e">
        <f>COUNTIF(Report1_Item_List,"&lt;&gt;orangutan")</f>
        <v>#REF!</v>
      </c>
      <c r="C10" t="s">
        <v>193</v>
      </c>
      <c r="D10" t="e">
        <f>FEC2ItemCount-Report1Count</f>
        <v>#REF!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5E14E8D9D1D44F97AA3734F8C84004" ma:contentTypeVersion="6" ma:contentTypeDescription="Create a new document." ma:contentTypeScope="" ma:versionID="2fa32270289d7e0a5f9cbd49e7b912ae">
  <xsd:schema xmlns:xsd="http://www.w3.org/2001/XMLSchema" xmlns:xs="http://www.w3.org/2001/XMLSchema" xmlns:p="http://schemas.microsoft.com/office/2006/metadata/properties" xmlns:ns2="4aa6d0a1-e52f-44e6-81b6-fe87157a2093" xmlns:ns3="5cb1468a-dbb9-4bf3-b057-5a2407a27f1f" targetNamespace="http://schemas.microsoft.com/office/2006/metadata/properties" ma:root="true" ma:fieldsID="dc8d507974055f75b8b48cf9ecb7fe1f" ns2:_="" ns3:_="">
    <xsd:import namespace="4aa6d0a1-e52f-44e6-81b6-fe87157a2093"/>
    <xsd:import namespace="5cb1468a-dbb9-4bf3-b057-5a2407a27f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6d0a1-e52f-44e6-81b6-fe87157a20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b1468a-dbb9-4bf3-b057-5a2407a27f1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C437B0-1623-4C02-B218-A4BCF6639F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672FB2-E030-4326-9037-47A6BA3E6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a6d0a1-e52f-44e6-81b6-fe87157a2093"/>
    <ds:schemaRef ds:uri="5cb1468a-dbb9-4bf3-b057-5a2407a27f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57A6E6-F1B4-470B-93AD-0DEEBD09CB83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cb1468a-dbb9-4bf3-b057-5a2407a27f1f"/>
    <ds:schemaRef ds:uri="4aa6d0a1-e52f-44e6-81b6-fe87157a209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21" baseType="lpstr">
      <vt:lpstr>B1 Elemental Breakdown</vt:lpstr>
      <vt:lpstr>Macro Data</vt:lpstr>
      <vt:lpstr>Diff_FEC1_PAC2</vt:lpstr>
      <vt:lpstr>Diff_FEC2_FEC1</vt:lpstr>
      <vt:lpstr>Diff_Land3_Land2</vt:lpstr>
      <vt:lpstr>Diff_PAC1_ROC2</vt:lpstr>
      <vt:lpstr>Diff_PAC2_PAC1</vt:lpstr>
      <vt:lpstr>Diff_Report1_FEC2</vt:lpstr>
      <vt:lpstr>Diff_ROC2_ROC1</vt:lpstr>
      <vt:lpstr>Difference</vt:lpstr>
      <vt:lpstr>FEC1Count</vt:lpstr>
      <vt:lpstr>FEC2Count</vt:lpstr>
      <vt:lpstr>FEC2ItemCount</vt:lpstr>
      <vt:lpstr>Land2Count</vt:lpstr>
      <vt:lpstr>Land3Count</vt:lpstr>
      <vt:lpstr>PAC1Count</vt:lpstr>
      <vt:lpstr>PAC2Count</vt:lpstr>
      <vt:lpstr>'B1 Elemental Breakdown'!Print_Titles</vt:lpstr>
      <vt:lpstr>Report1Count</vt:lpstr>
      <vt:lpstr>ROC1Count</vt:lpstr>
      <vt:lpstr>ROC2Count</vt:lpstr>
    </vt:vector>
  </TitlesOfParts>
  <Manager/>
  <Company>Transit New Zealand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pmetest</dc:creator>
  <cp:keywords/>
  <dc:description/>
  <cp:lastModifiedBy>Bernie Cuttance</cp:lastModifiedBy>
  <cp:revision/>
  <dcterms:created xsi:type="dcterms:W3CDTF">1998-10-01T00:26:13Z</dcterms:created>
  <dcterms:modified xsi:type="dcterms:W3CDTF">2022-11-03T20:29:45Z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0x0101005D5E14E8D9D1D44F97AA3734F8C84004</vt:lpwstr>
  </property>
</Properties>
</file>