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filterPrivacy="1" codeName="ThisWorkbook" defaultThemeVersion="166925"/>
  <xr:revisionPtr revIDLastSave="0" documentId="8_{B1E6C07B-8EAC-4BD8-82E0-C5D7D0A35F57}" xr6:coauthVersionLast="47" xr6:coauthVersionMax="47" xr10:uidLastSave="{00000000-0000-0000-0000-000000000000}"/>
  <bookViews>
    <workbookView xWindow="-120" yWindow="-120" windowWidth="29040" windowHeight="15840" xr2:uid="{8E470734-E812-4A04-9EBB-691A629AB88D}"/>
  </bookViews>
  <sheets>
    <sheet name="Caveat" sheetId="1" r:id="rId1"/>
    <sheet name="Data" sheetId="3" r:id="rId2"/>
  </sheets>
  <definedNames>
    <definedName name="data_date">Caveat!$C$6</definedName>
    <definedName name="report_date">Caveat!$C$5</definedName>
    <definedName name="request_question">Caveat!$C$7</definedName>
    <definedName name="requestor">Caveat!$C$8</definedName>
    <definedName name="source_database">Caveat!$C$9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3" l="1"/>
  <c r="K9" i="3"/>
  <c r="H12" i="3"/>
  <c r="H11" i="3"/>
  <c r="K12" i="3"/>
  <c r="K11" i="3"/>
  <c r="H10" i="3"/>
  <c r="C13" i="3"/>
  <c r="E13" i="3" s="1"/>
  <c r="D13" i="3"/>
  <c r="E10" i="3"/>
  <c r="E11" i="3"/>
  <c r="E12" i="3"/>
  <c r="E9" i="3"/>
  <c r="J13" i="3" l="1"/>
  <c r="K10" i="3"/>
  <c r="I13" i="3"/>
  <c r="K13" i="3" s="1"/>
  <c r="G13" i="3"/>
  <c r="H9" i="3"/>
  <c r="F13" i="3"/>
  <c r="H13" i="3" s="1"/>
</calcChain>
</file>

<file path=xl/sharedStrings.xml><?xml version="1.0" encoding="utf-8"?>
<sst xmlns="http://schemas.openxmlformats.org/spreadsheetml/2006/main" count="46" uniqueCount="40">
  <si>
    <t>Requestor:</t>
  </si>
  <si>
    <t>Caveats:</t>
  </si>
  <si>
    <t>Source database:</t>
  </si>
  <si>
    <t>Report date:</t>
  </si>
  <si>
    <t>Data extract date:</t>
  </si>
  <si>
    <t>Created by:</t>
  </si>
  <si>
    <t>Peer reviewed by:</t>
  </si>
  <si>
    <t>This information must be read in conjunction with the caveats in the "Caveats" sheet of this document.</t>
  </si>
  <si>
    <t xml:space="preserve">For further information, please contact </t>
  </si>
  <si>
    <t>StatisticalAnalysis@nzta.govt.nz</t>
  </si>
  <si>
    <t>Driver Licence Register (DLR)</t>
  </si>
  <si>
    <t>Daniel Lawrence (Data Services)</t>
  </si>
  <si>
    <t>Year</t>
  </si>
  <si>
    <t>Total tests</t>
  </si>
  <si>
    <t>Total passed</t>
  </si>
  <si>
    <t>Pass rate</t>
  </si>
  <si>
    <t>Class 1L</t>
  </si>
  <si>
    <t>— Class 1 (Motor Cars and Light Motor Vehicles) learner licence test.</t>
  </si>
  <si>
    <t>— Sat tests refer to tests resulted as Pass, Fail or Terminated.  Tests resulted as Terminated have been grouped with Fail for reporting purposes.</t>
  </si>
  <si>
    <t>— The data excludes tests sat as part of a cancelled application.</t>
  </si>
  <si>
    <t>— Pass rates are determined by the number of tests sat, not the number of individuals who sat a test.</t>
  </si>
  <si>
    <t>— The data is limited to tests sat as part of the Graduated Driver Licensing System (GDLS) only.</t>
  </si>
  <si>
    <t>— Due to the Covid-19 pandemic, NZ had a 4-level Alert system in place starting from 21 March 2020.  Driver licensing and testing facilities closed over alert levels 3 and 4.  Further information on the alert system can be found here: https://covid19.govt.nz/covid-19/alert-system/alert-system-overview/.  History of the Covid-19 alert system can be found here: https://covid19.govt.nz/alert-levels-and-updates/history-of-the-covid-19-alert-system/</t>
  </si>
  <si>
    <t>— The data was extracted from the Driver Licence Register (DLR) and is current as at 1 June 2022.</t>
  </si>
  <si>
    <t>Class 1R</t>
  </si>
  <si>
    <t>Class 1F</t>
  </si>
  <si>
    <t>Total</t>
  </si>
  <si>
    <t xml:space="preserve">Request:   </t>
  </si>
  <si>
    <t>Annual learner driver licence pass rates for the Maungakiekie electorate</t>
  </si>
  <si>
    <t>for tests sat between 1 January 2019 - 1 June 2022</t>
  </si>
  <si>
    <t>Hon Priyanca Radhakrishnan</t>
  </si>
  <si>
    <t>Moses Kakrada (Data Services)</t>
  </si>
  <si>
    <t>— The data is limited to persons with a current address in the Maungakiekie electorate who sat the following test between 1 January 2019 - 1 June 2022 (inclusive):</t>
  </si>
  <si>
    <t>— Address fields are free text and may contain errors which leads to the incorrect region being determined.</t>
  </si>
  <si>
    <t>— Address fields are updated when we receive notification of a change of address from the licence holder.  Notifications for a change of address may come directly from the licence holder (for example, the licence holder calling the contact centre and updating their</t>
  </si>
  <si>
    <t xml:space="preserve">    address), or as an outcome of a transaction against the licence holder on the DLR (including the processing of an application at a driver licensing outlet with an address update).</t>
  </si>
  <si>
    <t>— Class 1 (Motor Cars and Light Motor Vehicles) restricted licence test.</t>
  </si>
  <si>
    <t>— Class 1 (Motor Cars and Light Motor Vehicles) full licence test.</t>
  </si>
  <si>
    <t>OIA - 10213</t>
  </si>
  <si>
    <t xml:space="preserve">I’d like to know the pass/fail rates for learner, restricted and full license tests for people from the Maungakiekie electorate.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</si>
</sst>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[$-1409]d\ mmmm\ yyyy;@"/>
    <numFmt numFmtId="165" formatCode="_-* #,##0_-;\-* #,##0_-;_-* &quot;-&quot;??_-;_-@_-"/>
  </numFmts>
  <fonts count="14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Lucida Sans"/>
      <family val="2"/>
    </font>
    <font>
      <i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sz val="20"/>
      <color rgb="FF00456B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i/>
      <sz val="10"/>
      <color theme="1"/>
      <name val="Arial"/>
      <family val="2"/>
    </font>
    <font>
      <i/>
      <u/>
      <sz val="10"/>
      <color theme="10"/>
      <name val="Arial"/>
      <family val="2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3" fillId="0" borderId="0"/>
    <xf numFmtId="0" fontId="5" fillId="0" borderId="0" applyNumberForma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37">
    <xf numFmtId="0" fontId="0" fillId="0" borderId="0" xfId="0"/>
    <xf numFmtId="0" fontId="4" fillId="0" borderId="0" xfId="1" applyFont="1"/>
    <xf numFmtId="0" fontId="7" fillId="0" borderId="0" xfId="0" applyFont="1"/>
    <xf numFmtId="0" fontId="8" fillId="0" borderId="0" xfId="0" applyFont="1"/>
    <xf numFmtId="0" fontId="6" fillId="0" borderId="0" xfId="0" applyFont="1" applyAlignment="1">
      <alignment vertical="center"/>
    </xf>
    <xf numFmtId="164" fontId="9" fillId="0" borderId="0" xfId="0" applyNumberFormat="1" applyFont="1" applyAlignment="1">
      <alignment horizontal="left"/>
    </xf>
    <xf numFmtId="0" fontId="9" fillId="0" borderId="0" xfId="0" applyFont="1"/>
    <xf numFmtId="0" fontId="6" fillId="0" borderId="0" xfId="0" applyFont="1" applyAlignment="1">
      <alignment vertical="top"/>
    </xf>
    <xf numFmtId="0" fontId="1" fillId="0" borderId="0" xfId="0" applyFont="1"/>
    <xf numFmtId="0" fontId="12" fillId="0" borderId="0" xfId="2" applyFont="1"/>
    <xf numFmtId="0" fontId="0" fillId="0" borderId="0" xfId="0"/>
    <xf numFmtId="0" fontId="7" fillId="0" borderId="0" xfId="0" applyFont="1"/>
    <xf numFmtId="0" fontId="9" fillId="0" borderId="0" xfId="0" applyFont="1"/>
    <xf numFmtId="0" fontId="1" fillId="0" borderId="0" xfId="0" applyFont="1"/>
    <xf numFmtId="0" fontId="9" fillId="0" borderId="0" xfId="0" applyFont="1" applyAlignment="1">
      <alignment vertical="center"/>
    </xf>
    <xf numFmtId="0" fontId="2" fillId="0" borderId="0" xfId="1" applyFont="1"/>
    <xf numFmtId="0" fontId="13" fillId="0" borderId="0" xfId="1" applyFont="1"/>
    <xf numFmtId="0" fontId="9" fillId="0" borderId="0" xfId="0" applyFont="1" applyAlignment="1">
      <alignment horizontal="left" vertical="center" wrapText="1"/>
    </xf>
    <xf numFmtId="165" fontId="2" fillId="0" borderId="1" xfId="3" applyNumberFormat="1" applyFont="1" applyBorder="1" applyAlignment="1">
      <alignment horizontal="left"/>
    </xf>
    <xf numFmtId="0" fontId="9" fillId="0" borderId="0" xfId="0" applyFont="1" applyAlignment="1">
      <alignment horizontal="left" vertical="center" indent="3"/>
    </xf>
    <xf numFmtId="9" fontId="2" fillId="0" borderId="1" xfId="4" applyFont="1" applyBorder="1" applyAlignment="1">
      <alignment horizontal="right"/>
    </xf>
    <xf numFmtId="0" fontId="2" fillId="0" borderId="1" xfId="1" applyFont="1" applyBorder="1" applyAlignment="1">
      <alignment horizontal="center" vertical="top"/>
    </xf>
    <xf numFmtId="0" fontId="13" fillId="2" borderId="1" xfId="1" applyFont="1" applyFill="1" applyBorder="1" applyAlignment="1">
      <alignment horizontal="center" vertical="center" wrapText="1"/>
    </xf>
    <xf numFmtId="9" fontId="13" fillId="0" borderId="1" xfId="4" applyFont="1" applyBorder="1" applyAlignment="1">
      <alignment horizontal="right"/>
    </xf>
    <xf numFmtId="165" fontId="13" fillId="0" borderId="1" xfId="3" applyNumberFormat="1" applyFont="1" applyBorder="1" applyAlignment="1">
      <alignment horizontal="left"/>
    </xf>
    <xf numFmtId="0" fontId="13" fillId="0" borderId="1" xfId="1" applyFont="1" applyBorder="1" applyAlignment="1">
      <alignment horizontal="center" vertical="top"/>
    </xf>
    <xf numFmtId="0" fontId="10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/>
    </xf>
    <xf numFmtId="0" fontId="11" fillId="0" borderId="0" xfId="0" applyFont="1" applyAlignment="1">
      <alignment horizontal="right"/>
    </xf>
    <xf numFmtId="0" fontId="9" fillId="0" borderId="0" xfId="0" applyFont="1" applyAlignment="1">
      <alignment horizontal="left" vertical="center" wrapText="1"/>
    </xf>
    <xf numFmtId="0" fontId="13" fillId="2" borderId="1" xfId="1" applyFont="1" applyFill="1" applyBorder="1" applyAlignment="1">
      <alignment horizontal="center" vertical="center" wrapText="1"/>
    </xf>
    <xf numFmtId="0" fontId="13" fillId="3" borderId="2" xfId="1" applyFont="1" applyFill="1" applyBorder="1" applyAlignment="1">
      <alignment horizontal="center"/>
    </xf>
    <xf numFmtId="0" fontId="13" fillId="3" borderId="3" xfId="1" applyFont="1" applyFill="1" applyBorder="1" applyAlignment="1">
      <alignment horizontal="center"/>
    </xf>
    <xf numFmtId="0" fontId="13" fillId="3" borderId="6" xfId="1" applyFont="1" applyFill="1" applyBorder="1" applyAlignment="1">
      <alignment horizontal="center"/>
    </xf>
    <xf numFmtId="0" fontId="4" fillId="3" borderId="4" xfId="1" applyFont="1" applyFill="1" applyBorder="1" applyAlignment="1">
      <alignment horizontal="center"/>
    </xf>
    <xf numFmtId="0" fontId="4" fillId="3" borderId="5" xfId="1" applyFont="1" applyFill="1" applyBorder="1" applyAlignment="1">
      <alignment horizontal="center"/>
    </xf>
    <xf numFmtId="0" fontId="4" fillId="3" borderId="7" xfId="1" applyFont="1" applyFill="1" applyBorder="1" applyAlignment="1">
      <alignment horizontal="center"/>
    </xf>
  </cellXfs>
  <cellStyles count="5">
    <cellStyle name="Comma" xfId="3" builtinId="3"/>
    <cellStyle name="Hyperlink" xfId="2" builtinId="8"/>
    <cellStyle name="Normal" xfId="0" builtinId="0"/>
    <cellStyle name="Normal 2" xfId="1" xr:uid="{39ACC626-68BD-430A-A247-2DBC8D8FCC09}"/>
    <cellStyle name="Percent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28575</xdr:rowOff>
    </xdr:from>
    <xdr:to>
      <xdr:col>2</xdr:col>
      <xdr:colOff>864252</xdr:colOff>
      <xdr:row>1</xdr:row>
      <xdr:rowOff>72390</xdr:rowOff>
    </xdr:to>
    <xdr:pic>
      <xdr:nvPicPr>
        <xdr:cNvPr id="2" name="Picture 1" descr="Waka Kotahi logo">
          <a:extLst>
            <a:ext uri="{FF2B5EF4-FFF2-40B4-BE49-F238E27FC236}">
              <a16:creationId xmlns:a16="http://schemas.microsoft.com/office/drawing/2014/main" id="{910BEDD6-6F80-42F7-9BF3-3C183AE6AB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"/>
          <a:ext cx="2656857" cy="647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tatisticalAnalysis@nzta.govt.nz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F7FCED-5CC7-4FBE-9AD8-B32E9210AFF9}">
  <sheetPr codeName="Sheet1"/>
  <dimension ref="A1:R28"/>
  <sheetViews>
    <sheetView showGridLines="0" tabSelected="1" workbookViewId="0">
      <selection activeCell="B8" sqref="B8"/>
    </sheetView>
  </sheetViews>
  <sheetFormatPr defaultColWidth="9.140625" defaultRowHeight="14.25" x14ac:dyDescent="0.2"/>
  <cols>
    <col min="1" max="1" width="9.140625" style="2"/>
    <col min="2" max="2" width="17.85546875" style="2" customWidth="1"/>
    <col min="3" max="3" width="27.85546875" style="2" bestFit="1" customWidth="1"/>
    <col min="4" max="4" width="53.140625" style="2" customWidth="1"/>
    <col min="5" max="16384" width="9.140625" style="2"/>
  </cols>
  <sheetData>
    <row r="1" spans="1:18" ht="48.75" customHeight="1" x14ac:dyDescent="0.2"/>
    <row r="2" spans="1:18" ht="15" customHeight="1" x14ac:dyDescent="0.2"/>
    <row r="3" spans="1:18" ht="26.25" x14ac:dyDescent="0.4">
      <c r="A3" s="3" t="s">
        <v>38</v>
      </c>
    </row>
    <row r="4" spans="1:18" ht="15" customHeight="1" x14ac:dyDescent="0.4">
      <c r="A4" s="3"/>
    </row>
    <row r="5" spans="1:18" x14ac:dyDescent="0.2">
      <c r="B5" s="4" t="s">
        <v>3</v>
      </c>
      <c r="C5" s="5">
        <v>44713</v>
      </c>
      <c r="D5" s="6"/>
    </row>
    <row r="6" spans="1:18" x14ac:dyDescent="0.2">
      <c r="B6" s="4" t="s">
        <v>4</v>
      </c>
      <c r="C6" s="5">
        <v>44713</v>
      </c>
      <c r="D6" s="6"/>
    </row>
    <row r="7" spans="1:18" ht="45.75" customHeight="1" x14ac:dyDescent="0.2">
      <c r="B7" s="7" t="s">
        <v>27</v>
      </c>
      <c r="C7" s="26" t="s">
        <v>39</v>
      </c>
      <c r="D7" s="26"/>
      <c r="G7" s="11"/>
    </row>
    <row r="8" spans="1:18" x14ac:dyDescent="0.2">
      <c r="B8" s="4" t="s">
        <v>0</v>
      </c>
      <c r="C8" s="12" t="s">
        <v>30</v>
      </c>
      <c r="D8" s="6"/>
    </row>
    <row r="9" spans="1:18" x14ac:dyDescent="0.2">
      <c r="B9" s="4" t="s">
        <v>2</v>
      </c>
      <c r="C9" s="6" t="s">
        <v>10</v>
      </c>
      <c r="D9" s="6"/>
    </row>
    <row r="10" spans="1:18" x14ac:dyDescent="0.2">
      <c r="B10" s="4" t="s">
        <v>5</v>
      </c>
      <c r="C10" s="6" t="s">
        <v>11</v>
      </c>
      <c r="D10" s="6"/>
    </row>
    <row r="11" spans="1:18" x14ac:dyDescent="0.2">
      <c r="B11" s="4" t="s">
        <v>6</v>
      </c>
      <c r="C11" s="12" t="s">
        <v>31</v>
      </c>
      <c r="D11" s="6"/>
    </row>
    <row r="12" spans="1:18" x14ac:dyDescent="0.2">
      <c r="B12" s="8"/>
      <c r="C12" s="27"/>
      <c r="D12" s="27"/>
    </row>
    <row r="13" spans="1:18" ht="15" x14ac:dyDescent="0.25">
      <c r="B13" s="4" t="s">
        <v>1</v>
      </c>
      <c r="C13" s="14" t="s">
        <v>23</v>
      </c>
      <c r="D13" s="12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</row>
    <row r="14" spans="1:18" s="11" customFormat="1" ht="15" x14ac:dyDescent="0.25">
      <c r="B14" s="13"/>
      <c r="C14" s="14" t="s">
        <v>32</v>
      </c>
      <c r="D14" s="12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</row>
    <row r="15" spans="1:18" x14ac:dyDescent="0.2">
      <c r="B15" s="8"/>
      <c r="C15" s="19" t="s">
        <v>17</v>
      </c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</row>
    <row r="16" spans="1:18" s="11" customFormat="1" x14ac:dyDescent="0.2">
      <c r="B16" s="13"/>
      <c r="C16" s="19" t="s">
        <v>36</v>
      </c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</row>
    <row r="17" spans="2:18" s="11" customFormat="1" x14ac:dyDescent="0.2">
      <c r="B17" s="13"/>
      <c r="C17" s="19" t="s">
        <v>37</v>
      </c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</row>
    <row r="18" spans="2:18" s="11" customFormat="1" x14ac:dyDescent="0.2">
      <c r="B18" s="13"/>
      <c r="C18" s="14" t="s">
        <v>33</v>
      </c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</row>
    <row r="19" spans="2:18" s="11" customFormat="1" x14ac:dyDescent="0.2">
      <c r="B19" s="13"/>
      <c r="C19" s="14" t="s">
        <v>34</v>
      </c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</row>
    <row r="20" spans="2:18" s="11" customFormat="1" x14ac:dyDescent="0.2">
      <c r="B20" s="13"/>
      <c r="C20" s="14" t="s">
        <v>35</v>
      </c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</row>
    <row r="21" spans="2:18" x14ac:dyDescent="0.2">
      <c r="C21" s="14" t="s">
        <v>18</v>
      </c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</row>
    <row r="22" spans="2:18" ht="15" x14ac:dyDescent="0.25">
      <c r="C22" s="14" t="s">
        <v>21</v>
      </c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</row>
    <row r="23" spans="2:18" x14ac:dyDescent="0.2">
      <c r="B23" s="8"/>
      <c r="C23" s="14" t="s">
        <v>19</v>
      </c>
      <c r="D23" s="6"/>
    </row>
    <row r="24" spans="2:18" x14ac:dyDescent="0.2">
      <c r="C24" s="14" t="s">
        <v>20</v>
      </c>
    </row>
    <row r="25" spans="2:18" x14ac:dyDescent="0.2">
      <c r="B25" s="8"/>
      <c r="C25" s="29" t="s">
        <v>22</v>
      </c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</row>
    <row r="26" spans="2:18" x14ac:dyDescent="0.2"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</row>
    <row r="28" spans="2:18" x14ac:dyDescent="0.2">
      <c r="B28" s="28" t="s">
        <v>8</v>
      </c>
      <c r="C28" s="28"/>
      <c r="D28" s="9" t="s">
        <v>9</v>
      </c>
    </row>
  </sheetData>
  <mergeCells count="4">
    <mergeCell ref="C7:D7"/>
    <mergeCell ref="C12:D12"/>
    <mergeCell ref="B28:C28"/>
    <mergeCell ref="C25:Q26"/>
  </mergeCells>
  <hyperlinks>
    <hyperlink ref="D28" r:id="rId1" xr:uid="{2A88576B-DEA5-4663-AB2C-48211A99CA77}"/>
  </hyperlinks>
  <pageMargins left="0.7" right="0.7" top="0.75" bottom="0.75" header="0.3" footer="0.3"/>
  <pageSetup paperSize="9" orientation="portrait" horizontalDpi="90" verticalDpi="9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CF7000-54C1-4B5F-A324-DC31811E075D}">
  <dimension ref="A1:K13"/>
  <sheetViews>
    <sheetView showGridLines="0" zoomScaleNormal="100" workbookViewId="0"/>
  </sheetViews>
  <sheetFormatPr defaultColWidth="9.140625" defaultRowHeight="15" x14ac:dyDescent="0.25"/>
  <cols>
    <col min="1" max="1" width="9.140625" style="15"/>
    <col min="2" max="2" width="13.5703125" style="15" customWidth="1"/>
    <col min="3" max="11" width="11.7109375" style="15" customWidth="1"/>
    <col min="12" max="16384" width="9.140625" style="15"/>
  </cols>
  <sheetData>
    <row r="1" spans="1:11" x14ac:dyDescent="0.25">
      <c r="A1" s="1" t="s">
        <v>7</v>
      </c>
    </row>
    <row r="2" spans="1:11" x14ac:dyDescent="0.25">
      <c r="A2" s="1" t="str">
        <f>"Data extracted from "&amp;source_database&amp; " on " &amp; TEXT(data_date,"d mmmm yyyy")&amp;" for the " &amp; TEXT(report_date,"d mmmm yyyy") &amp; " report."</f>
        <v>Data extracted from Driver Licence Register (DLR) on 1 June 2022 for the 1 June 2022 report.</v>
      </c>
    </row>
    <row r="5" spans="1:11" x14ac:dyDescent="0.25">
      <c r="A5" s="16"/>
      <c r="B5" s="31" t="s">
        <v>28</v>
      </c>
      <c r="C5" s="32"/>
      <c r="D5" s="32"/>
      <c r="E5" s="32"/>
      <c r="F5" s="32"/>
      <c r="G5" s="32"/>
      <c r="H5" s="32"/>
      <c r="I5" s="32"/>
      <c r="J5" s="32"/>
      <c r="K5" s="33"/>
    </row>
    <row r="6" spans="1:11" x14ac:dyDescent="0.25">
      <c r="B6" s="34" t="s">
        <v>29</v>
      </c>
      <c r="C6" s="35"/>
      <c r="D6" s="35"/>
      <c r="E6" s="35"/>
      <c r="F6" s="35"/>
      <c r="G6" s="35"/>
      <c r="H6" s="35"/>
      <c r="I6" s="35"/>
      <c r="J6" s="35"/>
      <c r="K6" s="36"/>
    </row>
    <row r="7" spans="1:11" ht="14.45" customHeight="1" x14ac:dyDescent="0.25">
      <c r="B7" s="30" t="s">
        <v>12</v>
      </c>
      <c r="C7" s="30" t="s">
        <v>16</v>
      </c>
      <c r="D7" s="30"/>
      <c r="E7" s="30"/>
      <c r="F7" s="30" t="s">
        <v>24</v>
      </c>
      <c r="G7" s="30"/>
      <c r="H7" s="30"/>
      <c r="I7" s="30" t="s">
        <v>25</v>
      </c>
      <c r="J7" s="30"/>
      <c r="K7" s="30"/>
    </row>
    <row r="8" spans="1:11" ht="14.45" customHeight="1" x14ac:dyDescent="0.25">
      <c r="B8" s="30"/>
      <c r="C8" s="22" t="s">
        <v>13</v>
      </c>
      <c r="D8" s="22" t="s">
        <v>14</v>
      </c>
      <c r="E8" s="22" t="s">
        <v>15</v>
      </c>
      <c r="F8" s="22" t="s">
        <v>13</v>
      </c>
      <c r="G8" s="22" t="s">
        <v>14</v>
      </c>
      <c r="H8" s="22" t="s">
        <v>15</v>
      </c>
      <c r="I8" s="22" t="s">
        <v>13</v>
      </c>
      <c r="J8" s="22" t="s">
        <v>14</v>
      </c>
      <c r="K8" s="22" t="s">
        <v>15</v>
      </c>
    </row>
    <row r="9" spans="1:11" x14ac:dyDescent="0.25">
      <c r="B9" s="21">
        <v>2019</v>
      </c>
      <c r="C9" s="18">
        <v>2577</v>
      </c>
      <c r="D9" s="18">
        <v>1746</v>
      </c>
      <c r="E9" s="20">
        <f>D9/C9</f>
        <v>0.67753201396973228</v>
      </c>
      <c r="F9" s="18">
        <v>1519</v>
      </c>
      <c r="G9" s="18">
        <v>806</v>
      </c>
      <c r="H9" s="20">
        <f>G9/F9</f>
        <v>0.53061224489795922</v>
      </c>
      <c r="I9" s="18">
        <v>2380</v>
      </c>
      <c r="J9" s="18">
        <v>1448</v>
      </c>
      <c r="K9" s="20">
        <f>J9/I9</f>
        <v>0.60840336134453776</v>
      </c>
    </row>
    <row r="10" spans="1:11" x14ac:dyDescent="0.25">
      <c r="B10" s="21">
        <v>2020</v>
      </c>
      <c r="C10" s="18">
        <v>2737</v>
      </c>
      <c r="D10" s="18">
        <v>1933</v>
      </c>
      <c r="E10" s="20">
        <f t="shared" ref="E10:E13" si="0">D10/C10</f>
        <v>0.70624771647789553</v>
      </c>
      <c r="F10" s="18">
        <v>1303</v>
      </c>
      <c r="G10" s="18">
        <v>731</v>
      </c>
      <c r="H10" s="20">
        <f t="shared" ref="H10:H13" si="1">G10/F10</f>
        <v>0.56101304681504216</v>
      </c>
      <c r="I10" s="18">
        <v>2187</v>
      </c>
      <c r="J10" s="18">
        <v>1378</v>
      </c>
      <c r="K10" s="20">
        <f t="shared" ref="K10:K13" si="2">J10/I10</f>
        <v>0.63008687700045729</v>
      </c>
    </row>
    <row r="11" spans="1:11" x14ac:dyDescent="0.25">
      <c r="B11" s="21">
        <v>2021</v>
      </c>
      <c r="C11" s="18">
        <v>1780</v>
      </c>
      <c r="D11" s="18">
        <v>1263</v>
      </c>
      <c r="E11" s="20">
        <f t="shared" si="0"/>
        <v>0.70955056179775278</v>
      </c>
      <c r="F11" s="18">
        <v>1231</v>
      </c>
      <c r="G11" s="18">
        <v>651</v>
      </c>
      <c r="H11" s="20">
        <f t="shared" si="1"/>
        <v>0.52883834281072295</v>
      </c>
      <c r="I11" s="18">
        <v>1756</v>
      </c>
      <c r="J11" s="18">
        <v>1109</v>
      </c>
      <c r="K11" s="20">
        <f t="shared" si="2"/>
        <v>0.6315489749430524</v>
      </c>
    </row>
    <row r="12" spans="1:11" x14ac:dyDescent="0.25">
      <c r="B12" s="21">
        <v>2022</v>
      </c>
      <c r="C12" s="18">
        <v>938</v>
      </c>
      <c r="D12" s="18">
        <v>681</v>
      </c>
      <c r="E12" s="20">
        <f t="shared" si="0"/>
        <v>0.72601279317697232</v>
      </c>
      <c r="F12" s="18">
        <v>686</v>
      </c>
      <c r="G12" s="18">
        <v>388</v>
      </c>
      <c r="H12" s="20">
        <f t="shared" si="1"/>
        <v>0.56559766763848396</v>
      </c>
      <c r="I12" s="18">
        <v>999</v>
      </c>
      <c r="J12" s="18">
        <v>678</v>
      </c>
      <c r="K12" s="20">
        <f t="shared" si="2"/>
        <v>0.6786786786786787</v>
      </c>
    </row>
    <row r="13" spans="1:11" x14ac:dyDescent="0.25">
      <c r="B13" s="25" t="s">
        <v>26</v>
      </c>
      <c r="C13" s="24">
        <f>SUM(C9:C12)</f>
        <v>8032</v>
      </c>
      <c r="D13" s="24">
        <f>SUM(D9:D12)</f>
        <v>5623</v>
      </c>
      <c r="E13" s="23">
        <f t="shared" si="0"/>
        <v>0.70007470119521908</v>
      </c>
      <c r="F13" s="24">
        <f>SUM(F9:F12)</f>
        <v>4739</v>
      </c>
      <c r="G13" s="24">
        <f>SUM(G9:G12)</f>
        <v>2576</v>
      </c>
      <c r="H13" s="23">
        <f t="shared" si="1"/>
        <v>0.54357459379615958</v>
      </c>
      <c r="I13" s="24">
        <f>SUM(I9:I12)</f>
        <v>7322</v>
      </c>
      <c r="J13" s="24">
        <f>SUM(J9:J12)</f>
        <v>4613</v>
      </c>
      <c r="K13" s="23">
        <f t="shared" si="2"/>
        <v>0.63001912045889097</v>
      </c>
    </row>
  </sheetData>
  <mergeCells count="6">
    <mergeCell ref="F7:H7"/>
    <mergeCell ref="I7:K7"/>
    <mergeCell ref="B5:K5"/>
    <mergeCell ref="B6:K6"/>
    <mergeCell ref="B7:B8"/>
    <mergeCell ref="C7:E7"/>
  </mergeCells>
  <pageMargins left="0.7" right="0.7" top="0.75" bottom="0.75" header="0.3" footer="0.3"/>
  <pageSetup orientation="portrait" horizontalDpi="90" verticalDpi="90" r:id="rId1"/>
  <headerFooter>
    <oddHeader>&amp;L&amp;16&amp;F&amp;R&amp;G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5</vt:i4>
      </vt:variant>
    </vt:vector>
  </HeadingPairs>
  <TitlesOfParts>
    <vt:vector size="7" baseType="lpstr">
      <vt:lpstr>Caveat</vt:lpstr>
      <vt:lpstr>Data</vt:lpstr>
      <vt:lpstr>data_date</vt:lpstr>
      <vt:lpstr>report_date</vt:lpstr>
      <vt:lpstr>request_question</vt:lpstr>
      <vt:lpstr>requestor</vt:lpstr>
      <vt:lpstr>source_database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2022-06-13T04:35:16Z</dcterms:created>
  <dcterms:modified xsi:type="dcterms:W3CDTF">2022-06-13T04:35:39Z</dcterms:modified>
  <cp:contentStatus/>
</cp:coreProperties>
</file>