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E1F2AB2C-C0C2-4DE0-91A0-7B8FE7305FB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over sheet" sheetId="5" r:id="rId1"/>
    <sheet name="Data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4" l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6" i="4"/>
  <c r="K27" i="4"/>
  <c r="L27" i="4"/>
  <c r="J27" i="4"/>
  <c r="M6" i="4"/>
  <c r="M7" i="4"/>
  <c r="M8" i="4"/>
  <c r="M9" i="4"/>
  <c r="M10" i="4"/>
  <c r="M11" i="4"/>
  <c r="M12" i="4"/>
  <c r="M13" i="4"/>
  <c r="M14" i="4"/>
  <c r="M15" i="4"/>
  <c r="M26" i="4"/>
  <c r="M25" i="4"/>
  <c r="M24" i="4"/>
  <c r="M23" i="4"/>
  <c r="M22" i="4"/>
  <c r="M21" i="4"/>
  <c r="M20" i="4"/>
  <c r="M19" i="4"/>
  <c r="M27" i="4" s="1"/>
  <c r="M18" i="4"/>
  <c r="M17" i="4"/>
  <c r="M16" i="4"/>
  <c r="D27" i="4" l="1"/>
  <c r="E27" i="4"/>
  <c r="F27" i="4"/>
  <c r="C27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26" i="4" l="1"/>
  <c r="G25" i="4" l="1"/>
  <c r="G24" i="4" l="1"/>
  <c r="G20" i="4" l="1"/>
  <c r="G21" i="4"/>
  <c r="G22" i="4"/>
  <c r="G23" i="4"/>
  <c r="G19" i="4"/>
  <c r="G27" i="4" l="1"/>
</calcChain>
</file>

<file path=xl/sharedStrings.xml><?xml version="1.0" encoding="utf-8"?>
<sst xmlns="http://schemas.openxmlformats.org/spreadsheetml/2006/main" count="37" uniqueCount="33">
  <si>
    <t>Total</t>
  </si>
  <si>
    <t>Request:</t>
  </si>
  <si>
    <t>Report produced by:</t>
  </si>
  <si>
    <t>Source database:</t>
  </si>
  <si>
    <t>Peer reviewed by:</t>
  </si>
  <si>
    <t xml:space="preserve">For further information, please contact </t>
  </si>
  <si>
    <t>StatisticalAnalysis@nzta.govt.nz</t>
  </si>
  <si>
    <t>This information must be read in conjunction with the Caveats on the first page of this spreadsheet</t>
  </si>
  <si>
    <t>Clarification:</t>
  </si>
  <si>
    <t>Total crashes</t>
  </si>
  <si>
    <t>2020*</t>
  </si>
  <si>
    <t>Report Date:</t>
  </si>
  <si>
    <t>Data extract date:</t>
  </si>
  <si>
    <t>2021*</t>
  </si>
  <si>
    <t>Year</t>
  </si>
  <si>
    <t>Fatal crashes</t>
  </si>
  <si>
    <t>Non-injury crashes</t>
  </si>
  <si>
    <t>CAS</t>
  </si>
  <si>
    <t>Paul Phipps (Data Services)</t>
  </si>
  <si>
    <t>Serious injury crashes</t>
  </si>
  <si>
    <t>Minor injury crashes</t>
  </si>
  <si>
    <t>Boy Racer Accidents 2014 to 2021 showing number of:
A) Non-injury accidents
B) Injury accidents
C) Accidents involving death</t>
  </si>
  <si>
    <t>* 2020 and 2021 data is incomplete and is current from CAS as at 15/11/2021</t>
  </si>
  <si>
    <t>I was hoping to get an update for the information in the attached link.  https://www.statschat.org.nz/2016/02/21/crushing-and-crashing/ which I believe was a Ministry generated report.
If not, go with "racing, chicken, etc."</t>
  </si>
  <si>
    <t>Deaths</t>
  </si>
  <si>
    <t>Serious injuries</t>
  </si>
  <si>
    <t>Minor injuries</t>
  </si>
  <si>
    <t>Total injuries</t>
  </si>
  <si>
    <t>Crashes where racing was a factor contributing to the crash</t>
  </si>
  <si>
    <t>Injuries from crashes where racing was a factor contributing to the crash</t>
  </si>
  <si>
    <t>Total serious and minor injuries</t>
  </si>
  <si>
    <t>Peter McGinty (Data Services)</t>
  </si>
  <si>
    <t xml:space="preserve">OIA-9018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</si>
</sst>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</font>
    <font>
      <sz val="10"/>
      <name val="Arial"/>
      <family val="2"/>
    </font>
    <font>
      <sz val="10"/>
      <color theme="1"/>
      <name val="Lucid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0"/>
      <color theme="3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/>
    <xf numFmtId="0" fontId="26" fillId="2" borderId="1" xfId="0" applyNumberFormat="1" applyFont="1" applyFill="1" applyBorder="1" applyAlignment="1" applyProtection="1">
      <alignment horizontal="center" vertical="center" wrapText="1"/>
    </xf>
    <xf numFmtId="0" fontId="26" fillId="35" borderId="1" xfId="0" applyNumberFormat="1" applyFont="1" applyFill="1" applyBorder="1" applyAlignment="1" applyProtection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>
      <alignment horizontal="left" vertical="center"/>
    </xf>
    <xf numFmtId="0" fontId="27" fillId="0" borderId="0" xfId="3" applyFont="1"/>
    <xf numFmtId="0" fontId="28" fillId="0" borderId="0" xfId="3" applyFont="1"/>
    <xf numFmtId="0" fontId="28" fillId="0" borderId="0" xfId="0" applyFont="1" applyAlignment="1">
      <alignment horizontal="left" vertical="center" indent="2"/>
    </xf>
    <xf numFmtId="0" fontId="29" fillId="0" borderId="0" xfId="3" applyFont="1"/>
    <xf numFmtId="0" fontId="30" fillId="0" borderId="0" xfId="0" applyFont="1"/>
    <xf numFmtId="0" fontId="31" fillId="0" borderId="0" xfId="3" applyFont="1"/>
    <xf numFmtId="0" fontId="32" fillId="0" borderId="0" xfId="3" applyFont="1"/>
    <xf numFmtId="0" fontId="32" fillId="0" borderId="0" xfId="3" applyFont="1" applyAlignment="1">
      <alignment vertical="top"/>
    </xf>
    <xf numFmtId="0" fontId="33" fillId="0" borderId="0" xfId="46" applyFont="1"/>
    <xf numFmtId="3" fontId="26" fillId="35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/>
    <xf numFmtId="0" fontId="1" fillId="0" borderId="0" xfId="3" applyFont="1"/>
    <xf numFmtId="3" fontId="5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3" applyFont="1"/>
    <xf numFmtId="14" fontId="3" fillId="0" borderId="0" xfId="3" applyNumberFormat="1" applyFont="1"/>
    <xf numFmtId="0" fontId="26" fillId="2" borderId="1" xfId="0" applyFont="1" applyFill="1" applyBorder="1" applyAlignment="1">
      <alignment horizontal="center" vertical="center" wrapText="1"/>
    </xf>
    <xf numFmtId="0" fontId="26" fillId="35" borderId="1" xfId="0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3" fontId="26" fillId="35" borderId="1" xfId="0" applyNumberFormat="1" applyFont="1" applyFill="1" applyBorder="1" applyAlignment="1">
      <alignment horizontal="center" vertical="center" wrapText="1"/>
    </xf>
    <xf numFmtId="0" fontId="27" fillId="0" borderId="0" xfId="2" applyFont="1" applyAlignment="1">
      <alignment horizontal="left"/>
    </xf>
    <xf numFmtId="0" fontId="0" fillId="0" borderId="0" xfId="3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6" fillId="34" borderId="11" xfId="0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6" fillId="34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0" fillId="0" borderId="15" xfId="0" applyBorder="1" applyAlignment="1"/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46" xr:uid="{5E3EE429-3E72-4314-9193-79F3B14F877A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 customBuiltin="1"/>
    <cellStyle name="Normal 2" xfId="2" xr:uid="{00000000-0005-0000-0000-000025000000}"/>
    <cellStyle name="Normal 3" xfId="3" xr:uid="{00000000-0005-0000-0000-000026000000}"/>
    <cellStyle name="Normal 4" xfId="1" xr:uid="{00000000-0005-0000-0000-000027000000}"/>
    <cellStyle name="Normal 5" xfId="4" xr:uid="{00000000-0005-0000-0000-000028000000}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crashes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Data1!$B$6:$B$26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2020*</c:v>
                </c:pt>
                <c:pt idx="20">
                  <c:v>2021*</c:v>
                </c:pt>
              </c:strCache>
            </c:strRef>
          </c:cat>
          <c:val>
            <c:numRef>
              <c:f>Data1!$G$6:$G$26</c:f>
              <c:numCache>
                <c:formatCode>#,##0</c:formatCode>
                <c:ptCount val="21"/>
                <c:pt idx="0">
                  <c:v>70</c:v>
                </c:pt>
                <c:pt idx="1">
                  <c:v>85</c:v>
                </c:pt>
                <c:pt idx="2">
                  <c:v>72</c:v>
                </c:pt>
                <c:pt idx="3">
                  <c:v>76</c:v>
                </c:pt>
                <c:pt idx="4">
                  <c:v>97</c:v>
                </c:pt>
                <c:pt idx="5">
                  <c:v>92</c:v>
                </c:pt>
                <c:pt idx="6">
                  <c:v>116</c:v>
                </c:pt>
                <c:pt idx="7">
                  <c:v>82</c:v>
                </c:pt>
                <c:pt idx="8">
                  <c:v>69</c:v>
                </c:pt>
                <c:pt idx="9">
                  <c:v>71</c:v>
                </c:pt>
                <c:pt idx="10">
                  <c:v>42</c:v>
                </c:pt>
                <c:pt idx="11">
                  <c:v>36</c:v>
                </c:pt>
                <c:pt idx="12">
                  <c:v>32</c:v>
                </c:pt>
                <c:pt idx="13">
                  <c:v>33</c:v>
                </c:pt>
                <c:pt idx="14">
                  <c:v>28</c:v>
                </c:pt>
                <c:pt idx="15">
                  <c:v>38</c:v>
                </c:pt>
                <c:pt idx="16">
                  <c:v>50</c:v>
                </c:pt>
                <c:pt idx="17">
                  <c:v>39</c:v>
                </c:pt>
                <c:pt idx="18">
                  <c:v>39</c:v>
                </c:pt>
                <c:pt idx="19">
                  <c:v>45</c:v>
                </c:pt>
                <c:pt idx="2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DB-4FA5-A718-0E79BC29A473}"/>
            </c:ext>
          </c:extLst>
        </c:ser>
        <c:ser>
          <c:idx val="1"/>
          <c:order val="1"/>
          <c:tx>
            <c:v>injuries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Data1!$B$6:$B$26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2020*</c:v>
                </c:pt>
                <c:pt idx="20">
                  <c:v>2021*</c:v>
                </c:pt>
              </c:strCache>
            </c:strRef>
          </c:cat>
          <c:val>
            <c:numRef>
              <c:f>Data1!$N$6:$N$26</c:f>
              <c:numCache>
                <c:formatCode>#,##0</c:formatCode>
                <c:ptCount val="21"/>
                <c:pt idx="0">
                  <c:v>77</c:v>
                </c:pt>
                <c:pt idx="1">
                  <c:v>88</c:v>
                </c:pt>
                <c:pt idx="2">
                  <c:v>79</c:v>
                </c:pt>
                <c:pt idx="3">
                  <c:v>70</c:v>
                </c:pt>
                <c:pt idx="4">
                  <c:v>97</c:v>
                </c:pt>
                <c:pt idx="5">
                  <c:v>87</c:v>
                </c:pt>
                <c:pt idx="6">
                  <c:v>91</c:v>
                </c:pt>
                <c:pt idx="7">
                  <c:v>68</c:v>
                </c:pt>
                <c:pt idx="8">
                  <c:v>49</c:v>
                </c:pt>
                <c:pt idx="9">
                  <c:v>49</c:v>
                </c:pt>
                <c:pt idx="10">
                  <c:v>29</c:v>
                </c:pt>
                <c:pt idx="11">
                  <c:v>27</c:v>
                </c:pt>
                <c:pt idx="12">
                  <c:v>14</c:v>
                </c:pt>
                <c:pt idx="13">
                  <c:v>23</c:v>
                </c:pt>
                <c:pt idx="14">
                  <c:v>10</c:v>
                </c:pt>
                <c:pt idx="15">
                  <c:v>28</c:v>
                </c:pt>
                <c:pt idx="16">
                  <c:v>26</c:v>
                </c:pt>
                <c:pt idx="17">
                  <c:v>10</c:v>
                </c:pt>
                <c:pt idx="18">
                  <c:v>18</c:v>
                </c:pt>
                <c:pt idx="19">
                  <c:v>24</c:v>
                </c:pt>
                <c:pt idx="2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DB-4FA5-A718-0E79BC29A473}"/>
            </c:ext>
          </c:extLst>
        </c:ser>
        <c:ser>
          <c:idx val="2"/>
          <c:order val="2"/>
          <c:tx>
            <c:v>deaths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Data1!$B$6:$B$26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2020*</c:v>
                </c:pt>
                <c:pt idx="20">
                  <c:v>2021*</c:v>
                </c:pt>
              </c:strCache>
            </c:strRef>
          </c:cat>
          <c:val>
            <c:numRef>
              <c:f>Data1!$J$6:$J$26</c:f>
              <c:numCache>
                <c:formatCode>#,##0</c:formatCode>
                <c:ptCount val="21"/>
                <c:pt idx="0">
                  <c:v>7</c:v>
                </c:pt>
                <c:pt idx="1">
                  <c:v>3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6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DB-4FA5-A718-0E79BC29A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10792"/>
        <c:axId val="412211448"/>
      </c:lineChart>
      <c:catAx>
        <c:axId val="41221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11448"/>
        <c:crosses val="autoZero"/>
        <c:auto val="1"/>
        <c:lblAlgn val="ctr"/>
        <c:lblOffset val="100"/>
        <c:tickLblSkip val="2"/>
        <c:noMultiLvlLbl val="0"/>
      </c:catAx>
      <c:valAx>
        <c:axId val="412211448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1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190498</xdr:rowOff>
    </xdr:from>
    <xdr:to>
      <xdr:col>16</xdr:col>
      <xdr:colOff>95250</xdr:colOff>
      <xdr:row>26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9ACADF-866E-4B77-B193-9D082116F4D1}"/>
            </a:ext>
          </a:extLst>
        </xdr:cNvPr>
        <xdr:cNvSpPr txBox="1"/>
      </xdr:nvSpPr>
      <xdr:spPr>
        <a:xfrm>
          <a:off x="609600" y="3686173"/>
          <a:ext cx="10287000" cy="2657477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000" b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NZ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</a:t>
          </a:r>
          <a:r>
            <a:rPr lang="en-NZ" sz="10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following concerning the data contained in this spreadsheet:</a:t>
          </a:r>
        </a:p>
        <a:p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data is provided from the road traffic crash database; Crash Analysis System (CAS) version 2.2.0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Waka Kotahi NZ Transport Agency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maintains</a:t>
          </a: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Crash Analysis System which is updated once a Traffic Crash Report (TCR) is received from NZ Police sometime after the crash.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for all crashes for the years 2001 to 2021 as recorded in CAS to date - 15/11/2021.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limited to crashes where '431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Racing'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was a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factor contributing to the crash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crash, to be recorded in CAS must have occurred on a road. The CAS definition of a road is any street, motorway or beach, or a place to which the public have access with a motor vehicle, whether as of right or not e.g. a public car park.</a:t>
          </a:r>
          <a:endParaRPr lang="en-NZ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police reporting time frame and subsequent data processing there is a lag from the time of a crash to full and correct crash records within CAS.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nature of non-fatal crashes it is believed that these are under-reported, with the level of under-reporting decreasing with the severity of the crash.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cause of a crash cannot necessarily be attributed to any one factor (eg fatigue) as a crash may have multiple factors.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Covid-19 pandemic, NZ had a 4-level Alert system in place starting from 21 March 2020. The amount of traffic on the roads during level 4 lockdown (25 March to 27 April) was greatly reduced, which consequently reduced the number of road crashes, so data from this time will not align with previous trends.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>
              <a:effectLst/>
              <a:latin typeface="Arial" panose="020B0604020202020204" pitchFamily="34" charset="0"/>
              <a:cs typeface="Arial" panose="020B0604020202020204" pitchFamily="34" charset="0"/>
            </a:rPr>
            <a:t>2020 and 2021 data is incomplete.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NZ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NZ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437532</xdr:colOff>
      <xdr:row>1</xdr:row>
      <xdr:rowOff>9525</xdr:rowOff>
    </xdr:to>
    <xdr:pic>
      <xdr:nvPicPr>
        <xdr:cNvPr id="7" name="Picture 6" descr="Waka Kotahi logo">
          <a:extLst>
            <a:ext uri="{FF2B5EF4-FFF2-40B4-BE49-F238E27FC236}">
              <a16:creationId xmlns:a16="http://schemas.microsoft.com/office/drawing/2014/main" id="{DE2F01BF-4A0E-45AB-9A9B-67A8F42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50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30</xdr:row>
      <xdr:rowOff>95250</xdr:rowOff>
    </xdr:from>
    <xdr:to>
      <xdr:col>5</xdr:col>
      <xdr:colOff>790575</xdr:colOff>
      <xdr:row>47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686D22-7BBB-4DAC-A2A6-771102561B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B56C-D12F-40C1-910F-E047FC7BAA67}">
  <dimension ref="B1:P30"/>
  <sheetViews>
    <sheetView showGridLines="0" zoomScaleNormal="100" workbookViewId="0">
      <selection activeCell="C8" sqref="C8:P8"/>
    </sheetView>
  </sheetViews>
  <sheetFormatPr defaultColWidth="9.140625" defaultRowHeight="15" x14ac:dyDescent="0.2"/>
  <cols>
    <col min="1" max="1" width="9.140625" style="8"/>
    <col min="2" max="2" width="22.140625" style="8" customWidth="1"/>
    <col min="3" max="3" width="11.85546875" style="8" customWidth="1"/>
    <col min="4" max="16384" width="9.140625" style="8"/>
  </cols>
  <sheetData>
    <row r="1" spans="2:16" ht="50.25" customHeight="1" x14ac:dyDescent="0.2">
      <c r="E1" s="9"/>
    </row>
    <row r="3" spans="2:16" ht="25.5" x14ac:dyDescent="0.35">
      <c r="B3" s="10" t="s">
        <v>32</v>
      </c>
    </row>
    <row r="5" spans="2:16" s="6" customFormat="1" ht="12.75" x14ac:dyDescent="0.2">
      <c r="B5" s="11" t="s">
        <v>11</v>
      </c>
      <c r="C5" s="19">
        <v>44515</v>
      </c>
    </row>
    <row r="6" spans="2:16" s="6" customFormat="1" ht="12.75" x14ac:dyDescent="0.2">
      <c r="B6" s="11" t="s">
        <v>12</v>
      </c>
      <c r="C6" s="19">
        <v>44515</v>
      </c>
    </row>
    <row r="7" spans="2:16" s="6" customFormat="1" ht="52.5" customHeight="1" x14ac:dyDescent="0.2">
      <c r="B7" s="12" t="s">
        <v>1</v>
      </c>
      <c r="C7" s="26" t="s">
        <v>21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s="6" customFormat="1" ht="39.75" customHeight="1" x14ac:dyDescent="0.2">
      <c r="B8" s="12" t="s">
        <v>8</v>
      </c>
      <c r="C8" s="26" t="s">
        <v>23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s="6" customFormat="1" ht="12.75" x14ac:dyDescent="0.2">
      <c r="B9" s="11" t="s">
        <v>3</v>
      </c>
      <c r="C9" s="15" t="s">
        <v>17</v>
      </c>
    </row>
    <row r="10" spans="2:16" s="6" customFormat="1" ht="12.75" x14ac:dyDescent="0.2">
      <c r="B10" s="11" t="s">
        <v>2</v>
      </c>
      <c r="C10" s="16" t="s">
        <v>18</v>
      </c>
    </row>
    <row r="11" spans="2:16" s="6" customFormat="1" ht="12.75" x14ac:dyDescent="0.2">
      <c r="B11" s="11" t="s">
        <v>4</v>
      </c>
      <c r="C11" s="18" t="s">
        <v>31</v>
      </c>
    </row>
    <row r="12" spans="2:16" x14ac:dyDescent="0.2">
      <c r="B12" s="6"/>
      <c r="C12" s="6"/>
    </row>
    <row r="30" spans="2:4" x14ac:dyDescent="0.2">
      <c r="B30" s="25" t="s">
        <v>5</v>
      </c>
      <c r="C30" s="25"/>
      <c r="D30" s="13" t="s">
        <v>6</v>
      </c>
    </row>
  </sheetData>
  <mergeCells count="3">
    <mergeCell ref="B30:C30"/>
    <mergeCell ref="C7:P7"/>
    <mergeCell ref="C8:P8"/>
  </mergeCells>
  <hyperlinks>
    <hyperlink ref="D30" r:id="rId1" xr:uid="{A84E09C7-461F-4DE4-A2C7-9B9D8A183BF4}"/>
  </hyperlinks>
  <pageMargins left="0.7" right="0.7" top="0.75" bottom="0.75" header="0.3" footer="0.3"/>
  <pageSetup orientation="portrait" r:id="rId2"/>
  <headerFooter>
    <oddHeader>&amp;L&amp;16&amp;F&amp;R&amp;G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41"/>
  <sheetViews>
    <sheetView showGridLines="0" tabSelected="1" zoomScaleNormal="100" workbookViewId="0">
      <selection activeCell="E5" sqref="E5"/>
    </sheetView>
  </sheetViews>
  <sheetFormatPr defaultColWidth="9.140625" defaultRowHeight="12.75" x14ac:dyDescent="0.2"/>
  <cols>
    <col min="1" max="1" width="9.140625" style="6"/>
    <col min="2" max="2" width="14.42578125" style="6" customWidth="1"/>
    <col min="3" max="3" width="13.7109375" style="6" customWidth="1"/>
    <col min="4" max="6" width="16.42578125" style="6" customWidth="1"/>
    <col min="7" max="7" width="11.85546875" style="6" customWidth="1"/>
    <col min="8" max="8" width="9.140625" style="6"/>
    <col min="9" max="9" width="12.140625" style="6" customWidth="1"/>
    <col min="10" max="10" width="11.85546875" style="6" customWidth="1"/>
    <col min="11" max="11" width="14.85546875" style="6" customWidth="1"/>
    <col min="12" max="12" width="13.7109375" style="6" customWidth="1"/>
    <col min="13" max="13" width="10.5703125" style="6" customWidth="1"/>
    <col min="14" max="14" width="17.140625" style="6" customWidth="1"/>
    <col min="15" max="16384" width="9.140625" style="6"/>
  </cols>
  <sheetData>
    <row r="2" spans="2:14" x14ac:dyDescent="0.2">
      <c r="B2" s="5" t="s">
        <v>7</v>
      </c>
    </row>
    <row r="4" spans="2:14" ht="27" customHeight="1" x14ac:dyDescent="0.2">
      <c r="B4" s="29" t="s">
        <v>28</v>
      </c>
      <c r="C4" s="30"/>
      <c r="D4" s="30"/>
      <c r="E4" s="30"/>
      <c r="F4" s="30"/>
      <c r="G4" s="31"/>
      <c r="I4" s="32" t="s">
        <v>29</v>
      </c>
      <c r="J4" s="33"/>
      <c r="K4" s="33"/>
      <c r="L4" s="33"/>
      <c r="M4" s="33"/>
      <c r="N4" s="34"/>
    </row>
    <row r="5" spans="2:14" ht="25.5" x14ac:dyDescent="0.2">
      <c r="B5" s="1" t="s">
        <v>14</v>
      </c>
      <c r="C5" s="1" t="s">
        <v>15</v>
      </c>
      <c r="D5" s="1" t="s">
        <v>19</v>
      </c>
      <c r="E5" s="1" t="s">
        <v>20</v>
      </c>
      <c r="F5" s="1" t="s">
        <v>16</v>
      </c>
      <c r="G5" s="2" t="s">
        <v>9</v>
      </c>
      <c r="I5" s="20" t="s">
        <v>14</v>
      </c>
      <c r="J5" s="20" t="s">
        <v>24</v>
      </c>
      <c r="K5" s="20" t="s">
        <v>25</v>
      </c>
      <c r="L5" s="20" t="s">
        <v>26</v>
      </c>
      <c r="M5" s="21" t="s">
        <v>27</v>
      </c>
      <c r="N5" s="21" t="s">
        <v>30</v>
      </c>
    </row>
    <row r="6" spans="2:14" x14ac:dyDescent="0.2">
      <c r="B6" s="3">
        <v>2001</v>
      </c>
      <c r="C6" s="17">
        <v>6</v>
      </c>
      <c r="D6" s="17">
        <v>11</v>
      </c>
      <c r="E6" s="17">
        <v>20</v>
      </c>
      <c r="F6" s="17">
        <v>33</v>
      </c>
      <c r="G6" s="14">
        <f t="shared" ref="G6:G18" si="0">SUM(C6:F6)</f>
        <v>70</v>
      </c>
      <c r="I6" s="22">
        <v>2001</v>
      </c>
      <c r="J6" s="23">
        <v>7</v>
      </c>
      <c r="K6" s="23">
        <v>22</v>
      </c>
      <c r="L6" s="23">
        <v>55</v>
      </c>
      <c r="M6" s="24">
        <f t="shared" ref="M6:M15" si="1">SUM(J6:L6)</f>
        <v>84</v>
      </c>
      <c r="N6" s="24">
        <f>K6+L6</f>
        <v>77</v>
      </c>
    </row>
    <row r="7" spans="2:14" x14ac:dyDescent="0.2">
      <c r="B7" s="3">
        <v>2002</v>
      </c>
      <c r="C7" s="17">
        <v>2</v>
      </c>
      <c r="D7" s="17">
        <v>17</v>
      </c>
      <c r="E7" s="17">
        <v>29</v>
      </c>
      <c r="F7" s="17">
        <v>37</v>
      </c>
      <c r="G7" s="14">
        <f t="shared" si="0"/>
        <v>85</v>
      </c>
      <c r="I7" s="22">
        <v>2002</v>
      </c>
      <c r="J7" s="23">
        <v>3</v>
      </c>
      <c r="K7" s="23">
        <v>24</v>
      </c>
      <c r="L7" s="23">
        <v>64</v>
      </c>
      <c r="M7" s="24">
        <f t="shared" si="1"/>
        <v>91</v>
      </c>
      <c r="N7" s="24">
        <f t="shared" ref="N7:N26" si="2">K7+L7</f>
        <v>88</v>
      </c>
    </row>
    <row r="8" spans="2:14" x14ac:dyDescent="0.2">
      <c r="B8" s="3">
        <v>2003</v>
      </c>
      <c r="C8" s="17">
        <v>6</v>
      </c>
      <c r="D8" s="17">
        <v>13</v>
      </c>
      <c r="E8" s="17">
        <v>22</v>
      </c>
      <c r="F8" s="17">
        <v>31</v>
      </c>
      <c r="G8" s="14">
        <f t="shared" si="0"/>
        <v>72</v>
      </c>
      <c r="I8" s="22">
        <v>2003</v>
      </c>
      <c r="J8" s="23">
        <v>9</v>
      </c>
      <c r="K8" s="23">
        <v>23</v>
      </c>
      <c r="L8" s="23">
        <v>56</v>
      </c>
      <c r="M8" s="24">
        <f t="shared" si="1"/>
        <v>88</v>
      </c>
      <c r="N8" s="24">
        <f t="shared" si="2"/>
        <v>79</v>
      </c>
    </row>
    <row r="9" spans="2:14" x14ac:dyDescent="0.2">
      <c r="B9" s="3">
        <v>2004</v>
      </c>
      <c r="C9" s="17">
        <v>4</v>
      </c>
      <c r="D9" s="17">
        <v>18</v>
      </c>
      <c r="E9" s="17">
        <v>17</v>
      </c>
      <c r="F9" s="17">
        <v>37</v>
      </c>
      <c r="G9" s="14">
        <f t="shared" si="0"/>
        <v>76</v>
      </c>
      <c r="I9" s="22">
        <v>2004</v>
      </c>
      <c r="J9" s="23">
        <v>8</v>
      </c>
      <c r="K9" s="23">
        <v>26</v>
      </c>
      <c r="L9" s="23">
        <v>44</v>
      </c>
      <c r="M9" s="24">
        <f t="shared" si="1"/>
        <v>78</v>
      </c>
      <c r="N9" s="24">
        <f t="shared" si="2"/>
        <v>70</v>
      </c>
    </row>
    <row r="10" spans="2:14" x14ac:dyDescent="0.2">
      <c r="B10" s="3">
        <v>2005</v>
      </c>
      <c r="C10" s="17">
        <v>6</v>
      </c>
      <c r="D10" s="17">
        <v>17</v>
      </c>
      <c r="E10" s="17">
        <v>32</v>
      </c>
      <c r="F10" s="17">
        <v>42</v>
      </c>
      <c r="G10" s="14">
        <f t="shared" si="0"/>
        <v>97</v>
      </c>
      <c r="I10" s="22">
        <v>2005</v>
      </c>
      <c r="J10" s="23">
        <v>6</v>
      </c>
      <c r="K10" s="23">
        <v>28</v>
      </c>
      <c r="L10" s="23">
        <v>69</v>
      </c>
      <c r="M10" s="24">
        <f t="shared" si="1"/>
        <v>103</v>
      </c>
      <c r="N10" s="24">
        <f t="shared" si="2"/>
        <v>97</v>
      </c>
    </row>
    <row r="11" spans="2:14" x14ac:dyDescent="0.2">
      <c r="B11" s="3">
        <v>2006</v>
      </c>
      <c r="C11" s="17">
        <v>7</v>
      </c>
      <c r="D11" s="17">
        <v>12</v>
      </c>
      <c r="E11" s="17">
        <v>39</v>
      </c>
      <c r="F11" s="17">
        <v>34</v>
      </c>
      <c r="G11" s="14">
        <f t="shared" si="0"/>
        <v>92</v>
      </c>
      <c r="I11" s="22">
        <v>2006</v>
      </c>
      <c r="J11" s="23">
        <v>9</v>
      </c>
      <c r="K11" s="23">
        <v>18</v>
      </c>
      <c r="L11" s="23">
        <v>69</v>
      </c>
      <c r="M11" s="24">
        <f t="shared" si="1"/>
        <v>96</v>
      </c>
      <c r="N11" s="24">
        <f t="shared" si="2"/>
        <v>87</v>
      </c>
    </row>
    <row r="12" spans="2:14" x14ac:dyDescent="0.2">
      <c r="B12" s="3">
        <v>2007</v>
      </c>
      <c r="C12" s="17">
        <v>8</v>
      </c>
      <c r="D12" s="17">
        <v>10</v>
      </c>
      <c r="E12" s="17">
        <v>30</v>
      </c>
      <c r="F12" s="17">
        <v>68</v>
      </c>
      <c r="G12" s="14">
        <f t="shared" si="0"/>
        <v>116</v>
      </c>
      <c r="I12" s="22">
        <v>2007</v>
      </c>
      <c r="J12" s="23">
        <v>9</v>
      </c>
      <c r="K12" s="23">
        <v>20</v>
      </c>
      <c r="L12" s="23">
        <v>71</v>
      </c>
      <c r="M12" s="24">
        <f t="shared" si="1"/>
        <v>100</v>
      </c>
      <c r="N12" s="24">
        <f t="shared" si="2"/>
        <v>91</v>
      </c>
    </row>
    <row r="13" spans="2:14" x14ac:dyDescent="0.2">
      <c r="B13" s="3">
        <v>2008</v>
      </c>
      <c r="C13" s="17">
        <v>4</v>
      </c>
      <c r="D13" s="17">
        <v>9</v>
      </c>
      <c r="E13" s="17">
        <v>24</v>
      </c>
      <c r="F13" s="17">
        <v>45</v>
      </c>
      <c r="G13" s="14">
        <f t="shared" si="0"/>
        <v>82</v>
      </c>
      <c r="I13" s="22">
        <v>2008</v>
      </c>
      <c r="J13" s="23">
        <v>5</v>
      </c>
      <c r="K13" s="23">
        <v>18</v>
      </c>
      <c r="L13" s="23">
        <v>50</v>
      </c>
      <c r="M13" s="24">
        <f t="shared" si="1"/>
        <v>73</v>
      </c>
      <c r="N13" s="24">
        <f t="shared" si="2"/>
        <v>68</v>
      </c>
    </row>
    <row r="14" spans="2:14" x14ac:dyDescent="0.2">
      <c r="B14" s="3">
        <v>2009</v>
      </c>
      <c r="C14" s="17">
        <v>4</v>
      </c>
      <c r="D14" s="17">
        <v>5</v>
      </c>
      <c r="E14" s="17">
        <v>21</v>
      </c>
      <c r="F14" s="17">
        <v>39</v>
      </c>
      <c r="G14" s="14">
        <f t="shared" si="0"/>
        <v>69</v>
      </c>
      <c r="I14" s="22">
        <v>2009</v>
      </c>
      <c r="J14" s="23">
        <v>6</v>
      </c>
      <c r="K14" s="23">
        <v>8</v>
      </c>
      <c r="L14" s="23">
        <v>41</v>
      </c>
      <c r="M14" s="24">
        <f t="shared" si="1"/>
        <v>55</v>
      </c>
      <c r="N14" s="24">
        <f t="shared" si="2"/>
        <v>49</v>
      </c>
    </row>
    <row r="15" spans="2:14" x14ac:dyDescent="0.2">
      <c r="B15" s="3">
        <v>2010</v>
      </c>
      <c r="C15" s="17">
        <v>1</v>
      </c>
      <c r="D15" s="17">
        <v>6</v>
      </c>
      <c r="E15" s="17">
        <v>25</v>
      </c>
      <c r="F15" s="17">
        <v>39</v>
      </c>
      <c r="G15" s="14">
        <f t="shared" si="0"/>
        <v>71</v>
      </c>
      <c r="I15" s="22">
        <v>2010</v>
      </c>
      <c r="J15" s="23">
        <v>1</v>
      </c>
      <c r="K15" s="23">
        <v>10</v>
      </c>
      <c r="L15" s="23">
        <v>39</v>
      </c>
      <c r="M15" s="24">
        <f t="shared" si="1"/>
        <v>50</v>
      </c>
      <c r="N15" s="24">
        <f t="shared" si="2"/>
        <v>49</v>
      </c>
    </row>
    <row r="16" spans="2:14" x14ac:dyDescent="0.2">
      <c r="B16" s="3">
        <v>2011</v>
      </c>
      <c r="C16" s="17">
        <v>3</v>
      </c>
      <c r="D16" s="17">
        <v>6</v>
      </c>
      <c r="E16" s="17">
        <v>11</v>
      </c>
      <c r="F16" s="17">
        <v>22</v>
      </c>
      <c r="G16" s="14">
        <f t="shared" si="0"/>
        <v>42</v>
      </c>
      <c r="I16" s="22">
        <v>2011</v>
      </c>
      <c r="J16" s="23">
        <v>4</v>
      </c>
      <c r="K16" s="23">
        <v>7</v>
      </c>
      <c r="L16" s="23">
        <v>22</v>
      </c>
      <c r="M16" s="24">
        <f t="shared" ref="M16:M26" si="3">SUM(J16:L16)</f>
        <v>33</v>
      </c>
      <c r="N16" s="24">
        <f t="shared" si="2"/>
        <v>29</v>
      </c>
    </row>
    <row r="17" spans="2:14" x14ac:dyDescent="0.2">
      <c r="B17" s="3">
        <v>2012</v>
      </c>
      <c r="C17" s="17">
        <v>4</v>
      </c>
      <c r="D17" s="17">
        <v>6</v>
      </c>
      <c r="E17" s="17">
        <v>6</v>
      </c>
      <c r="F17" s="17">
        <v>20</v>
      </c>
      <c r="G17" s="14">
        <f t="shared" si="0"/>
        <v>36</v>
      </c>
      <c r="I17" s="22">
        <v>2012</v>
      </c>
      <c r="J17" s="23">
        <v>4</v>
      </c>
      <c r="K17" s="23">
        <v>9</v>
      </c>
      <c r="L17" s="23">
        <v>18</v>
      </c>
      <c r="M17" s="24">
        <f t="shared" si="3"/>
        <v>31</v>
      </c>
      <c r="N17" s="24">
        <f t="shared" si="2"/>
        <v>27</v>
      </c>
    </row>
    <row r="18" spans="2:14" x14ac:dyDescent="0.2">
      <c r="B18" s="3">
        <v>2013</v>
      </c>
      <c r="C18" s="17">
        <v>2</v>
      </c>
      <c r="D18" s="17">
        <v>2</v>
      </c>
      <c r="E18" s="17">
        <v>9</v>
      </c>
      <c r="F18" s="17">
        <v>19</v>
      </c>
      <c r="G18" s="14">
        <f t="shared" si="0"/>
        <v>32</v>
      </c>
      <c r="I18" s="22">
        <v>2013</v>
      </c>
      <c r="J18" s="23">
        <v>2</v>
      </c>
      <c r="K18" s="23">
        <v>4</v>
      </c>
      <c r="L18" s="23">
        <v>10</v>
      </c>
      <c r="M18" s="24">
        <f t="shared" si="3"/>
        <v>16</v>
      </c>
      <c r="N18" s="24">
        <f t="shared" si="2"/>
        <v>14</v>
      </c>
    </row>
    <row r="19" spans="2:14" x14ac:dyDescent="0.2">
      <c r="B19" s="3">
        <v>2014</v>
      </c>
      <c r="C19" s="17">
        <v>0</v>
      </c>
      <c r="D19" s="17">
        <v>1</v>
      </c>
      <c r="E19" s="17">
        <v>13</v>
      </c>
      <c r="F19" s="17">
        <v>19</v>
      </c>
      <c r="G19" s="14">
        <f>SUM(C19:F19)</f>
        <v>33</v>
      </c>
      <c r="I19" s="22">
        <v>2014</v>
      </c>
      <c r="J19" s="23">
        <v>0</v>
      </c>
      <c r="K19" s="23">
        <v>1</v>
      </c>
      <c r="L19" s="23">
        <v>22</v>
      </c>
      <c r="M19" s="24">
        <f t="shared" si="3"/>
        <v>23</v>
      </c>
      <c r="N19" s="24">
        <f t="shared" si="2"/>
        <v>23</v>
      </c>
    </row>
    <row r="20" spans="2:14" x14ac:dyDescent="0.2">
      <c r="B20" s="3">
        <v>2015</v>
      </c>
      <c r="C20" s="17">
        <v>0</v>
      </c>
      <c r="D20" s="17">
        <v>5</v>
      </c>
      <c r="E20" s="17">
        <v>3</v>
      </c>
      <c r="F20" s="17">
        <v>20</v>
      </c>
      <c r="G20" s="14">
        <f t="shared" ref="G20:G26" si="4">SUM(C20:F20)</f>
        <v>28</v>
      </c>
      <c r="I20" s="22">
        <v>2015</v>
      </c>
      <c r="J20" s="23">
        <v>0</v>
      </c>
      <c r="K20" s="23">
        <v>5</v>
      </c>
      <c r="L20" s="23">
        <v>5</v>
      </c>
      <c r="M20" s="24">
        <f t="shared" si="3"/>
        <v>10</v>
      </c>
      <c r="N20" s="24">
        <f t="shared" si="2"/>
        <v>10</v>
      </c>
    </row>
    <row r="21" spans="2:14" x14ac:dyDescent="0.2">
      <c r="B21" s="3">
        <v>2016</v>
      </c>
      <c r="C21" s="17">
        <v>2</v>
      </c>
      <c r="D21" s="17">
        <v>5</v>
      </c>
      <c r="E21" s="17">
        <v>11</v>
      </c>
      <c r="F21" s="17">
        <v>20</v>
      </c>
      <c r="G21" s="14">
        <f t="shared" si="4"/>
        <v>38</v>
      </c>
      <c r="I21" s="22">
        <v>2016</v>
      </c>
      <c r="J21" s="23">
        <v>2</v>
      </c>
      <c r="K21" s="23">
        <v>6</v>
      </c>
      <c r="L21" s="23">
        <v>22</v>
      </c>
      <c r="M21" s="24">
        <f t="shared" si="3"/>
        <v>30</v>
      </c>
      <c r="N21" s="24">
        <f t="shared" si="2"/>
        <v>28</v>
      </c>
    </row>
    <row r="22" spans="2:14" x14ac:dyDescent="0.2">
      <c r="B22" s="3">
        <v>2017</v>
      </c>
      <c r="C22" s="17">
        <v>1</v>
      </c>
      <c r="D22" s="17">
        <v>4</v>
      </c>
      <c r="E22" s="17">
        <v>13</v>
      </c>
      <c r="F22" s="17">
        <v>32</v>
      </c>
      <c r="G22" s="14">
        <f t="shared" si="4"/>
        <v>50</v>
      </c>
      <c r="I22" s="22">
        <v>2017</v>
      </c>
      <c r="J22" s="23">
        <v>2</v>
      </c>
      <c r="K22" s="23">
        <v>7</v>
      </c>
      <c r="L22" s="23">
        <v>19</v>
      </c>
      <c r="M22" s="24">
        <f t="shared" si="3"/>
        <v>28</v>
      </c>
      <c r="N22" s="24">
        <f t="shared" si="2"/>
        <v>26</v>
      </c>
    </row>
    <row r="23" spans="2:14" x14ac:dyDescent="0.2">
      <c r="B23" s="3">
        <v>2018</v>
      </c>
      <c r="C23" s="17">
        <v>0</v>
      </c>
      <c r="D23" s="17">
        <v>2</v>
      </c>
      <c r="E23" s="17">
        <v>6</v>
      </c>
      <c r="F23" s="17">
        <v>31</v>
      </c>
      <c r="G23" s="14">
        <f t="shared" si="4"/>
        <v>39</v>
      </c>
      <c r="I23" s="22">
        <v>2018</v>
      </c>
      <c r="J23" s="23">
        <v>0</v>
      </c>
      <c r="K23" s="23">
        <v>2</v>
      </c>
      <c r="L23" s="23">
        <v>8</v>
      </c>
      <c r="M23" s="24">
        <f t="shared" si="3"/>
        <v>10</v>
      </c>
      <c r="N23" s="24">
        <f t="shared" si="2"/>
        <v>10</v>
      </c>
    </row>
    <row r="24" spans="2:14" x14ac:dyDescent="0.2">
      <c r="B24" s="3">
        <v>2019</v>
      </c>
      <c r="C24" s="17">
        <v>0</v>
      </c>
      <c r="D24" s="17">
        <v>4</v>
      </c>
      <c r="E24" s="17">
        <v>7</v>
      </c>
      <c r="F24" s="17">
        <v>28</v>
      </c>
      <c r="G24" s="14">
        <f t="shared" si="4"/>
        <v>39</v>
      </c>
      <c r="I24" s="22">
        <v>2019</v>
      </c>
      <c r="J24" s="23">
        <v>0</v>
      </c>
      <c r="K24" s="23">
        <v>6</v>
      </c>
      <c r="L24" s="23">
        <v>12</v>
      </c>
      <c r="M24" s="24">
        <f t="shared" si="3"/>
        <v>18</v>
      </c>
      <c r="N24" s="24">
        <f t="shared" si="2"/>
        <v>18</v>
      </c>
    </row>
    <row r="25" spans="2:14" x14ac:dyDescent="0.2">
      <c r="B25" s="3" t="s">
        <v>10</v>
      </c>
      <c r="C25" s="17">
        <v>1</v>
      </c>
      <c r="D25" s="17">
        <v>4</v>
      </c>
      <c r="E25" s="17">
        <v>9</v>
      </c>
      <c r="F25" s="17">
        <v>31</v>
      </c>
      <c r="G25" s="14">
        <f t="shared" si="4"/>
        <v>45</v>
      </c>
      <c r="I25" s="22" t="s">
        <v>10</v>
      </c>
      <c r="J25" s="23">
        <v>2</v>
      </c>
      <c r="K25" s="23">
        <v>5</v>
      </c>
      <c r="L25" s="23">
        <v>19</v>
      </c>
      <c r="M25" s="24">
        <f t="shared" si="3"/>
        <v>26</v>
      </c>
      <c r="N25" s="24">
        <f t="shared" si="2"/>
        <v>24</v>
      </c>
    </row>
    <row r="26" spans="2:14" x14ac:dyDescent="0.2">
      <c r="B26" s="3" t="s">
        <v>13</v>
      </c>
      <c r="C26" s="17">
        <v>2</v>
      </c>
      <c r="D26" s="17">
        <v>8</v>
      </c>
      <c r="E26" s="17">
        <v>14</v>
      </c>
      <c r="F26" s="17">
        <v>4</v>
      </c>
      <c r="G26" s="14">
        <f t="shared" si="4"/>
        <v>28</v>
      </c>
      <c r="I26" s="22" t="s">
        <v>13</v>
      </c>
      <c r="J26" s="23">
        <v>3</v>
      </c>
      <c r="K26" s="23">
        <v>14</v>
      </c>
      <c r="L26" s="23">
        <v>24</v>
      </c>
      <c r="M26" s="24">
        <f t="shared" si="3"/>
        <v>41</v>
      </c>
      <c r="N26" s="24">
        <f t="shared" si="2"/>
        <v>38</v>
      </c>
    </row>
    <row r="27" spans="2:14" x14ac:dyDescent="0.2">
      <c r="B27" s="2" t="s">
        <v>0</v>
      </c>
      <c r="C27" s="14">
        <f>SUM(C6:C26)</f>
        <v>63</v>
      </c>
      <c r="D27" s="14">
        <f t="shared" ref="D27:F27" si="5">SUM(D6:D26)</f>
        <v>165</v>
      </c>
      <c r="E27" s="14">
        <f t="shared" si="5"/>
        <v>361</v>
      </c>
      <c r="F27" s="14">
        <f t="shared" si="5"/>
        <v>651</v>
      </c>
      <c r="G27" s="14">
        <f>SUM(G6:G26)</f>
        <v>1240</v>
      </c>
      <c r="I27" s="21" t="s">
        <v>0</v>
      </c>
      <c r="J27" s="24">
        <f>SUM(J6:J26)</f>
        <v>82</v>
      </c>
      <c r="K27" s="24">
        <f t="shared" ref="K27:N27" si="6">SUM(K6:K26)</f>
        <v>263</v>
      </c>
      <c r="L27" s="24">
        <f t="shared" si="6"/>
        <v>739</v>
      </c>
      <c r="M27" s="24">
        <f t="shared" si="6"/>
        <v>1084</v>
      </c>
      <c r="N27" s="24">
        <f t="shared" si="6"/>
        <v>1002</v>
      </c>
    </row>
    <row r="29" spans="2:14" x14ac:dyDescent="0.2">
      <c r="B29" s="4" t="s">
        <v>22</v>
      </c>
    </row>
    <row r="30" spans="2:14" x14ac:dyDescent="0.2">
      <c r="B30" s="7"/>
    </row>
    <row r="31" spans="2:14" x14ac:dyDescent="0.2">
      <c r="B31" s="7"/>
    </row>
    <row r="32" spans="2:14" x14ac:dyDescent="0.2">
      <c r="B32" s="7"/>
    </row>
    <row r="33" spans="2:2" x14ac:dyDescent="0.2">
      <c r="B33" s="7"/>
    </row>
    <row r="34" spans="2:2" x14ac:dyDescent="0.2">
      <c r="B34" s="7"/>
    </row>
    <row r="35" spans="2:2" x14ac:dyDescent="0.2">
      <c r="B35" s="7"/>
    </row>
    <row r="36" spans="2:2" x14ac:dyDescent="0.2">
      <c r="B36" s="7"/>
    </row>
    <row r="37" spans="2:2" x14ac:dyDescent="0.2">
      <c r="B37" s="7"/>
    </row>
    <row r="38" spans="2:2" x14ac:dyDescent="0.2">
      <c r="B38" s="7"/>
    </row>
    <row r="39" spans="2:2" x14ac:dyDescent="0.2">
      <c r="B39" s="7"/>
    </row>
    <row r="40" spans="2:2" x14ac:dyDescent="0.2">
      <c r="B40" s="7"/>
    </row>
    <row r="41" spans="2:2" x14ac:dyDescent="0.2">
      <c r="B41" s="7"/>
    </row>
  </sheetData>
  <mergeCells count="2">
    <mergeCell ref="B4:G4"/>
    <mergeCell ref="I4:N4"/>
  </mergeCells>
  <pageMargins left="0.7" right="0.7" top="0.75" bottom="0.75" header="0.3" footer="0.3"/>
  <pageSetup orientation="portrait" r:id="rId1"/>
  <headerFooter>
    <oddHeader>&amp;L&amp;16&amp;F&amp;R&amp;G</oddHeader>
  </headerFooter>
  <ignoredErrors>
    <ignoredError sqref="G19:G24 G6:G18 M6:M24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Data1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2021-11-24T02:02:11Z</dcterms:created>
  <dcterms:modified xsi:type="dcterms:W3CDTF">2021-11-24T02:03:29Z</dcterms:modified>
</cp:coreProperties>
</file>