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wlgfp1\users$\RaymondA\Desktop\O.C\Publication\Lauren's pack\"/>
    </mc:Choice>
  </mc:AlternateContent>
  <xr:revisionPtr revIDLastSave="0" documentId="13_ncr:1_{863CBA7A-4CA5-4C21-8B38-6BC7AFCE9CEF}" xr6:coauthVersionLast="47" xr6:coauthVersionMax="47" xr10:uidLastSave="{00000000-0000-0000-0000-000000000000}"/>
  <bookViews>
    <workbookView xWindow="15750" yWindow="-16350" windowWidth="29040" windowHeight="15840" tabRatio="805" xr2:uid="{8E470734-E812-4A04-9EBB-691A629AB88D}"/>
  </bookViews>
  <sheets>
    <sheet name="Caveat" sheetId="1" r:id="rId1"/>
    <sheet name="Data - Learner licence tests" sheetId="2" r:id="rId2"/>
    <sheet name="Data - Restricted licence tests" sheetId="19" r:id="rId3"/>
    <sheet name="Data - Full licence tests" sheetId="20" r:id="rId4"/>
  </sheets>
  <definedNames>
    <definedName name="_xlnm._FilterDatabase" localSheetId="3" hidden="1">'Data - Full licence tests'!#REF!</definedName>
    <definedName name="_xlnm._FilterDatabase" localSheetId="1" hidden="1">'Data - Learner licence tests'!#REF!</definedName>
    <definedName name="_xlnm._FilterDatabase" localSheetId="2" hidden="1">'Data - Restricted licence tests'!#REF!</definedName>
    <definedName name="data_date">Caveat!$C$6</definedName>
    <definedName name="report_date">Caveat!$C$5</definedName>
    <definedName name="request_question">Caveat!$C$7</definedName>
    <definedName name="requestor">Caveat!$C$8</definedName>
    <definedName name="source_database">Caveat!$C$9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0" i="20" l="1"/>
  <c r="L80" i="20"/>
  <c r="N80" i="20" s="1"/>
  <c r="E80" i="20"/>
  <c r="D80" i="20"/>
  <c r="F80" i="20" s="1"/>
  <c r="G71" i="19"/>
  <c r="F71" i="19"/>
  <c r="M79" i="19"/>
  <c r="L79" i="19"/>
  <c r="N79" i="19" s="1"/>
  <c r="E79" i="19"/>
  <c r="D79" i="19"/>
  <c r="D180" i="2"/>
  <c r="G54" i="20"/>
  <c r="F54" i="20"/>
  <c r="N10" i="20"/>
  <c r="O10" i="20"/>
  <c r="N11" i="20"/>
  <c r="O11" i="20"/>
  <c r="N12" i="20"/>
  <c r="O12" i="20"/>
  <c r="N13" i="20"/>
  <c r="O13" i="20"/>
  <c r="N14" i="20"/>
  <c r="O14" i="20"/>
  <c r="N15" i="20"/>
  <c r="O15" i="20"/>
  <c r="N16" i="20"/>
  <c r="O16" i="20"/>
  <c r="N17" i="20"/>
  <c r="O17" i="20"/>
  <c r="N18" i="20"/>
  <c r="O18" i="20"/>
  <c r="N19" i="20"/>
  <c r="O19" i="20"/>
  <c r="N20" i="20"/>
  <c r="O20" i="20"/>
  <c r="N21" i="20"/>
  <c r="O21" i="20"/>
  <c r="N22" i="20"/>
  <c r="O22" i="20"/>
  <c r="N23" i="20"/>
  <c r="O23" i="20"/>
  <c r="N24" i="20"/>
  <c r="O24" i="20"/>
  <c r="N25" i="20"/>
  <c r="O25" i="20"/>
  <c r="N26" i="20"/>
  <c r="O26" i="20"/>
  <c r="N27" i="20"/>
  <c r="O27" i="20"/>
  <c r="N28" i="20"/>
  <c r="O28" i="20"/>
  <c r="N29" i="20"/>
  <c r="O29" i="20"/>
  <c r="N30" i="20"/>
  <c r="O30" i="20"/>
  <c r="N31" i="20"/>
  <c r="O31" i="20"/>
  <c r="N32" i="20"/>
  <c r="O32" i="20"/>
  <c r="N33" i="20"/>
  <c r="O33" i="20"/>
  <c r="N34" i="20"/>
  <c r="O34" i="20"/>
  <c r="N35" i="20"/>
  <c r="O35" i="20"/>
  <c r="N36" i="20"/>
  <c r="O36" i="20"/>
  <c r="N37" i="20"/>
  <c r="O37" i="20"/>
  <c r="N38" i="20"/>
  <c r="O38" i="20"/>
  <c r="N39" i="20"/>
  <c r="O39" i="20"/>
  <c r="N40" i="20"/>
  <c r="O40" i="20"/>
  <c r="N41" i="20"/>
  <c r="O41" i="20"/>
  <c r="N42" i="20"/>
  <c r="O42" i="20"/>
  <c r="N43" i="20"/>
  <c r="O43" i="20"/>
  <c r="N44" i="20"/>
  <c r="O44" i="20"/>
  <c r="N45" i="20"/>
  <c r="O45" i="20"/>
  <c r="N46" i="20"/>
  <c r="O46" i="20"/>
  <c r="N47" i="20"/>
  <c r="O47" i="20"/>
  <c r="N48" i="20"/>
  <c r="O48" i="20"/>
  <c r="N49" i="20"/>
  <c r="O49" i="20"/>
  <c r="N50" i="20"/>
  <c r="O50" i="20"/>
  <c r="N51" i="20"/>
  <c r="O51" i="20"/>
  <c r="N52" i="20"/>
  <c r="O52" i="20"/>
  <c r="N53" i="20"/>
  <c r="O53" i="20"/>
  <c r="N54" i="20"/>
  <c r="O54" i="20"/>
  <c r="N55" i="20"/>
  <c r="O55" i="20"/>
  <c r="N56" i="20"/>
  <c r="O56" i="20"/>
  <c r="N57" i="20"/>
  <c r="O57" i="20"/>
  <c r="N58" i="20"/>
  <c r="O58" i="20"/>
  <c r="N59" i="20"/>
  <c r="O59" i="20"/>
  <c r="N60" i="20"/>
  <c r="O60" i="20"/>
  <c r="N61" i="20"/>
  <c r="O61" i="20"/>
  <c r="N62" i="20"/>
  <c r="O62" i="20"/>
  <c r="N63" i="20"/>
  <c r="O63" i="20"/>
  <c r="N64" i="20"/>
  <c r="O64" i="20"/>
  <c r="N65" i="20"/>
  <c r="O65" i="20"/>
  <c r="N66" i="20"/>
  <c r="O66" i="20"/>
  <c r="N67" i="20"/>
  <c r="O67" i="20"/>
  <c r="N68" i="20"/>
  <c r="O68" i="20"/>
  <c r="N69" i="20"/>
  <c r="O69" i="20"/>
  <c r="N70" i="20"/>
  <c r="O70" i="20"/>
  <c r="N71" i="20"/>
  <c r="O71" i="20"/>
  <c r="N72" i="20"/>
  <c r="O72" i="20"/>
  <c r="N73" i="20"/>
  <c r="O73" i="20"/>
  <c r="N74" i="20"/>
  <c r="O74" i="20"/>
  <c r="N75" i="20"/>
  <c r="O75" i="20"/>
  <c r="N76" i="20"/>
  <c r="O76" i="20"/>
  <c r="N77" i="20"/>
  <c r="O77" i="20"/>
  <c r="N78" i="20"/>
  <c r="O78" i="20"/>
  <c r="N79" i="20"/>
  <c r="O79" i="20"/>
  <c r="O9" i="20"/>
  <c r="N9" i="20"/>
  <c r="F10" i="20"/>
  <c r="G10" i="20"/>
  <c r="F11" i="20"/>
  <c r="G11" i="20"/>
  <c r="F12" i="20"/>
  <c r="G12" i="20"/>
  <c r="F13" i="20"/>
  <c r="G13" i="20"/>
  <c r="F14" i="20"/>
  <c r="G14" i="20"/>
  <c r="F15" i="20"/>
  <c r="G15" i="20"/>
  <c r="F16" i="20"/>
  <c r="G16" i="20"/>
  <c r="F17" i="20"/>
  <c r="G17" i="20"/>
  <c r="F18" i="20"/>
  <c r="G18" i="20"/>
  <c r="F19" i="20"/>
  <c r="G19" i="20"/>
  <c r="F20" i="20"/>
  <c r="G20" i="20"/>
  <c r="F21" i="20"/>
  <c r="G21" i="20"/>
  <c r="F22" i="20"/>
  <c r="G22" i="20"/>
  <c r="F23" i="20"/>
  <c r="G23" i="20"/>
  <c r="F24" i="20"/>
  <c r="G24" i="20"/>
  <c r="F25" i="20"/>
  <c r="G25" i="20"/>
  <c r="F26" i="20"/>
  <c r="G26" i="20"/>
  <c r="F27" i="20"/>
  <c r="G27" i="20"/>
  <c r="F28" i="20"/>
  <c r="G28" i="20"/>
  <c r="F29" i="20"/>
  <c r="G29" i="20"/>
  <c r="F30" i="20"/>
  <c r="G30" i="20"/>
  <c r="F31" i="20"/>
  <c r="G31" i="20"/>
  <c r="F32" i="20"/>
  <c r="G32" i="20"/>
  <c r="F33" i="20"/>
  <c r="G33" i="20"/>
  <c r="F34" i="20"/>
  <c r="G34" i="20"/>
  <c r="F35" i="20"/>
  <c r="G35" i="20"/>
  <c r="F36" i="20"/>
  <c r="G36" i="20"/>
  <c r="F37" i="20"/>
  <c r="G37" i="20"/>
  <c r="F38" i="20"/>
  <c r="G38" i="20"/>
  <c r="F39" i="20"/>
  <c r="G39" i="20"/>
  <c r="F40" i="20"/>
  <c r="G40" i="20"/>
  <c r="F41" i="20"/>
  <c r="G41" i="20"/>
  <c r="F42" i="20"/>
  <c r="G42" i="20"/>
  <c r="F43" i="20"/>
  <c r="G43" i="20"/>
  <c r="F44" i="20"/>
  <c r="G44" i="20"/>
  <c r="F45" i="20"/>
  <c r="G45" i="20"/>
  <c r="F46" i="20"/>
  <c r="G46" i="20"/>
  <c r="F47" i="20"/>
  <c r="G47" i="20"/>
  <c r="F48" i="20"/>
  <c r="G48" i="20"/>
  <c r="F49" i="20"/>
  <c r="G49" i="20"/>
  <c r="F50" i="20"/>
  <c r="G50" i="20"/>
  <c r="F51" i="20"/>
  <c r="G51" i="20"/>
  <c r="F52" i="20"/>
  <c r="G52" i="20"/>
  <c r="F53" i="20"/>
  <c r="G53" i="20"/>
  <c r="F55" i="20"/>
  <c r="G55" i="20"/>
  <c r="F56" i="20"/>
  <c r="G56" i="20"/>
  <c r="F57" i="20"/>
  <c r="G57" i="20"/>
  <c r="F58" i="20"/>
  <c r="G58" i="20"/>
  <c r="F59" i="20"/>
  <c r="G59" i="20"/>
  <c r="F60" i="20"/>
  <c r="G60" i="20"/>
  <c r="F61" i="20"/>
  <c r="G61" i="20"/>
  <c r="F62" i="20"/>
  <c r="G62" i="20"/>
  <c r="F63" i="20"/>
  <c r="G63" i="20"/>
  <c r="F64" i="20"/>
  <c r="G64" i="20"/>
  <c r="F65" i="20"/>
  <c r="G65" i="20"/>
  <c r="F66" i="20"/>
  <c r="G66" i="20"/>
  <c r="F67" i="20"/>
  <c r="G67" i="20"/>
  <c r="F68" i="20"/>
  <c r="G68" i="20"/>
  <c r="F69" i="20"/>
  <c r="G69" i="20"/>
  <c r="F70" i="20"/>
  <c r="G70" i="20"/>
  <c r="F71" i="20"/>
  <c r="G71" i="20"/>
  <c r="F72" i="20"/>
  <c r="G72" i="20"/>
  <c r="F73" i="20"/>
  <c r="G73" i="20"/>
  <c r="F74" i="20"/>
  <c r="G74" i="20"/>
  <c r="F75" i="20"/>
  <c r="G75" i="20"/>
  <c r="F76" i="20"/>
  <c r="G76" i="20"/>
  <c r="F77" i="20"/>
  <c r="G77" i="20"/>
  <c r="F78" i="20"/>
  <c r="G78" i="20"/>
  <c r="F79" i="20"/>
  <c r="G79" i="20"/>
  <c r="G9" i="20"/>
  <c r="F9" i="20"/>
  <c r="N10" i="19"/>
  <c r="O10" i="19"/>
  <c r="N11" i="19"/>
  <c r="O11" i="19"/>
  <c r="N12" i="19"/>
  <c r="O12" i="19"/>
  <c r="N13" i="19"/>
  <c r="O13" i="19"/>
  <c r="N14" i="19"/>
  <c r="O14" i="19"/>
  <c r="N15" i="19"/>
  <c r="O15" i="19"/>
  <c r="N16" i="19"/>
  <c r="O16" i="19"/>
  <c r="N17" i="19"/>
  <c r="O17" i="19"/>
  <c r="N18" i="19"/>
  <c r="O18" i="19"/>
  <c r="N19" i="19"/>
  <c r="O19" i="19"/>
  <c r="N20" i="19"/>
  <c r="O20" i="19"/>
  <c r="N21" i="19"/>
  <c r="O21" i="19"/>
  <c r="N22" i="19"/>
  <c r="O22" i="19"/>
  <c r="N23" i="19"/>
  <c r="O23" i="19"/>
  <c r="N24" i="19"/>
  <c r="O24" i="19"/>
  <c r="N25" i="19"/>
  <c r="O25" i="19"/>
  <c r="N26" i="19"/>
  <c r="O26" i="19"/>
  <c r="N27" i="19"/>
  <c r="O27" i="19"/>
  <c r="N28" i="19"/>
  <c r="O28" i="19"/>
  <c r="N29" i="19"/>
  <c r="O29" i="19"/>
  <c r="N30" i="19"/>
  <c r="O30" i="19"/>
  <c r="N31" i="19"/>
  <c r="O31" i="19"/>
  <c r="N32" i="19"/>
  <c r="O32" i="19"/>
  <c r="N33" i="19"/>
  <c r="O33" i="19"/>
  <c r="N34" i="19"/>
  <c r="O34" i="19"/>
  <c r="N35" i="19"/>
  <c r="O35" i="19"/>
  <c r="N36" i="19"/>
  <c r="O36" i="19"/>
  <c r="N37" i="19"/>
  <c r="O37" i="19"/>
  <c r="N38" i="19"/>
  <c r="O38" i="19"/>
  <c r="N39" i="19"/>
  <c r="O39" i="19"/>
  <c r="N40" i="19"/>
  <c r="O40" i="19"/>
  <c r="N41" i="19"/>
  <c r="O41" i="19"/>
  <c r="N42" i="19"/>
  <c r="O42" i="19"/>
  <c r="N43" i="19"/>
  <c r="O43" i="19"/>
  <c r="N44" i="19"/>
  <c r="O44" i="19"/>
  <c r="N45" i="19"/>
  <c r="O45" i="19"/>
  <c r="N46" i="19"/>
  <c r="O46" i="19"/>
  <c r="N47" i="19"/>
  <c r="O47" i="19"/>
  <c r="N48" i="19"/>
  <c r="O48" i="19"/>
  <c r="N49" i="19"/>
  <c r="O49" i="19"/>
  <c r="N50" i="19"/>
  <c r="O50" i="19"/>
  <c r="N51" i="19"/>
  <c r="O51" i="19"/>
  <c r="N52" i="19"/>
  <c r="O52" i="19"/>
  <c r="N53" i="19"/>
  <c r="O53" i="19"/>
  <c r="N54" i="19"/>
  <c r="O54" i="19"/>
  <c r="N55" i="19"/>
  <c r="O55" i="19"/>
  <c r="N56" i="19"/>
  <c r="O56" i="19"/>
  <c r="N57" i="19"/>
  <c r="O57" i="19"/>
  <c r="N58" i="19"/>
  <c r="O58" i="19"/>
  <c r="N59" i="19"/>
  <c r="O59" i="19"/>
  <c r="N60" i="19"/>
  <c r="O60" i="19"/>
  <c r="N61" i="19"/>
  <c r="O61" i="19"/>
  <c r="N62" i="19"/>
  <c r="O62" i="19"/>
  <c r="N63" i="19"/>
  <c r="O63" i="19"/>
  <c r="N64" i="19"/>
  <c r="O64" i="19"/>
  <c r="N65" i="19"/>
  <c r="O65" i="19"/>
  <c r="N66" i="19"/>
  <c r="O66" i="19"/>
  <c r="N67" i="19"/>
  <c r="O67" i="19"/>
  <c r="N68" i="19"/>
  <c r="O68" i="19"/>
  <c r="N69" i="19"/>
  <c r="O69" i="19"/>
  <c r="N70" i="19"/>
  <c r="O70" i="19"/>
  <c r="N71" i="19"/>
  <c r="O71" i="19"/>
  <c r="N72" i="19"/>
  <c r="O72" i="19"/>
  <c r="N73" i="19"/>
  <c r="O73" i="19"/>
  <c r="N74" i="19"/>
  <c r="O74" i="19"/>
  <c r="N75" i="19"/>
  <c r="O75" i="19"/>
  <c r="N76" i="19"/>
  <c r="O76" i="19"/>
  <c r="N77" i="19"/>
  <c r="O77" i="19"/>
  <c r="N78" i="19"/>
  <c r="O78" i="19"/>
  <c r="O9" i="19"/>
  <c r="N9" i="19"/>
  <c r="O9" i="2"/>
  <c r="N9" i="2"/>
  <c r="F10" i="19"/>
  <c r="G10" i="19"/>
  <c r="F11" i="19"/>
  <c r="G11" i="19"/>
  <c r="F12" i="19"/>
  <c r="G12" i="19"/>
  <c r="F13" i="19"/>
  <c r="G13" i="19"/>
  <c r="F14" i="19"/>
  <c r="G14" i="19"/>
  <c r="F15" i="19"/>
  <c r="G15" i="19"/>
  <c r="F16" i="19"/>
  <c r="G16" i="19"/>
  <c r="F17" i="19"/>
  <c r="G17" i="19"/>
  <c r="F18" i="19"/>
  <c r="G18" i="19"/>
  <c r="F19" i="19"/>
  <c r="G19" i="19"/>
  <c r="F20" i="19"/>
  <c r="G20" i="19"/>
  <c r="F21" i="19"/>
  <c r="G21" i="19"/>
  <c r="F22" i="19"/>
  <c r="G22" i="19"/>
  <c r="F23" i="19"/>
  <c r="G23" i="19"/>
  <c r="F24" i="19"/>
  <c r="G24" i="19"/>
  <c r="F25" i="19"/>
  <c r="G25" i="19"/>
  <c r="F26" i="19"/>
  <c r="G26" i="19"/>
  <c r="F27" i="19"/>
  <c r="G27" i="19"/>
  <c r="F28" i="19"/>
  <c r="G28" i="19"/>
  <c r="F29" i="19"/>
  <c r="G29" i="19"/>
  <c r="F30" i="19"/>
  <c r="G30" i="19"/>
  <c r="F31" i="19"/>
  <c r="G31" i="19"/>
  <c r="F32" i="19"/>
  <c r="G32" i="19"/>
  <c r="F33" i="19"/>
  <c r="G33" i="19"/>
  <c r="F34" i="19"/>
  <c r="G34" i="19"/>
  <c r="F35" i="19"/>
  <c r="G35" i="19"/>
  <c r="F36" i="19"/>
  <c r="G36" i="19"/>
  <c r="F37" i="19"/>
  <c r="G37" i="19"/>
  <c r="F38" i="19"/>
  <c r="G38" i="19"/>
  <c r="F39" i="19"/>
  <c r="G39" i="19"/>
  <c r="F40" i="19"/>
  <c r="G40" i="19"/>
  <c r="F41" i="19"/>
  <c r="G41" i="19"/>
  <c r="F42" i="19"/>
  <c r="G42" i="19"/>
  <c r="F43" i="19"/>
  <c r="G43" i="19"/>
  <c r="F44" i="19"/>
  <c r="G44" i="19"/>
  <c r="F45" i="19"/>
  <c r="G45" i="19"/>
  <c r="F46" i="19"/>
  <c r="G46" i="19"/>
  <c r="F47" i="19"/>
  <c r="G47" i="19"/>
  <c r="F48" i="19"/>
  <c r="G48" i="19"/>
  <c r="F49" i="19"/>
  <c r="G49" i="19"/>
  <c r="F50" i="19"/>
  <c r="G50" i="19"/>
  <c r="F51" i="19"/>
  <c r="G51" i="19"/>
  <c r="F52" i="19"/>
  <c r="G52" i="19"/>
  <c r="F53" i="19"/>
  <c r="G53" i="19"/>
  <c r="F54" i="19"/>
  <c r="G54" i="19"/>
  <c r="F55" i="19"/>
  <c r="G55" i="19"/>
  <c r="F56" i="19"/>
  <c r="G56" i="19"/>
  <c r="F57" i="19"/>
  <c r="G57" i="19"/>
  <c r="F58" i="19"/>
  <c r="G58" i="19"/>
  <c r="F59" i="19"/>
  <c r="G59" i="19"/>
  <c r="F60" i="19"/>
  <c r="G60" i="19"/>
  <c r="F61" i="19"/>
  <c r="G61" i="19"/>
  <c r="F62" i="19"/>
  <c r="G62" i="19"/>
  <c r="F63" i="19"/>
  <c r="G63" i="19"/>
  <c r="F64" i="19"/>
  <c r="G64" i="19"/>
  <c r="F65" i="19"/>
  <c r="G65" i="19"/>
  <c r="F66" i="19"/>
  <c r="G66" i="19"/>
  <c r="F67" i="19"/>
  <c r="G67" i="19"/>
  <c r="F68" i="19"/>
  <c r="G68" i="19"/>
  <c r="F69" i="19"/>
  <c r="G69" i="19"/>
  <c r="F70" i="19"/>
  <c r="G70" i="19"/>
  <c r="F72" i="19"/>
  <c r="G72" i="19"/>
  <c r="F73" i="19"/>
  <c r="G73" i="19"/>
  <c r="F74" i="19"/>
  <c r="G74" i="19"/>
  <c r="F75" i="19"/>
  <c r="G75" i="19"/>
  <c r="F76" i="19"/>
  <c r="G76" i="19"/>
  <c r="F77" i="19"/>
  <c r="G77" i="19"/>
  <c r="F78" i="19"/>
  <c r="G78" i="19"/>
  <c r="G9" i="19"/>
  <c r="F9" i="19"/>
  <c r="N10" i="2"/>
  <c r="O10" i="2"/>
  <c r="N11" i="2"/>
  <c r="O11" i="2"/>
  <c r="N12" i="2"/>
  <c r="O12" i="2"/>
  <c r="N13" i="2"/>
  <c r="O13" i="2"/>
  <c r="N14" i="2"/>
  <c r="O14" i="2"/>
  <c r="N15" i="2"/>
  <c r="O15" i="2"/>
  <c r="N16" i="2"/>
  <c r="O16" i="2"/>
  <c r="N17" i="2"/>
  <c r="O17" i="2"/>
  <c r="N18" i="2"/>
  <c r="O18" i="2"/>
  <c r="N19" i="2"/>
  <c r="O19" i="2"/>
  <c r="N20" i="2"/>
  <c r="O20" i="2"/>
  <c r="N21" i="2"/>
  <c r="O21" i="2"/>
  <c r="N22" i="2"/>
  <c r="O22" i="2"/>
  <c r="N23" i="2"/>
  <c r="O23" i="2"/>
  <c r="N24" i="2"/>
  <c r="O24" i="2"/>
  <c r="N25" i="2"/>
  <c r="O25" i="2"/>
  <c r="N26" i="2"/>
  <c r="O26" i="2"/>
  <c r="N27" i="2"/>
  <c r="O27" i="2"/>
  <c r="N28" i="2"/>
  <c r="O28" i="2"/>
  <c r="N29" i="2"/>
  <c r="O29" i="2"/>
  <c r="N30" i="2"/>
  <c r="O30" i="2"/>
  <c r="N31" i="2"/>
  <c r="O31" i="2"/>
  <c r="N32" i="2"/>
  <c r="O32" i="2"/>
  <c r="N33" i="2"/>
  <c r="O33" i="2"/>
  <c r="N34" i="2"/>
  <c r="O34" i="2"/>
  <c r="N35" i="2"/>
  <c r="O35" i="2"/>
  <c r="N36" i="2"/>
  <c r="O36" i="2"/>
  <c r="N37" i="2"/>
  <c r="O37" i="2"/>
  <c r="N38" i="2"/>
  <c r="O38" i="2"/>
  <c r="N39" i="2"/>
  <c r="O39" i="2"/>
  <c r="N40" i="2"/>
  <c r="O40" i="2"/>
  <c r="N41" i="2"/>
  <c r="O41" i="2"/>
  <c r="N42" i="2"/>
  <c r="O42" i="2"/>
  <c r="N43" i="2"/>
  <c r="O43" i="2"/>
  <c r="N44" i="2"/>
  <c r="O44" i="2"/>
  <c r="N45" i="2"/>
  <c r="O45" i="2"/>
  <c r="N46" i="2"/>
  <c r="O46" i="2"/>
  <c r="N47" i="2"/>
  <c r="O47" i="2"/>
  <c r="N48" i="2"/>
  <c r="O48" i="2"/>
  <c r="N49" i="2"/>
  <c r="O49" i="2"/>
  <c r="N50" i="2"/>
  <c r="O50" i="2"/>
  <c r="N51" i="2"/>
  <c r="O51" i="2"/>
  <c r="N52" i="2"/>
  <c r="O52" i="2"/>
  <c r="N53" i="2"/>
  <c r="O53" i="2"/>
  <c r="N54" i="2"/>
  <c r="O54" i="2"/>
  <c r="N55" i="2"/>
  <c r="O55" i="2"/>
  <c r="N56" i="2"/>
  <c r="O56" i="2"/>
  <c r="N57" i="2"/>
  <c r="O57" i="2"/>
  <c r="N58" i="2"/>
  <c r="O58" i="2"/>
  <c r="N59" i="2"/>
  <c r="O59" i="2"/>
  <c r="N60" i="2"/>
  <c r="O60" i="2"/>
  <c r="N61" i="2"/>
  <c r="O61" i="2"/>
  <c r="N62" i="2"/>
  <c r="O62" i="2"/>
  <c r="N63" i="2"/>
  <c r="O63" i="2"/>
  <c r="N64" i="2"/>
  <c r="O64" i="2"/>
  <c r="N65" i="2"/>
  <c r="O65" i="2"/>
  <c r="N66" i="2"/>
  <c r="O66" i="2"/>
  <c r="N67" i="2"/>
  <c r="O67" i="2"/>
  <c r="N68" i="2"/>
  <c r="O68" i="2"/>
  <c r="N69" i="2"/>
  <c r="O69" i="2"/>
  <c r="N70" i="2"/>
  <c r="O70" i="2"/>
  <c r="N71" i="2"/>
  <c r="O71" i="2"/>
  <c r="N72" i="2"/>
  <c r="O72" i="2"/>
  <c r="N73" i="2"/>
  <c r="O73" i="2"/>
  <c r="N74" i="2"/>
  <c r="O74" i="2"/>
  <c r="N75" i="2"/>
  <c r="O75" i="2"/>
  <c r="N76" i="2"/>
  <c r="O76" i="2"/>
  <c r="N77" i="2"/>
  <c r="O77" i="2"/>
  <c r="N78" i="2"/>
  <c r="O78" i="2"/>
  <c r="N79" i="2"/>
  <c r="O79" i="2"/>
  <c r="N80" i="2"/>
  <c r="O80" i="2"/>
  <c r="N81" i="2"/>
  <c r="O81" i="2"/>
  <c r="N82" i="2"/>
  <c r="O82" i="2"/>
  <c r="N83" i="2"/>
  <c r="O83" i="2"/>
  <c r="N84" i="2"/>
  <c r="O84" i="2"/>
  <c r="N85" i="2"/>
  <c r="O85" i="2"/>
  <c r="N86" i="2"/>
  <c r="O86" i="2"/>
  <c r="N87" i="2"/>
  <c r="O87" i="2"/>
  <c r="N88" i="2"/>
  <c r="O88" i="2"/>
  <c r="N89" i="2"/>
  <c r="O89" i="2"/>
  <c r="N90" i="2"/>
  <c r="O90" i="2"/>
  <c r="N91" i="2"/>
  <c r="O91" i="2"/>
  <c r="N92" i="2"/>
  <c r="O92" i="2"/>
  <c r="N93" i="2"/>
  <c r="O93" i="2"/>
  <c r="N94" i="2"/>
  <c r="O94" i="2"/>
  <c r="N95" i="2"/>
  <c r="O95" i="2"/>
  <c r="N96" i="2"/>
  <c r="O96" i="2"/>
  <c r="N97" i="2"/>
  <c r="O97" i="2"/>
  <c r="N98" i="2"/>
  <c r="O98" i="2"/>
  <c r="N99" i="2"/>
  <c r="O99" i="2"/>
  <c r="N100" i="2"/>
  <c r="O100" i="2"/>
  <c r="N101" i="2"/>
  <c r="O101" i="2"/>
  <c r="N102" i="2"/>
  <c r="O102" i="2"/>
  <c r="N103" i="2"/>
  <c r="O103" i="2"/>
  <c r="N104" i="2"/>
  <c r="O104" i="2"/>
  <c r="N105" i="2"/>
  <c r="O105" i="2"/>
  <c r="N106" i="2"/>
  <c r="O106" i="2"/>
  <c r="N107" i="2"/>
  <c r="O107" i="2"/>
  <c r="N108" i="2"/>
  <c r="O108" i="2"/>
  <c r="N109" i="2"/>
  <c r="O109" i="2"/>
  <c r="N110" i="2"/>
  <c r="O110" i="2"/>
  <c r="N111" i="2"/>
  <c r="O111" i="2"/>
  <c r="N112" i="2"/>
  <c r="O112" i="2"/>
  <c r="N113" i="2"/>
  <c r="O113" i="2"/>
  <c r="N114" i="2"/>
  <c r="O114" i="2"/>
  <c r="N115" i="2"/>
  <c r="O115" i="2"/>
  <c r="N116" i="2"/>
  <c r="O116" i="2"/>
  <c r="N117" i="2"/>
  <c r="O117" i="2"/>
  <c r="N118" i="2"/>
  <c r="O118" i="2"/>
  <c r="N119" i="2"/>
  <c r="O119" i="2"/>
  <c r="N120" i="2"/>
  <c r="O120" i="2"/>
  <c r="N121" i="2"/>
  <c r="O121" i="2"/>
  <c r="N122" i="2"/>
  <c r="O122" i="2"/>
  <c r="N123" i="2"/>
  <c r="O123" i="2"/>
  <c r="N124" i="2"/>
  <c r="O124" i="2"/>
  <c r="N125" i="2"/>
  <c r="O125" i="2"/>
  <c r="N126" i="2"/>
  <c r="O126" i="2"/>
  <c r="N127" i="2"/>
  <c r="O127" i="2"/>
  <c r="N128" i="2"/>
  <c r="O128" i="2"/>
  <c r="N129" i="2"/>
  <c r="O129" i="2"/>
  <c r="N130" i="2"/>
  <c r="O130" i="2"/>
  <c r="N131" i="2"/>
  <c r="O131" i="2"/>
  <c r="N132" i="2"/>
  <c r="O132" i="2"/>
  <c r="N133" i="2"/>
  <c r="O133" i="2"/>
  <c r="N134" i="2"/>
  <c r="O134" i="2"/>
  <c r="N135" i="2"/>
  <c r="O135" i="2"/>
  <c r="N136" i="2"/>
  <c r="O136" i="2"/>
  <c r="N137" i="2"/>
  <c r="O137" i="2"/>
  <c r="N138" i="2"/>
  <c r="O138" i="2"/>
  <c r="N139" i="2"/>
  <c r="O139" i="2"/>
  <c r="N140" i="2"/>
  <c r="O140" i="2"/>
  <c r="N141" i="2"/>
  <c r="O141" i="2"/>
  <c r="N142" i="2"/>
  <c r="O142" i="2"/>
  <c r="N143" i="2"/>
  <c r="O143" i="2"/>
  <c r="N144" i="2"/>
  <c r="O144" i="2"/>
  <c r="N145" i="2"/>
  <c r="O145" i="2"/>
  <c r="N146" i="2"/>
  <c r="O146" i="2"/>
  <c r="N147" i="2"/>
  <c r="O147" i="2"/>
  <c r="N148" i="2"/>
  <c r="O148" i="2"/>
  <c r="N149" i="2"/>
  <c r="O149" i="2"/>
  <c r="N150" i="2"/>
  <c r="O150" i="2"/>
  <c r="N151" i="2"/>
  <c r="O151" i="2"/>
  <c r="N152" i="2"/>
  <c r="O152" i="2"/>
  <c r="N153" i="2"/>
  <c r="O153" i="2"/>
  <c r="N154" i="2"/>
  <c r="O154" i="2"/>
  <c r="N155" i="2"/>
  <c r="O155" i="2"/>
  <c r="N156" i="2"/>
  <c r="O156" i="2"/>
  <c r="N157" i="2"/>
  <c r="O157" i="2"/>
  <c r="N158" i="2"/>
  <c r="O158" i="2"/>
  <c r="N159" i="2"/>
  <c r="O159" i="2"/>
  <c r="N160" i="2"/>
  <c r="O160" i="2"/>
  <c r="N161" i="2"/>
  <c r="O161" i="2"/>
  <c r="N162" i="2"/>
  <c r="O162" i="2"/>
  <c r="N163" i="2"/>
  <c r="O163" i="2"/>
  <c r="N164" i="2"/>
  <c r="O164" i="2"/>
  <c r="N165" i="2"/>
  <c r="O165" i="2"/>
  <c r="N166" i="2"/>
  <c r="O166" i="2"/>
  <c r="N167" i="2"/>
  <c r="O167" i="2"/>
  <c r="N168" i="2"/>
  <c r="O168" i="2"/>
  <c r="N169" i="2"/>
  <c r="O169" i="2"/>
  <c r="N170" i="2"/>
  <c r="O170" i="2"/>
  <c r="N171" i="2"/>
  <c r="O171" i="2"/>
  <c r="N172" i="2"/>
  <c r="O172" i="2"/>
  <c r="N173" i="2"/>
  <c r="O173" i="2"/>
  <c r="N174" i="2"/>
  <c r="O174" i="2"/>
  <c r="N175" i="2"/>
  <c r="O175" i="2"/>
  <c r="N176" i="2"/>
  <c r="O176" i="2"/>
  <c r="N177" i="2"/>
  <c r="O177" i="2"/>
  <c r="N178" i="2"/>
  <c r="O178" i="2"/>
  <c r="N179" i="2"/>
  <c r="O179" i="2"/>
  <c r="M180" i="2"/>
  <c r="L180" i="2"/>
  <c r="N180" i="2" s="1"/>
  <c r="E180" i="2"/>
  <c r="F10" i="2"/>
  <c r="G10" i="2"/>
  <c r="F11" i="2"/>
  <c r="G11" i="2"/>
  <c r="F12" i="2"/>
  <c r="G12" i="2"/>
  <c r="F13" i="2"/>
  <c r="G13" i="2"/>
  <c r="F14" i="2"/>
  <c r="G14" i="2"/>
  <c r="F15" i="2"/>
  <c r="G15" i="2"/>
  <c r="F16" i="2"/>
  <c r="G16" i="2"/>
  <c r="F17" i="2"/>
  <c r="G17" i="2"/>
  <c r="F18" i="2"/>
  <c r="G18" i="2"/>
  <c r="F19" i="2"/>
  <c r="G19" i="2"/>
  <c r="F20" i="2"/>
  <c r="G20" i="2"/>
  <c r="F21" i="2"/>
  <c r="G21" i="2"/>
  <c r="F22" i="2"/>
  <c r="G22" i="2"/>
  <c r="F23" i="2"/>
  <c r="G23" i="2"/>
  <c r="F24" i="2"/>
  <c r="G24" i="2"/>
  <c r="F25"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F49" i="2"/>
  <c r="G49" i="2"/>
  <c r="F50" i="2"/>
  <c r="G50" i="2"/>
  <c r="F51" i="2"/>
  <c r="G51" i="2"/>
  <c r="F52" i="2"/>
  <c r="G52" i="2"/>
  <c r="F53" i="2"/>
  <c r="G53" i="2"/>
  <c r="F54" i="2"/>
  <c r="G54" i="2"/>
  <c r="F55" i="2"/>
  <c r="G55" i="2"/>
  <c r="F56" i="2"/>
  <c r="G56" i="2"/>
  <c r="F57" i="2"/>
  <c r="G57" i="2"/>
  <c r="F58" i="2"/>
  <c r="G58" i="2"/>
  <c r="F59" i="2"/>
  <c r="G59" i="2"/>
  <c r="F60" i="2"/>
  <c r="G60" i="2"/>
  <c r="F61" i="2"/>
  <c r="G61" i="2"/>
  <c r="F62" i="2"/>
  <c r="G62" i="2"/>
  <c r="F63" i="2"/>
  <c r="G63" i="2"/>
  <c r="F64" i="2"/>
  <c r="G64" i="2"/>
  <c r="F65" i="2"/>
  <c r="G65" i="2"/>
  <c r="F66" i="2"/>
  <c r="G66" i="2"/>
  <c r="F67" i="2"/>
  <c r="G67" i="2"/>
  <c r="F68" i="2"/>
  <c r="G68" i="2"/>
  <c r="F69" i="2"/>
  <c r="G69" i="2"/>
  <c r="F70" i="2"/>
  <c r="G70" i="2"/>
  <c r="F71" i="2"/>
  <c r="G71" i="2"/>
  <c r="F72" i="2"/>
  <c r="G72" i="2"/>
  <c r="F73" i="2"/>
  <c r="G73" i="2"/>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1" i="2"/>
  <c r="G91" i="2"/>
  <c r="F92" i="2"/>
  <c r="G92" i="2"/>
  <c r="F93" i="2"/>
  <c r="G93" i="2"/>
  <c r="F94" i="2"/>
  <c r="G94" i="2"/>
  <c r="F95" i="2"/>
  <c r="G95" i="2"/>
  <c r="F96" i="2"/>
  <c r="G96" i="2"/>
  <c r="F97" i="2"/>
  <c r="G97" i="2"/>
  <c r="F98" i="2"/>
  <c r="G98" i="2"/>
  <c r="F99" i="2"/>
  <c r="G99" i="2"/>
  <c r="F100" i="2"/>
  <c r="G100" i="2"/>
  <c r="F101" i="2"/>
  <c r="G101" i="2"/>
  <c r="F102" i="2"/>
  <c r="G102" i="2"/>
  <c r="F103" i="2"/>
  <c r="G103" i="2"/>
  <c r="F104" i="2"/>
  <c r="G104" i="2"/>
  <c r="F105" i="2"/>
  <c r="G105" i="2"/>
  <c r="F106" i="2"/>
  <c r="G106" i="2"/>
  <c r="F107" i="2"/>
  <c r="G107" i="2"/>
  <c r="F108" i="2"/>
  <c r="G108" i="2"/>
  <c r="F109" i="2"/>
  <c r="G109" i="2"/>
  <c r="F110" i="2"/>
  <c r="G110" i="2"/>
  <c r="F111" i="2"/>
  <c r="G111" i="2"/>
  <c r="F112" i="2"/>
  <c r="G112" i="2"/>
  <c r="F113" i="2"/>
  <c r="G113" i="2"/>
  <c r="F114" i="2"/>
  <c r="G114" i="2"/>
  <c r="F115" i="2"/>
  <c r="G115" i="2"/>
  <c r="F116" i="2"/>
  <c r="G116" i="2"/>
  <c r="F117" i="2"/>
  <c r="G117" i="2"/>
  <c r="F118" i="2"/>
  <c r="G118" i="2"/>
  <c r="F119" i="2"/>
  <c r="G119" i="2"/>
  <c r="F120" i="2"/>
  <c r="G120" i="2"/>
  <c r="F121" i="2"/>
  <c r="G121" i="2"/>
  <c r="F122" i="2"/>
  <c r="G122" i="2"/>
  <c r="F123" i="2"/>
  <c r="G123" i="2"/>
  <c r="F124" i="2"/>
  <c r="G124" i="2"/>
  <c r="F125" i="2"/>
  <c r="G125" i="2"/>
  <c r="F126" i="2"/>
  <c r="G126" i="2"/>
  <c r="F127" i="2"/>
  <c r="G127" i="2"/>
  <c r="F128" i="2"/>
  <c r="G128" i="2"/>
  <c r="F129" i="2"/>
  <c r="G129" i="2"/>
  <c r="F130" i="2"/>
  <c r="G130" i="2"/>
  <c r="F131" i="2"/>
  <c r="G131" i="2"/>
  <c r="F132" i="2"/>
  <c r="G132" i="2"/>
  <c r="F133" i="2"/>
  <c r="G133" i="2"/>
  <c r="F134" i="2"/>
  <c r="G134" i="2"/>
  <c r="F135" i="2"/>
  <c r="G135" i="2"/>
  <c r="F136" i="2"/>
  <c r="G136" i="2"/>
  <c r="F137" i="2"/>
  <c r="G137" i="2"/>
  <c r="F138" i="2"/>
  <c r="G138" i="2"/>
  <c r="F139" i="2"/>
  <c r="G139" i="2"/>
  <c r="F140" i="2"/>
  <c r="G140" i="2"/>
  <c r="F141" i="2"/>
  <c r="G141" i="2"/>
  <c r="F142" i="2"/>
  <c r="G142" i="2"/>
  <c r="F143" i="2"/>
  <c r="G143" i="2"/>
  <c r="F144" i="2"/>
  <c r="G144" i="2"/>
  <c r="F145" i="2"/>
  <c r="G145" i="2"/>
  <c r="F146" i="2"/>
  <c r="G146" i="2"/>
  <c r="F147" i="2"/>
  <c r="G147" i="2"/>
  <c r="F148" i="2"/>
  <c r="G148" i="2"/>
  <c r="F149" i="2"/>
  <c r="G149" i="2"/>
  <c r="F150" i="2"/>
  <c r="G150" i="2"/>
  <c r="F151" i="2"/>
  <c r="G151" i="2"/>
  <c r="F152" i="2"/>
  <c r="G152" i="2"/>
  <c r="F153" i="2"/>
  <c r="G153" i="2"/>
  <c r="F154" i="2"/>
  <c r="G154" i="2"/>
  <c r="F155" i="2"/>
  <c r="G155" i="2"/>
  <c r="F156" i="2"/>
  <c r="G156" i="2"/>
  <c r="F157" i="2"/>
  <c r="G157" i="2"/>
  <c r="F158" i="2"/>
  <c r="G158" i="2"/>
  <c r="F159" i="2"/>
  <c r="G159" i="2"/>
  <c r="F160" i="2"/>
  <c r="G160" i="2"/>
  <c r="F161" i="2"/>
  <c r="G161" i="2"/>
  <c r="F162" i="2"/>
  <c r="G162" i="2"/>
  <c r="F163" i="2"/>
  <c r="G163" i="2"/>
  <c r="F164" i="2"/>
  <c r="G164" i="2"/>
  <c r="F165" i="2"/>
  <c r="G165" i="2"/>
  <c r="F166" i="2"/>
  <c r="G166" i="2"/>
  <c r="F167" i="2"/>
  <c r="G167" i="2"/>
  <c r="F168" i="2"/>
  <c r="G168" i="2"/>
  <c r="F169" i="2"/>
  <c r="G169" i="2"/>
  <c r="F170" i="2"/>
  <c r="G170" i="2"/>
  <c r="F171" i="2"/>
  <c r="G171" i="2"/>
  <c r="F172" i="2"/>
  <c r="G172" i="2"/>
  <c r="F173" i="2"/>
  <c r="G173" i="2"/>
  <c r="F174" i="2"/>
  <c r="G174" i="2"/>
  <c r="F175" i="2"/>
  <c r="G175" i="2"/>
  <c r="F176" i="2"/>
  <c r="G176" i="2"/>
  <c r="F177" i="2"/>
  <c r="G177" i="2"/>
  <c r="F178" i="2"/>
  <c r="G178" i="2"/>
  <c r="F179" i="2"/>
  <c r="G179" i="2"/>
  <c r="G9" i="2"/>
  <c r="F9" i="2"/>
  <c r="A2" i="20"/>
  <c r="A2" i="19"/>
  <c r="A2" i="2"/>
  <c r="F79" i="19" l="1"/>
  <c r="O80" i="20"/>
  <c r="O79" i="19"/>
  <c r="G80" i="20"/>
  <c r="G79" i="19"/>
  <c r="O180" i="2"/>
  <c r="F180" i="2"/>
  <c r="G180" i="2"/>
</calcChain>
</file>

<file path=xl/sharedStrings.xml><?xml version="1.0" encoding="utf-8"?>
<sst xmlns="http://schemas.openxmlformats.org/spreadsheetml/2006/main" count="1411" uniqueCount="317">
  <si>
    <t xml:space="preserve">Question:   </t>
  </si>
  <si>
    <t>Requestor:</t>
  </si>
  <si>
    <t>Caveats:</t>
  </si>
  <si>
    <t>Source database:</t>
  </si>
  <si>
    <t>Report date:</t>
  </si>
  <si>
    <t>Data extract date:</t>
  </si>
  <si>
    <t>Created by:</t>
  </si>
  <si>
    <t>Peer reviewed by:</t>
  </si>
  <si>
    <t>This information must be read in conjunction with the caveats in the "Caveats" sheet of this document.</t>
  </si>
  <si>
    <t xml:space="preserve">For further information, please contact </t>
  </si>
  <si>
    <t>StatisticalAnalysis@nzta.govt.nz</t>
  </si>
  <si>
    <t>Driver Licence Register (DLR)</t>
  </si>
  <si>
    <t>Boah Rasmussen (Data Services)</t>
  </si>
  <si>
    <t>I would like to request a spreadsheet containing the following information for the year to 1/april/23:
1) The pass/ fail rates for learner license tests, broken down by testing centre.
2) The pass / fail rates for restricted license tests, broken down by testing centre.
3) The pass / fail rates for full licence tests, broken down by testing centre.
4) For each testing centre, the number of people who attempted a test, broken down by whether the testing center was in their home geographic region or not. 
Please group testing centers by geographic region in each instance. 
Please provide both absolute numbers and percentage breakdowns for each instance.</t>
  </si>
  <si>
    <t>— Sat tests refer to tests resulted as Pass, Fail or Terminated.  Tests resulted as Terminated have been grouped with Fail for reporting purposes.</t>
  </si>
  <si>
    <t>— The data is limited to tests sat as part of any application type including the Graduated Driver Licensing System (GDLS), overseas conversion, a requalification application, etc.</t>
  </si>
  <si>
    <t>— The data excludes tests sat as part of a cancelled application.</t>
  </si>
  <si>
    <t>— Test volumes are determined by the number of tests sat, not the number of individuals who sat a test.</t>
  </si>
  <si>
    <t>Peter McGinty (Data Services)</t>
  </si>
  <si>
    <t>— Data is limited to tests of the following test types sat between 1 April 2022 and 31 March 2023 (inclusive):</t>
  </si>
  <si>
    <t xml:space="preserve">— Class 1 (Motor Cars and Light Motor Vehicles) learner licence test </t>
  </si>
  <si>
    <t xml:space="preserve">— Class 1 (Motor Cars and Light Motor Vehicles) restricted licence test </t>
  </si>
  <si>
    <t xml:space="preserve">— Class 1 (Motor Cars and Light Motor Vehicles) full licence test </t>
  </si>
  <si>
    <t>— Information on obtaining a Class 1 licence can be found here: https://www.nzta.govt.nz/driver-licences/getting-a-licence/licences-by-vehicle-type/cars/</t>
  </si>
  <si>
    <t>— If an applicant passes the restricted licence practical test in an automatic vehicle, an 'I' condition (only vehicle with automatic transmission to be used), is added to the licence.  In order for a restricted licence holder to have the 'I condition' removed from their licence, the licence holder is required to re-sit and pass the restricted licence practical test in a manual vehicle.  The data includes applicants re-sitting their restricted licence test in a manual vehicle to have the automatic condition removed from their licence.</t>
  </si>
  <si>
    <t>— Due to the Covid-19 pandemic, NZ had a 4-level Alert system in place starting from 21 March 2020.  Driver licensing and testing facilities closed over alert levels 3 and 4.  Further information on the alert system can be found here: https://covid19.govt.nz/covid-19/alert-system/alert-system-overview/.  History of the Covid-19 alert system can be found here: https://covid19.govt.nz/alert-levels-and-updates/history-of-the-covid-19-alert-system/</t>
  </si>
  <si>
    <t>— Test site names are as per DLR records which may be different to commonly used names for the testing site</t>
  </si>
  <si>
    <t>— AA Oamaru</t>
  </si>
  <si>
    <t>— Testing officers can perform tests at more than one test site and more than one test type.</t>
  </si>
  <si>
    <t>VTNZ Greymouth</t>
  </si>
  <si>
    <t>WEST COAST REGION</t>
  </si>
  <si>
    <t>AA Westport</t>
  </si>
  <si>
    <t>VTNZ Thorndon</t>
  </si>
  <si>
    <t>WELLINGTON REGION</t>
  </si>
  <si>
    <t>VTNZ Porirua</t>
  </si>
  <si>
    <t>VTNZ Masterton</t>
  </si>
  <si>
    <t>VTNZ Lower Hutt</t>
  </si>
  <si>
    <t>AA Upper Hutt</t>
  </si>
  <si>
    <t>AA Kapiti/Paraparaumu</t>
  </si>
  <si>
    <t>Watersons</t>
  </si>
  <si>
    <t>WAIKATO REGION</t>
  </si>
  <si>
    <t>Waikato Migrant Resource Cent</t>
  </si>
  <si>
    <t>VTNZ Te Awamutu</t>
  </si>
  <si>
    <t>VTNZ Tawn Place</t>
  </si>
  <si>
    <t>VTNZ Frankton</t>
  </si>
  <si>
    <t>VTNZ Cambridge</t>
  </si>
  <si>
    <t>Thames Meet and Greet Site</t>
  </si>
  <si>
    <t>AA Tokoroa</t>
  </si>
  <si>
    <t>AA Morrinsville</t>
  </si>
  <si>
    <t>VTNZ New Plymouth</t>
  </si>
  <si>
    <t>TARANAKI REGION</t>
  </si>
  <si>
    <t>VTNZ Hawera</t>
  </si>
  <si>
    <t>VTNZ Invercargill</t>
  </si>
  <si>
    <t>SOUTHLAND REGION</t>
  </si>
  <si>
    <t>VTNZ Gore</t>
  </si>
  <si>
    <t>VTNZ Queenstown</t>
  </si>
  <si>
    <t>OTAGO REGION</t>
  </si>
  <si>
    <t>VTNZ Dunedin South</t>
  </si>
  <si>
    <t>VTNZ Alexandra</t>
  </si>
  <si>
    <t>AA Balclutha</t>
  </si>
  <si>
    <t>VTNZ Whangarei</t>
  </si>
  <si>
    <t>NORTHLAND REGION</t>
  </si>
  <si>
    <t>VTNZ Kerikeri</t>
  </si>
  <si>
    <t>AA Kaitaia</t>
  </si>
  <si>
    <t>AA Kaikohe</t>
  </si>
  <si>
    <t>VTNZ Nelson</t>
  </si>
  <si>
    <t>NELSON REGION</t>
  </si>
  <si>
    <t>VTNZ Blenheim</t>
  </si>
  <si>
    <t>MARLBOROUGH REGION</t>
  </si>
  <si>
    <t>VTNZ Wanganui</t>
  </si>
  <si>
    <t>MANAWATU-WHANGANUI REGION</t>
  </si>
  <si>
    <t>VTNZ Palmerston North</t>
  </si>
  <si>
    <t>VTNZ Levin</t>
  </si>
  <si>
    <t>TRC DLRADMIN</t>
  </si>
  <si>
    <t>Dannevirke Driver Testing - Ta</t>
  </si>
  <si>
    <t>AA Taumarunui</t>
  </si>
  <si>
    <t>AA Feilding</t>
  </si>
  <si>
    <t>VTNZ Onekawa</t>
  </si>
  <si>
    <t>HAWKE'S BAY REGION</t>
  </si>
  <si>
    <t>VTNZ Hastings</t>
  </si>
  <si>
    <t>AA Waipukurau</t>
  </si>
  <si>
    <t>Grouped sites</t>
  </si>
  <si>
    <t>VTNZ Gisborne</t>
  </si>
  <si>
    <t>GISBORNE REGION</t>
  </si>
  <si>
    <t>VTNZ Timaru</t>
  </si>
  <si>
    <t>CANTERBURY REGION</t>
  </si>
  <si>
    <t>VTNZ Rangiora</t>
  </si>
  <si>
    <t>VTNZ Northwood</t>
  </si>
  <si>
    <t>VTNZ Lichfield Street</t>
  </si>
  <si>
    <t>VTNZ Jipcho Road</t>
  </si>
  <si>
    <t>VTNZ Ashburton</t>
  </si>
  <si>
    <t>VTNZ Whakatane</t>
  </si>
  <si>
    <t>BAY OF PLENTY REGION</t>
  </si>
  <si>
    <t>VTNZ Tauranga - Class 1</t>
  </si>
  <si>
    <t>VTNZ Rotorua</t>
  </si>
  <si>
    <t>VTNZ Mt Maunganui</t>
  </si>
  <si>
    <t>VTNZ Wiri</t>
  </si>
  <si>
    <t>AUCKLAND REGION</t>
  </si>
  <si>
    <t>VTNZ Westgate</t>
  </si>
  <si>
    <t>VTNZ Training Site</t>
  </si>
  <si>
    <t>VTNZ Takanini</t>
  </si>
  <si>
    <t>VTNZ Silverdale</t>
  </si>
  <si>
    <t>VTNZ Saturn Place</t>
  </si>
  <si>
    <t>VTNZ Pukekohe</t>
  </si>
  <si>
    <t>VTNZ North Shore</t>
  </si>
  <si>
    <t>VTNZ New Lynn</t>
  </si>
  <si>
    <t>VTNZ Mt Wellington</t>
  </si>
  <si>
    <t>VTNZ Manukau</t>
  </si>
  <si>
    <t>VTNZ Highbrook</t>
  </si>
  <si>
    <t>VTNZ Glen Innes</t>
  </si>
  <si>
    <t>VTNZ ABC Manukau</t>
  </si>
  <si>
    <t>Yes</t>
  </si>
  <si>
    <t>No</t>
  </si>
  <si>
    <t>AA Greymouth</t>
  </si>
  <si>
    <t>VTNZ Adelaide Road</t>
  </si>
  <si>
    <t>AA Wellington</t>
  </si>
  <si>
    <t>AA Porirua</t>
  </si>
  <si>
    <t>AA Mobile - Upper Hutt</t>
  </si>
  <si>
    <t>AA Masterton</t>
  </si>
  <si>
    <t>AA Lower Hutt</t>
  </si>
  <si>
    <t>VTNZ Te Kuiti</t>
  </si>
  <si>
    <t>AA Thames</t>
  </si>
  <si>
    <t>AA Taupo</t>
  </si>
  <si>
    <t>AA ROTOTUNA</t>
  </si>
  <si>
    <t>AA MOBILE 10 - Whangamata Area</t>
  </si>
  <si>
    <t>AA Mobile - Whitianga</t>
  </si>
  <si>
    <t>AA Mobile - Whangamata</t>
  </si>
  <si>
    <t>AA Huntly</t>
  </si>
  <si>
    <t>AA Hamilton Barton Street</t>
  </si>
  <si>
    <t>AA Cambridge</t>
  </si>
  <si>
    <t>AA Takaka</t>
  </si>
  <si>
    <t>TASMAN REGION</t>
  </si>
  <si>
    <t>AA Richmond</t>
  </si>
  <si>
    <t>AA Motueka</t>
  </si>
  <si>
    <t>AA Stratford</t>
  </si>
  <si>
    <t>AA New Plymouth</t>
  </si>
  <si>
    <t>AA Hawera</t>
  </si>
  <si>
    <t>AA Mobile - Te Anau</t>
  </si>
  <si>
    <t>AA Invercargill</t>
  </si>
  <si>
    <t>AA Gore</t>
  </si>
  <si>
    <t>AA Queenstown</t>
  </si>
  <si>
    <t>AA Oamaru</t>
  </si>
  <si>
    <t>AA Mosgiel</t>
  </si>
  <si>
    <t>AA Mobile - Wanaka</t>
  </si>
  <si>
    <t>AA Dunedin</t>
  </si>
  <si>
    <t>AA Whangarei</t>
  </si>
  <si>
    <t>AA Kerikeri</t>
  </si>
  <si>
    <t>AA Dargaville</t>
  </si>
  <si>
    <t>AA Nelson</t>
  </si>
  <si>
    <t>AA Blenheim</t>
  </si>
  <si>
    <t>AA213 - AA PORTABLE 30</t>
  </si>
  <si>
    <t>AA Wanganui</t>
  </si>
  <si>
    <t>AA Palmerston North</t>
  </si>
  <si>
    <t>AA Mobile - Taihape</t>
  </si>
  <si>
    <t>AA Mobile - Oranga Tamariki -</t>
  </si>
  <si>
    <t>AA Mobile - Dannevirke</t>
  </si>
  <si>
    <t>AA Levin</t>
  </si>
  <si>
    <t>AA Wairoa</t>
  </si>
  <si>
    <t>AA Napier</t>
  </si>
  <si>
    <t>AA MOBILE 30 - Havelock North</t>
  </si>
  <si>
    <t>AA Hastings</t>
  </si>
  <si>
    <t>AA Mobile - Ruatoria</t>
  </si>
  <si>
    <t>AA Gisborne</t>
  </si>
  <si>
    <t>Chatham Islands Council</t>
  </si>
  <si>
    <t>CHATHAM ISLANDS REGION</t>
  </si>
  <si>
    <t>AA214 - AA PORTABLE 40</t>
  </si>
  <si>
    <t>AA Timaru</t>
  </si>
  <si>
    <t>AA Sydenham</t>
  </si>
  <si>
    <t>AA Shirley</t>
  </si>
  <si>
    <t>AA Rolleston</t>
  </si>
  <si>
    <t>AA Riccarton</t>
  </si>
  <si>
    <t>AA Rangiora</t>
  </si>
  <si>
    <t>AA Mobile - Waimate</t>
  </si>
  <si>
    <t>AA Mobile - Kaikoura</t>
  </si>
  <si>
    <t>AA Hornby</t>
  </si>
  <si>
    <t>AA Ashburton</t>
  </si>
  <si>
    <t>AA Whakatane</t>
  </si>
  <si>
    <t>AA Te Puke</t>
  </si>
  <si>
    <t>AA Tauranga</t>
  </si>
  <si>
    <t>AA Rotorua</t>
  </si>
  <si>
    <t>AA MOBILE 10 - HEARTLANDS MURU</t>
  </si>
  <si>
    <t>AA Mobile - Katikati</t>
  </si>
  <si>
    <t>VTNZ Kumeu</t>
  </si>
  <si>
    <t>VTNZ Kingsland</t>
  </si>
  <si>
    <t>VTNZ Henderson</t>
  </si>
  <si>
    <t>VT Mobile -Te Puea Marae</t>
  </si>
  <si>
    <t>Vt Mobile - Waiuku College</t>
  </si>
  <si>
    <t>VT Mobile - Te Whare Wananga</t>
  </si>
  <si>
    <t>VT Mobile - Tamaki College</t>
  </si>
  <si>
    <t>VT Mobile - Southern Cross Cam</t>
  </si>
  <si>
    <t>VT Mobile - Ruapotaka Marae</t>
  </si>
  <si>
    <t>VT Mobile - Papakura Marae</t>
  </si>
  <si>
    <t>VT Mobile - Papakura High Scho</t>
  </si>
  <si>
    <t>VT Mobile - Otahuhu College</t>
  </si>
  <si>
    <t>VT Mobile - Ormiston Senior Co</t>
  </si>
  <si>
    <t>VT Mobile - Onehunga High Scho</t>
  </si>
  <si>
    <t>VT Mobile - On Demand Training</t>
  </si>
  <si>
    <t>VT Mobile - NZMA Auckland Trad</t>
  </si>
  <si>
    <t>VT Mobile - MUMA Whanau Servic</t>
  </si>
  <si>
    <t>VT Mobile - Mt Albert Grammar</t>
  </si>
  <si>
    <t>VT Mobile - Marcellen College</t>
  </si>
  <si>
    <t>VT Mobile - Manurewa High Scho</t>
  </si>
  <si>
    <t>VT Mobile - Manukau Institute</t>
  </si>
  <si>
    <t>VT Mobile - Mangere College</t>
  </si>
  <si>
    <t>VT Mobile - Kia Aroha College</t>
  </si>
  <si>
    <t>VT Mobile - Job Seekers (MSD)</t>
  </si>
  <si>
    <t>VT Mobile - James Cook HS</t>
  </si>
  <si>
    <t>VT Mobile - De La Salle</t>
  </si>
  <si>
    <t>VT Mobile - Auckland Girls Gra</t>
  </si>
  <si>
    <t>VT Mobile - Auckland Business</t>
  </si>
  <si>
    <t>VT Mobile - Aorere College</t>
  </si>
  <si>
    <t>VT Mobile - Al-Madinah School</t>
  </si>
  <si>
    <t>Vt Mobile - ABC Edgewater C</t>
  </si>
  <si>
    <t>AA211 - AA PORTABLE 10</t>
  </si>
  <si>
    <t>AA Westgate</t>
  </si>
  <si>
    <t>AA Veh Testing  Glen Innes</t>
  </si>
  <si>
    <t>AA Takapuna</t>
  </si>
  <si>
    <t>AA Pukekohe</t>
  </si>
  <si>
    <t>AA Penrose</t>
  </si>
  <si>
    <t>AA Orewa</t>
  </si>
  <si>
    <t>AA Mt Roskill</t>
  </si>
  <si>
    <t>AA Mobile 10 - Waiheke Island</t>
  </si>
  <si>
    <t>AA Mobile 10 - St Peter's Coll</t>
  </si>
  <si>
    <t>AA Mobile 10 - Sancta Maria Co</t>
  </si>
  <si>
    <t>AA MOBILE 10 - Rodney College</t>
  </si>
  <si>
    <t>AA MOBILE 10 - Mcauley High Sc</t>
  </si>
  <si>
    <t>AA MOBILE 10 - Kelston Girls</t>
  </si>
  <si>
    <t>AA Mobile 10 - Dilworth Colleg</t>
  </si>
  <si>
    <t>AA MOBILE 10 - ABC - Aorere Co</t>
  </si>
  <si>
    <t>AA Mobile - Warkworth</t>
  </si>
  <si>
    <t>AA Meadowlands</t>
  </si>
  <si>
    <t>AA Manukau</t>
  </si>
  <si>
    <t>AA Lynnmall</t>
  </si>
  <si>
    <t>AA Green Bay High School</t>
  </si>
  <si>
    <t>AA Albert Street</t>
  </si>
  <si>
    <t>Pass rate</t>
  </si>
  <si>
    <t>% No</t>
  </si>
  <si>
    <t>% Yes</t>
  </si>
  <si>
    <t>for tests sat between 1 April 2022-31 March 2023</t>
  </si>
  <si>
    <t>Class 1 (Car) learner licence test volumes and pass rates</t>
  </si>
  <si>
    <t>Class 1 (Car) learner licence test volumes by applicant location</t>
  </si>
  <si>
    <t>Table 1.</t>
  </si>
  <si>
    <t>Table 2.</t>
  </si>
  <si>
    <t>Test result</t>
  </si>
  <si>
    <t>Fail</t>
  </si>
  <si>
    <t>Pass</t>
  </si>
  <si>
    <t>Volume of tests where the applicant was/was not from the same region</t>
  </si>
  <si>
    <t>Percentage of tests where the applicant was/was not from the same region</t>
  </si>
  <si>
    <t>Test site region</t>
  </si>
  <si>
    <t>Test site description</t>
  </si>
  <si>
    <t>Table 3.</t>
  </si>
  <si>
    <t>Table 4.</t>
  </si>
  <si>
    <t>Class 1 (Car) restricted licence test volumes and pass rates</t>
  </si>
  <si>
    <t>Class 1 (Car) restricted licence test volumes by applicant location</t>
  </si>
  <si>
    <t>Class 1 (Car) full licence test volumes and pass rates</t>
  </si>
  <si>
    <t>Class 1 (Car) full licence test volumes by applicant location</t>
  </si>
  <si>
    <t>Table 5.</t>
  </si>
  <si>
    <t>Table 6.</t>
  </si>
  <si>
    <t>Fail rate</t>
  </si>
  <si>
    <t>Fail/pass rate</t>
  </si>
  <si>
    <t>— Where a test site is not recorded against a sat test on DLR, the identification number of the outlet resulting the test is recorded instead. Therefore, the data provided for some test sites are based on the outlet resulting the test, and not where the test was sat.</t>
  </si>
  <si>
    <t>Tables 2, 4 and 6 only:</t>
  </si>
  <si>
    <t xml:space="preserve">— Address fields are free text and may contain errors which leads to the incorrect region being determined or grouped as "Unknown". </t>
  </si>
  <si>
    <t>— Address fields are updated when we receive notification of a change of address from the licence holder.  Notifications for a change of address may come directly from the licence holder (for example, the licence holder calling the contact centre and updating their 
    address), or as an outcome of a transaction against the licence holder on the DLR (including the processing of an application at a driver licensing outlet with an address update).</t>
  </si>
  <si>
    <t>— Regions for applicants are determined by the physical suburb or town recorded against the applicant on DLR as at test date.  This may not reflect the applicant's current address.</t>
  </si>
  <si>
    <t>— 7 tests have been excluded from the data as an address was not recorded for the applicants until after the test date.</t>
  </si>
  <si>
    <t>— If the region of the applicant at the time of the test differs to the region of the test site (including applicants with an "Unknown" region), the test is grouped under "No".  If the region of the applicant at the time of the test is the same as the region of the test site, the test is grouped under "Yes".</t>
  </si>
  <si>
    <t>Full licence tests</t>
  </si>
  <si>
    <t>Restricted licence tests</t>
  </si>
  <si>
    <t>All tables</t>
  </si>
  <si>
    <t>— To protect the privacy of testing officers (for practical tests only) and/or applicants (all tests), sites with less than three testing officers conducting a practical test or less than four individuals with a test resulted as pass, fail or terminated have been grouped with "Grouped sites".  The following sites are affected:</t>
  </si>
  <si>
    <t>— AA Mobile - Marton</t>
  </si>
  <si>
    <t>— AA Mobile - Ohakune</t>
  </si>
  <si>
    <t>— AA Mobile - Wellsford</t>
  </si>
  <si>
    <t>— AA MOBILE 10 - ABC - Edgewater</t>
  </si>
  <si>
    <t>— AA Mobile 10 - Great Barrier I</t>
  </si>
  <si>
    <t>— AA Mobile 10 - Korowai Mana</t>
  </si>
  <si>
    <t>— AA MOBILE 10 - Rule Education</t>
  </si>
  <si>
    <t>— AA MOBILE 30 - Tararua College</t>
  </si>
  <si>
    <t>— AA Mobile SI - Twizel</t>
  </si>
  <si>
    <t>— AA215 - PORTABLE 50 - AUCKLAND PORTABLE</t>
  </si>
  <si>
    <t>— TRC DLRADMIN</t>
  </si>
  <si>
    <t>— VT Mobile - Alfriston College</t>
  </si>
  <si>
    <t>— VT Mobile - Ara Jobs &amp; Skills</t>
  </si>
  <si>
    <t>— VT Mobile - Avondale College</t>
  </si>
  <si>
    <t>— VT Mobile - MSD Mt Albert</t>
  </si>
  <si>
    <t>— VT Mobile - Ngati Whatua Orake</t>
  </si>
  <si>
    <t>— VT Mobile - Sir Edmund Hillary</t>
  </si>
  <si>
    <t>— VT Mobile - Waitakere College</t>
  </si>
  <si>
    <t>— Vt Mobile - Zayed College for</t>
  </si>
  <si>
    <t>— AUTOMOBILE ASSOCIATION OF NZ</t>
  </si>
  <si>
    <t>— Kaikohe Meet and Greet Site</t>
  </si>
  <si>
    <t>— Upper Hutt Meet and Greet</t>
  </si>
  <si>
    <t>— VTNZ Taupo</t>
  </si>
  <si>
    <t>— VTNZ Training Site</t>
  </si>
  <si>
    <t>— AA Dargaville</t>
  </si>
  <si>
    <t>— AA Wairoa</t>
  </si>
  <si>
    <t>— DLWEB SALES</t>
  </si>
  <si>
    <t>— TAKANINI VEHICLE TESTING STN</t>
  </si>
  <si>
    <t>— VT92 VTNZ KINGSLAND</t>
  </si>
  <si>
    <t>Learner licence tests (special events or group bookings are arranged by the individual sites/outlets)</t>
  </si>
  <si>
    <t>— The information was extracted from the Driver Licence Register (DLR) and is current as at 7 May 2023.</t>
  </si>
  <si>
    <t>— Regions for test sites are determined by the physical suburb or town recorded against the test site as at 7 May 2023.</t>
  </si>
  <si>
    <t>AA Hokitika</t>
  </si>
  <si>
    <t>AA Paeroa</t>
  </si>
  <si>
    <t>AA Opotiki</t>
  </si>
  <si>
    <t>AA Kawerau</t>
  </si>
  <si>
    <t>AA Constellation Drive</t>
  </si>
  <si>
    <t>Grand Total</t>
  </si>
  <si>
    <t>— AA Hastings</t>
  </si>
  <si>
    <t>— AA Hornby</t>
  </si>
  <si>
    <t>— AA Napier</t>
  </si>
  <si>
    <t>— AA Whangarei</t>
  </si>
  <si>
    <t>— AA Hamilton Barton Street</t>
  </si>
  <si>
    <t>— AA Hawera</t>
  </si>
  <si>
    <t>— AA Riccarton</t>
  </si>
  <si>
    <t xml:space="preserve">OIA-12440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</si>
</sst>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5" x14ac:knownFonts="1">
    <font>
      <sz val="11"/>
      <color theme="1"/>
      <name val="Calibri"/>
      <family val="2"/>
      <scheme val="minor"/>
    </font>
    <font>
      <sz val="10"/>
      <color theme="1"/>
      <name val="Arial"/>
      <family val="2"/>
    </font>
    <font>
      <sz val="11"/>
      <color theme="1"/>
      <name val="Calibri"/>
      <family val="2"/>
      <scheme val="minor"/>
    </font>
    <font>
      <sz val="10"/>
      <color theme="1"/>
      <name val="Lucida Sans"/>
      <family val="2"/>
    </font>
    <font>
      <i/>
      <sz val="11"/>
      <color theme="1"/>
      <name val="Calibri"/>
      <family val="2"/>
      <scheme val="minor"/>
    </font>
    <font>
      <u/>
      <sz val="11"/>
      <color theme="10"/>
      <name val="Calibri"/>
      <family val="2"/>
      <scheme val="minor"/>
    </font>
    <font>
      <b/>
      <sz val="10"/>
      <color theme="1"/>
      <name val="Arial"/>
      <family val="2"/>
    </font>
    <font>
      <sz val="11"/>
      <color theme="1"/>
      <name val="Arial"/>
      <family val="2"/>
    </font>
    <font>
      <b/>
      <sz val="20"/>
      <color rgb="FF00456B"/>
      <name val="Arial"/>
      <family val="2"/>
    </font>
    <font>
      <sz val="10"/>
      <name val="Arial"/>
      <family val="2"/>
    </font>
    <font>
      <i/>
      <sz val="10"/>
      <name val="Arial"/>
      <family val="2"/>
    </font>
    <font>
      <i/>
      <sz val="10"/>
      <color theme="1"/>
      <name val="Arial"/>
      <family val="2"/>
    </font>
    <font>
      <i/>
      <u/>
      <sz val="10"/>
      <color theme="10"/>
      <name val="Arial"/>
      <family val="2"/>
    </font>
    <font>
      <b/>
      <sz val="11"/>
      <color theme="1"/>
      <name val="Calibri"/>
      <family val="2"/>
      <scheme val="minor"/>
    </font>
    <font>
      <b/>
      <sz val="1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5" fillId="0" borderId="0" applyNumberFormat="0" applyFill="0" applyBorder="0" applyAlignment="0" applyProtection="0"/>
    <xf numFmtId="9" fontId="2" fillId="0" borderId="0" applyFont="0" applyFill="0" applyBorder="0" applyAlignment="0" applyProtection="0"/>
  </cellStyleXfs>
  <cellXfs count="50">
    <xf numFmtId="0" fontId="0" fillId="0" borderId="0" xfId="0"/>
    <xf numFmtId="0" fontId="2" fillId="0" borderId="0" xfId="1" applyFont="1"/>
    <xf numFmtId="0" fontId="4" fillId="0" borderId="0" xfId="1" applyFont="1"/>
    <xf numFmtId="0" fontId="7" fillId="0" borderId="0" xfId="0" applyFont="1"/>
    <xf numFmtId="0" fontId="8" fillId="0" borderId="0" xfId="0" applyFont="1"/>
    <xf numFmtId="0" fontId="6" fillId="0" borderId="0" xfId="0" applyFont="1" applyAlignment="1">
      <alignment vertical="center"/>
    </xf>
    <xf numFmtId="164" fontId="9" fillId="0" borderId="0" xfId="0" applyNumberFormat="1" applyFont="1" applyAlignment="1">
      <alignment horizontal="left"/>
    </xf>
    <xf numFmtId="0" fontId="9" fillId="0" borderId="0" xfId="0" applyFont="1"/>
    <xf numFmtId="0" fontId="6" fillId="0" borderId="0" xfId="0" applyFont="1" applyAlignment="1">
      <alignment vertical="top"/>
    </xf>
    <xf numFmtId="0" fontId="1" fillId="0" borderId="0" xfId="0" applyFont="1"/>
    <xf numFmtId="0" fontId="9" fillId="0" borderId="0" xfId="0" applyFont="1" applyAlignment="1">
      <alignment vertical="center"/>
    </xf>
    <xf numFmtId="0" fontId="12" fillId="0" borderId="0" xfId="2" applyFont="1"/>
    <xf numFmtId="0" fontId="9" fillId="0" borderId="0" xfId="0" applyFont="1" applyFill="1"/>
    <xf numFmtId="0" fontId="9" fillId="0" borderId="0" xfId="0" applyFont="1" applyAlignment="1">
      <alignment horizontal="left" wrapText="1"/>
    </xf>
    <xf numFmtId="0" fontId="13" fillId="0" borderId="0" xfId="1" applyFont="1"/>
    <xf numFmtId="0" fontId="2" fillId="0" borderId="1" xfId="1" applyFont="1" applyBorder="1"/>
    <xf numFmtId="0" fontId="13" fillId="4" borderId="1" xfId="1" applyFont="1" applyFill="1" applyBorder="1" applyAlignment="1">
      <alignment horizontal="right"/>
    </xf>
    <xf numFmtId="0" fontId="13" fillId="4" borderId="2" xfId="1" applyFont="1" applyFill="1" applyBorder="1" applyAlignment="1">
      <alignment horizontal="right"/>
    </xf>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vertical="center"/>
    </xf>
    <xf numFmtId="0" fontId="14" fillId="0" borderId="0" xfId="0" applyFont="1"/>
    <xf numFmtId="9" fontId="2" fillId="0" borderId="1" xfId="3" applyFont="1" applyBorder="1"/>
    <xf numFmtId="9" fontId="13" fillId="5" borderId="1" xfId="3" applyFont="1" applyFill="1" applyBorder="1"/>
    <xf numFmtId="3" fontId="2" fillId="0" borderId="1" xfId="1" applyNumberFormat="1" applyFont="1" applyBorder="1"/>
    <xf numFmtId="3" fontId="13" fillId="5" borderId="1" xfId="1" applyNumberFormat="1" applyFont="1" applyFill="1" applyBorder="1"/>
    <xf numFmtId="0" fontId="0" fillId="0" borderId="1" xfId="0" applyBorder="1"/>
    <xf numFmtId="3" fontId="0" fillId="0" borderId="1" xfId="0" applyNumberFormat="1" applyBorder="1"/>
    <xf numFmtId="0" fontId="10" fillId="0" borderId="0" xfId="0" applyFont="1" applyAlignment="1">
      <alignment horizontal="left" vertical="top" wrapText="1"/>
    </xf>
    <xf numFmtId="0" fontId="9" fillId="0" borderId="0" xfId="0" applyFont="1" applyAlignment="1">
      <alignment horizontal="left"/>
    </xf>
    <xf numFmtId="0" fontId="11" fillId="0" borderId="0" xfId="0" applyFont="1" applyAlignment="1">
      <alignment horizontal="right"/>
    </xf>
    <xf numFmtId="0" fontId="9" fillId="0" borderId="0" xfId="0" applyFont="1" applyAlignment="1">
      <alignment horizontal="left" vertical="center" wrapText="1"/>
    </xf>
    <xf numFmtId="0" fontId="1" fillId="0" borderId="0" xfId="0" applyFont="1" applyAlignment="1">
      <alignment horizontal="left" wrapText="1"/>
    </xf>
    <xf numFmtId="0" fontId="9" fillId="0" borderId="0" xfId="0" applyFont="1" applyAlignment="1">
      <alignment horizontal="left" wrapText="1"/>
    </xf>
    <xf numFmtId="0" fontId="13" fillId="5" borderId="9" xfId="1" applyFont="1" applyFill="1" applyBorder="1" applyAlignment="1">
      <alignment horizontal="left"/>
    </xf>
    <xf numFmtId="0" fontId="13" fillId="5" borderId="10" xfId="1" applyFont="1" applyFill="1" applyBorder="1" applyAlignment="1">
      <alignment horizontal="left"/>
    </xf>
    <xf numFmtId="0" fontId="13" fillId="5" borderId="1" xfId="1" applyFont="1" applyFill="1" applyBorder="1" applyAlignment="1">
      <alignment horizontal="left"/>
    </xf>
    <xf numFmtId="0" fontId="13" fillId="2" borderId="3" xfId="1" applyFont="1" applyFill="1" applyBorder="1" applyAlignment="1">
      <alignment horizontal="center"/>
    </xf>
    <xf numFmtId="0" fontId="13" fillId="2" borderId="4" xfId="1" applyFont="1" applyFill="1" applyBorder="1" applyAlignment="1">
      <alignment horizontal="center"/>
    </xf>
    <xf numFmtId="0" fontId="13" fillId="2" borderId="5" xfId="1" applyFont="1" applyFill="1" applyBorder="1" applyAlignment="1">
      <alignment horizontal="center"/>
    </xf>
    <xf numFmtId="0" fontId="4" fillId="2" borderId="6" xfId="1" applyFont="1" applyFill="1" applyBorder="1" applyAlignment="1">
      <alignment horizontal="center"/>
    </xf>
    <xf numFmtId="0" fontId="4" fillId="2" borderId="7" xfId="1" applyFont="1" applyFill="1" applyBorder="1" applyAlignment="1">
      <alignment horizontal="center"/>
    </xf>
    <xf numFmtId="0" fontId="4" fillId="2" borderId="8" xfId="1" applyFont="1" applyFill="1" applyBorder="1" applyAlignment="1">
      <alignment horizontal="center"/>
    </xf>
    <xf numFmtId="0" fontId="13" fillId="3" borderId="1" xfId="1" applyFont="1" applyFill="1" applyBorder="1" applyAlignment="1">
      <alignment horizontal="right"/>
    </xf>
    <xf numFmtId="0" fontId="13" fillId="3" borderId="1" xfId="1" applyFont="1" applyFill="1" applyBorder="1" applyAlignment="1">
      <alignment horizontal="right" wrapText="1"/>
    </xf>
    <xf numFmtId="0" fontId="13" fillId="3" borderId="2" xfId="1" applyFont="1" applyFill="1" applyBorder="1" applyAlignment="1">
      <alignment horizontal="left"/>
    </xf>
    <xf numFmtId="0" fontId="13" fillId="3" borderId="1" xfId="1" applyFont="1" applyFill="1" applyBorder="1" applyAlignment="1">
      <alignment horizontal="left"/>
    </xf>
    <xf numFmtId="0" fontId="13" fillId="3" borderId="2" xfId="1" applyFont="1" applyFill="1" applyBorder="1" applyAlignment="1">
      <alignment horizontal="right"/>
    </xf>
    <xf numFmtId="0" fontId="13" fillId="3" borderId="9" xfId="1" applyFont="1" applyFill="1" applyBorder="1" applyAlignment="1">
      <alignment horizontal="right"/>
    </xf>
    <xf numFmtId="0" fontId="13" fillId="3" borderId="10" xfId="1" applyFont="1" applyFill="1" applyBorder="1" applyAlignment="1">
      <alignment horizontal="right"/>
    </xf>
  </cellXfs>
  <cellStyles count="4">
    <cellStyle name="Hyperlink" xfId="2" builtinId="8"/>
    <cellStyle name="Normal" xfId="0" builtinId="0"/>
    <cellStyle name="Normal 2" xfId="1" xr:uid="{39ACC626-68BD-430A-A247-2DBC8D8FCC09}"/>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856632</xdr:colOff>
      <xdr:row>1</xdr:row>
      <xdr:rowOff>57150</xdr:rowOff>
    </xdr:to>
    <xdr:pic>
      <xdr:nvPicPr>
        <xdr:cNvPr id="2" name="Picture 1" descr="Waka Kotahi logo">
          <a:extLst>
            <a:ext uri="{FF2B5EF4-FFF2-40B4-BE49-F238E27FC236}">
              <a16:creationId xmlns:a16="http://schemas.microsoft.com/office/drawing/2014/main" id="{910BEDD6-6F80-42F7-9BF3-3C183AE6A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65685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FCED-5CC7-4FBE-9AD8-B32E9210AFF9}">
  <sheetPr codeName="Sheet1"/>
  <dimension ref="A1:S99"/>
  <sheetViews>
    <sheetView showGridLines="0" tabSelected="1" topLeftCell="A16" workbookViewId="0">
      <selection activeCell="D10" sqref="D10"/>
    </sheetView>
  </sheetViews>
  <sheetFormatPr defaultColWidth="9.1796875" defaultRowHeight="14" x14ac:dyDescent="0.3"/>
  <cols>
    <col min="1" max="1" width="9.1796875" style="3"/>
    <col min="2" max="2" width="17.81640625" style="3" customWidth="1"/>
    <col min="3" max="3" width="27.81640625" style="3" bestFit="1" customWidth="1"/>
    <col min="4" max="4" width="53.1796875" style="3" customWidth="1"/>
    <col min="5" max="5" width="23.453125" style="3" customWidth="1"/>
    <col min="6" max="16384" width="9.1796875" style="3"/>
  </cols>
  <sheetData>
    <row r="1" spans="1:4" ht="48.75" customHeight="1" x14ac:dyDescent="0.3"/>
    <row r="2" spans="1:4" ht="15" customHeight="1" x14ac:dyDescent="0.3"/>
    <row r="3" spans="1:4" ht="25" x14ac:dyDescent="0.5">
      <c r="A3" s="4" t="s">
        <v>316</v>
      </c>
    </row>
    <row r="4" spans="1:4" ht="15" customHeight="1" x14ac:dyDescent="0.5">
      <c r="A4" s="4"/>
    </row>
    <row r="5" spans="1:4" x14ac:dyDescent="0.3">
      <c r="B5" s="5" t="s">
        <v>4</v>
      </c>
      <c r="C5" s="6">
        <v>45054</v>
      </c>
      <c r="D5" s="7"/>
    </row>
    <row r="6" spans="1:4" x14ac:dyDescent="0.3">
      <c r="B6" s="5" t="s">
        <v>5</v>
      </c>
      <c r="C6" s="6">
        <v>45054</v>
      </c>
      <c r="D6" s="7"/>
    </row>
    <row r="7" spans="1:4" ht="186.75" customHeight="1" x14ac:dyDescent="0.3">
      <c r="B7" s="8" t="s">
        <v>0</v>
      </c>
      <c r="C7" s="28" t="s">
        <v>13</v>
      </c>
      <c r="D7" s="28"/>
    </row>
    <row r="8" spans="1:4" x14ac:dyDescent="0.3">
      <c r="B8" s="5" t="s">
        <v>1</v>
      </c>
      <c r="C8" s="7"/>
      <c r="D8" s="7"/>
    </row>
    <row r="9" spans="1:4" x14ac:dyDescent="0.3">
      <c r="B9" s="5" t="s">
        <v>3</v>
      </c>
      <c r="C9" s="7" t="s">
        <v>11</v>
      </c>
      <c r="D9" s="7"/>
    </row>
    <row r="10" spans="1:4" x14ac:dyDescent="0.3">
      <c r="B10" s="5" t="s">
        <v>6</v>
      </c>
      <c r="C10" s="7" t="s">
        <v>12</v>
      </c>
      <c r="D10" s="7"/>
    </row>
    <row r="11" spans="1:4" x14ac:dyDescent="0.3">
      <c r="B11" s="5" t="s">
        <v>7</v>
      </c>
      <c r="C11" s="12" t="s">
        <v>18</v>
      </c>
      <c r="D11" s="7"/>
    </row>
    <row r="12" spans="1:4" x14ac:dyDescent="0.3">
      <c r="B12" s="9"/>
      <c r="C12" s="29"/>
      <c r="D12" s="29"/>
    </row>
    <row r="13" spans="1:4" x14ac:dyDescent="0.3">
      <c r="B13" s="5" t="s">
        <v>2</v>
      </c>
      <c r="C13" s="19" t="s">
        <v>269</v>
      </c>
      <c r="D13" s="18"/>
    </row>
    <row r="14" spans="1:4" x14ac:dyDescent="0.3">
      <c r="B14" s="5"/>
      <c r="C14" s="10" t="s">
        <v>301</v>
      </c>
      <c r="D14" s="7"/>
    </row>
    <row r="15" spans="1:4" x14ac:dyDescent="0.3">
      <c r="B15" s="9"/>
      <c r="C15" s="10" t="s">
        <v>19</v>
      </c>
      <c r="D15" s="7"/>
    </row>
    <row r="16" spans="1:4" x14ac:dyDescent="0.3">
      <c r="B16" s="9"/>
      <c r="C16" s="10"/>
      <c r="D16" s="7" t="s">
        <v>20</v>
      </c>
    </row>
    <row r="17" spans="2:17" x14ac:dyDescent="0.3">
      <c r="B17" s="9"/>
      <c r="C17" s="10"/>
      <c r="D17" s="7" t="s">
        <v>21</v>
      </c>
    </row>
    <row r="18" spans="2:17" x14ac:dyDescent="0.3">
      <c r="B18" s="9"/>
      <c r="C18" s="10"/>
      <c r="D18" s="7" t="s">
        <v>22</v>
      </c>
    </row>
    <row r="19" spans="2:17" x14ac:dyDescent="0.3">
      <c r="B19" s="9"/>
      <c r="C19" s="7" t="s">
        <v>14</v>
      </c>
    </row>
    <row r="20" spans="2:17" x14ac:dyDescent="0.3">
      <c r="B20" s="9"/>
      <c r="C20" s="7" t="s">
        <v>15</v>
      </c>
      <c r="D20" s="7"/>
    </row>
    <row r="21" spans="2:17" x14ac:dyDescent="0.3">
      <c r="B21" s="9"/>
      <c r="C21" s="10" t="s">
        <v>16</v>
      </c>
      <c r="D21" s="7"/>
    </row>
    <row r="22" spans="2:17" x14ac:dyDescent="0.3">
      <c r="B22" s="9"/>
      <c r="C22" s="31" t="s">
        <v>24</v>
      </c>
      <c r="D22" s="31"/>
      <c r="E22" s="31"/>
      <c r="F22" s="31"/>
      <c r="G22" s="31"/>
      <c r="H22" s="31"/>
      <c r="I22" s="31"/>
      <c r="J22" s="31"/>
      <c r="K22" s="31"/>
      <c r="L22" s="31"/>
      <c r="M22" s="31"/>
      <c r="N22" s="31"/>
      <c r="O22" s="31"/>
      <c r="P22" s="31"/>
      <c r="Q22" s="31"/>
    </row>
    <row r="23" spans="2:17" x14ac:dyDescent="0.3">
      <c r="B23" s="9"/>
      <c r="C23" s="31"/>
      <c r="D23" s="31"/>
      <c r="E23" s="31"/>
      <c r="F23" s="31"/>
      <c r="G23" s="31"/>
      <c r="H23" s="31"/>
      <c r="I23" s="31"/>
      <c r="J23" s="31"/>
      <c r="K23" s="31"/>
      <c r="L23" s="31"/>
      <c r="M23" s="31"/>
      <c r="N23" s="31"/>
      <c r="O23" s="31"/>
      <c r="P23" s="31"/>
      <c r="Q23" s="31"/>
    </row>
    <row r="24" spans="2:17" x14ac:dyDescent="0.3">
      <c r="B24" s="9"/>
      <c r="C24" s="31"/>
      <c r="D24" s="31"/>
      <c r="E24" s="31"/>
      <c r="F24" s="31"/>
      <c r="G24" s="31"/>
      <c r="H24" s="31"/>
      <c r="I24" s="31"/>
      <c r="J24" s="31"/>
      <c r="K24" s="31"/>
      <c r="L24" s="31"/>
      <c r="M24" s="31"/>
      <c r="N24" s="31"/>
      <c r="O24" s="31"/>
      <c r="P24" s="31"/>
      <c r="Q24" s="31"/>
    </row>
    <row r="25" spans="2:17" ht="14.25" customHeight="1" x14ac:dyDescent="0.3">
      <c r="B25" s="9"/>
      <c r="C25" s="7" t="s">
        <v>17</v>
      </c>
      <c r="D25" s="7"/>
    </row>
    <row r="26" spans="2:17" ht="14.25" customHeight="1" x14ac:dyDescent="0.3">
      <c r="B26" s="9"/>
      <c r="C26" s="33" t="s">
        <v>260</v>
      </c>
      <c r="D26" s="33"/>
      <c r="E26" s="33"/>
      <c r="F26" s="33"/>
      <c r="G26" s="33"/>
      <c r="H26" s="33"/>
      <c r="I26" s="33"/>
      <c r="J26" s="33"/>
      <c r="K26" s="33"/>
      <c r="L26" s="33"/>
      <c r="M26" s="33"/>
      <c r="N26" s="33"/>
      <c r="O26" s="33"/>
      <c r="P26" s="33"/>
      <c r="Q26" s="33"/>
    </row>
    <row r="27" spans="2:17" ht="14.25" customHeight="1" x14ac:dyDescent="0.3">
      <c r="B27" s="9"/>
      <c r="C27" s="33"/>
      <c r="D27" s="33"/>
      <c r="E27" s="33"/>
      <c r="F27" s="33"/>
      <c r="G27" s="33"/>
      <c r="H27" s="33"/>
      <c r="I27" s="33"/>
      <c r="J27" s="33"/>
      <c r="K27" s="33"/>
      <c r="L27" s="33"/>
      <c r="M27" s="33"/>
      <c r="N27" s="33"/>
      <c r="O27" s="33"/>
      <c r="P27" s="33"/>
      <c r="Q27" s="33"/>
    </row>
    <row r="28" spans="2:17" ht="14.25" customHeight="1" x14ac:dyDescent="0.3">
      <c r="B28" s="9"/>
      <c r="C28" s="7" t="s">
        <v>26</v>
      </c>
      <c r="D28" s="13"/>
      <c r="E28" s="13"/>
      <c r="F28" s="13"/>
      <c r="G28" s="13"/>
      <c r="H28" s="13"/>
      <c r="I28" s="13"/>
      <c r="J28" s="13"/>
      <c r="K28" s="13"/>
      <c r="L28" s="13"/>
      <c r="M28" s="13"/>
      <c r="N28" s="13"/>
      <c r="O28" s="13"/>
      <c r="P28" s="13"/>
      <c r="Q28" s="13"/>
    </row>
    <row r="29" spans="2:17" ht="14.25" customHeight="1" x14ac:dyDescent="0.3">
      <c r="B29" s="9"/>
      <c r="C29" s="10" t="s">
        <v>302</v>
      </c>
      <c r="D29" s="13"/>
      <c r="E29" s="13"/>
      <c r="F29" s="13"/>
      <c r="G29" s="13"/>
      <c r="H29" s="13"/>
      <c r="I29" s="13"/>
      <c r="J29" s="13"/>
      <c r="K29" s="13"/>
      <c r="L29" s="13"/>
      <c r="M29" s="13"/>
      <c r="N29" s="13"/>
      <c r="O29" s="13"/>
      <c r="P29" s="13"/>
      <c r="Q29" s="13"/>
    </row>
    <row r="30" spans="2:17" ht="14.25" customHeight="1" x14ac:dyDescent="0.3">
      <c r="B30" s="9"/>
      <c r="C30" s="7" t="s">
        <v>28</v>
      </c>
      <c r="D30" s="13"/>
      <c r="E30" s="13"/>
      <c r="F30" s="13"/>
      <c r="G30" s="13"/>
      <c r="H30" s="13"/>
      <c r="I30" s="13"/>
      <c r="J30" s="13"/>
      <c r="K30" s="13"/>
      <c r="L30" s="13"/>
      <c r="M30" s="13"/>
      <c r="N30" s="13"/>
      <c r="O30" s="13"/>
      <c r="P30" s="13"/>
      <c r="Q30" s="13"/>
    </row>
    <row r="31" spans="2:17" ht="14.25" customHeight="1" x14ac:dyDescent="0.3">
      <c r="B31" s="9"/>
      <c r="C31" s="7" t="s">
        <v>265</v>
      </c>
      <c r="D31" s="13"/>
      <c r="E31" s="13"/>
      <c r="F31" s="13"/>
      <c r="G31" s="13"/>
      <c r="H31" s="13"/>
      <c r="I31" s="13"/>
      <c r="J31" s="13"/>
      <c r="K31" s="13"/>
      <c r="L31" s="13"/>
      <c r="M31" s="13"/>
      <c r="N31" s="13"/>
      <c r="O31" s="13"/>
      <c r="P31" s="13"/>
      <c r="Q31" s="13"/>
    </row>
    <row r="32" spans="2:17" ht="14.25" customHeight="1" x14ac:dyDescent="0.3">
      <c r="B32" s="9"/>
      <c r="C32" s="33" t="s">
        <v>270</v>
      </c>
      <c r="D32" s="33"/>
      <c r="E32" s="33"/>
      <c r="F32" s="33"/>
      <c r="G32" s="33"/>
      <c r="H32" s="33"/>
      <c r="I32" s="33"/>
      <c r="J32" s="33"/>
      <c r="K32" s="33"/>
      <c r="L32" s="33"/>
      <c r="M32" s="33"/>
      <c r="N32" s="33"/>
      <c r="O32" s="33"/>
      <c r="P32" s="33"/>
      <c r="Q32" s="33"/>
    </row>
    <row r="33" spans="2:17" ht="14.25" customHeight="1" x14ac:dyDescent="0.3">
      <c r="B33" s="9"/>
      <c r="C33" s="33"/>
      <c r="D33" s="33"/>
      <c r="E33" s="33"/>
      <c r="F33" s="33"/>
      <c r="G33" s="33"/>
      <c r="H33" s="33"/>
      <c r="I33" s="33"/>
      <c r="J33" s="33"/>
      <c r="K33" s="33"/>
      <c r="L33" s="33"/>
      <c r="M33" s="33"/>
      <c r="N33" s="33"/>
      <c r="O33" s="33"/>
      <c r="P33" s="33"/>
      <c r="Q33" s="33"/>
    </row>
    <row r="34" spans="2:17" ht="14.25" customHeight="1" x14ac:dyDescent="0.3">
      <c r="B34" s="9"/>
      <c r="C34" s="7"/>
      <c r="D34" s="21" t="s">
        <v>300</v>
      </c>
    </row>
    <row r="35" spans="2:17" ht="14.25" customHeight="1" x14ac:dyDescent="0.35">
      <c r="B35" s="9"/>
      <c r="C35" s="7"/>
      <c r="D35" s="7" t="s">
        <v>271</v>
      </c>
      <c r="F35"/>
    </row>
    <row r="36" spans="2:17" ht="14.25" customHeight="1" x14ac:dyDescent="0.35">
      <c r="B36" s="9"/>
      <c r="C36" s="7"/>
      <c r="D36" s="7" t="s">
        <v>272</v>
      </c>
      <c r="F36"/>
    </row>
    <row r="37" spans="2:17" ht="14.25" customHeight="1" x14ac:dyDescent="0.35">
      <c r="B37" s="9"/>
      <c r="C37" s="7"/>
      <c r="D37" s="7" t="s">
        <v>273</v>
      </c>
      <c r="F37"/>
    </row>
    <row r="38" spans="2:17" ht="14.25" customHeight="1" x14ac:dyDescent="0.35">
      <c r="B38" s="9"/>
      <c r="C38" s="7"/>
      <c r="D38" s="7" t="s">
        <v>274</v>
      </c>
      <c r="F38"/>
    </row>
    <row r="39" spans="2:17" ht="14.25" customHeight="1" x14ac:dyDescent="0.35">
      <c r="B39" s="9"/>
      <c r="C39" s="7"/>
      <c r="D39" s="7" t="s">
        <v>275</v>
      </c>
      <c r="F39"/>
    </row>
    <row r="40" spans="2:17" ht="14.25" customHeight="1" x14ac:dyDescent="0.35">
      <c r="B40" s="9"/>
      <c r="D40" s="7" t="s">
        <v>276</v>
      </c>
      <c r="F40"/>
    </row>
    <row r="41" spans="2:17" ht="14.25" customHeight="1" x14ac:dyDescent="0.35">
      <c r="B41" s="9"/>
      <c r="D41" s="7" t="s">
        <v>277</v>
      </c>
      <c r="F41"/>
    </row>
    <row r="42" spans="2:17" ht="14.25" customHeight="1" x14ac:dyDescent="0.35">
      <c r="B42" s="9"/>
      <c r="C42" s="7"/>
      <c r="D42" s="7" t="s">
        <v>278</v>
      </c>
      <c r="F42"/>
    </row>
    <row r="43" spans="2:17" ht="14.25" customHeight="1" x14ac:dyDescent="0.35">
      <c r="B43" s="9"/>
      <c r="C43" s="7"/>
      <c r="D43" s="7" t="s">
        <v>279</v>
      </c>
      <c r="F43"/>
    </row>
    <row r="44" spans="2:17" ht="14.25" customHeight="1" x14ac:dyDescent="0.35">
      <c r="B44" s="9"/>
      <c r="C44" s="7"/>
      <c r="D44" s="7" t="s">
        <v>280</v>
      </c>
      <c r="F44"/>
    </row>
    <row r="45" spans="2:17" ht="14.25" customHeight="1" x14ac:dyDescent="0.35">
      <c r="B45" s="9"/>
      <c r="C45" s="7"/>
      <c r="D45" s="7" t="s">
        <v>281</v>
      </c>
      <c r="F45"/>
    </row>
    <row r="46" spans="2:17" ht="14.25" customHeight="1" x14ac:dyDescent="0.35">
      <c r="B46" s="9"/>
      <c r="C46" s="7"/>
      <c r="D46" s="7" t="s">
        <v>282</v>
      </c>
      <c r="F46"/>
    </row>
    <row r="47" spans="2:17" ht="14.25" customHeight="1" x14ac:dyDescent="0.35">
      <c r="B47" s="9"/>
      <c r="C47" s="7"/>
      <c r="D47" s="7" t="s">
        <v>283</v>
      </c>
      <c r="F47"/>
    </row>
    <row r="48" spans="2:17" ht="14.25" customHeight="1" x14ac:dyDescent="0.35">
      <c r="B48" s="9"/>
      <c r="C48" s="7"/>
      <c r="D48" s="7" t="s">
        <v>284</v>
      </c>
      <c r="F48"/>
    </row>
    <row r="49" spans="2:6" ht="14.25" customHeight="1" x14ac:dyDescent="0.35">
      <c r="B49" s="9"/>
      <c r="C49" s="7"/>
      <c r="D49" s="7" t="s">
        <v>285</v>
      </c>
      <c r="F49"/>
    </row>
    <row r="50" spans="2:6" ht="14.25" customHeight="1" x14ac:dyDescent="0.35">
      <c r="B50" s="9"/>
      <c r="C50" s="7"/>
      <c r="D50" s="7" t="s">
        <v>286</v>
      </c>
      <c r="F50"/>
    </row>
    <row r="51" spans="2:6" ht="14.25" customHeight="1" x14ac:dyDescent="0.35">
      <c r="B51" s="9"/>
      <c r="C51" s="7"/>
      <c r="D51" s="7" t="s">
        <v>287</v>
      </c>
      <c r="F51"/>
    </row>
    <row r="52" spans="2:6" ht="14.25" customHeight="1" x14ac:dyDescent="0.35">
      <c r="B52" s="9"/>
      <c r="C52" s="7"/>
      <c r="D52" s="7" t="s">
        <v>288</v>
      </c>
      <c r="F52"/>
    </row>
    <row r="53" spans="2:6" ht="14.25" customHeight="1" x14ac:dyDescent="0.35">
      <c r="B53" s="9"/>
      <c r="C53" s="7"/>
      <c r="D53" s="7" t="s">
        <v>289</v>
      </c>
      <c r="F53"/>
    </row>
    <row r="54" spans="2:6" ht="14.25" customHeight="1" x14ac:dyDescent="0.35">
      <c r="B54" s="9"/>
      <c r="C54" s="7"/>
      <c r="D54" s="7"/>
      <c r="F54"/>
    </row>
    <row r="55" spans="2:6" ht="14.25" customHeight="1" x14ac:dyDescent="0.3">
      <c r="B55" s="9"/>
      <c r="C55" s="7"/>
      <c r="D55" s="21" t="s">
        <v>268</v>
      </c>
    </row>
    <row r="56" spans="2:6" ht="14.25" customHeight="1" x14ac:dyDescent="0.35">
      <c r="B56" s="9"/>
      <c r="C56" s="7"/>
      <c r="D56" s="7" t="s">
        <v>309</v>
      </c>
      <c r="F56"/>
    </row>
    <row r="57" spans="2:6" ht="14.25" customHeight="1" x14ac:dyDescent="0.35">
      <c r="B57" s="9"/>
      <c r="C57" s="7"/>
      <c r="D57" s="7" t="s">
        <v>310</v>
      </c>
      <c r="F57"/>
    </row>
    <row r="58" spans="2:6" ht="14.25" customHeight="1" x14ac:dyDescent="0.35">
      <c r="B58" s="9"/>
      <c r="C58" s="7"/>
      <c r="D58" s="7" t="s">
        <v>311</v>
      </c>
      <c r="F58"/>
    </row>
    <row r="59" spans="2:6" ht="14.25" customHeight="1" x14ac:dyDescent="0.35">
      <c r="B59" s="9"/>
      <c r="C59" s="7"/>
      <c r="D59" s="7" t="s">
        <v>27</v>
      </c>
      <c r="F59"/>
    </row>
    <row r="60" spans="2:6" ht="14.25" customHeight="1" x14ac:dyDescent="0.35">
      <c r="B60" s="9"/>
      <c r="C60" s="7"/>
      <c r="D60" s="7" t="s">
        <v>312</v>
      </c>
      <c r="F60"/>
    </row>
    <row r="61" spans="2:6" ht="14.25" customHeight="1" x14ac:dyDescent="0.35">
      <c r="B61" s="9"/>
      <c r="C61" s="7"/>
      <c r="D61" s="7" t="s">
        <v>290</v>
      </c>
      <c r="F61"/>
    </row>
    <row r="62" spans="2:6" ht="14.25" customHeight="1" x14ac:dyDescent="0.35">
      <c r="B62" s="9"/>
      <c r="C62" s="7"/>
      <c r="D62" s="7" t="s">
        <v>291</v>
      </c>
      <c r="F62"/>
    </row>
    <row r="63" spans="2:6" ht="14.25" customHeight="1" x14ac:dyDescent="0.35">
      <c r="B63" s="9"/>
      <c r="C63" s="7"/>
      <c r="D63" s="7" t="s">
        <v>292</v>
      </c>
      <c r="F63"/>
    </row>
    <row r="64" spans="2:6" ht="14.25" customHeight="1" x14ac:dyDescent="0.35">
      <c r="B64" s="9"/>
      <c r="C64" s="7"/>
      <c r="D64" s="7" t="s">
        <v>293</v>
      </c>
      <c r="F64"/>
    </row>
    <row r="65" spans="2:6" ht="14.25" customHeight="1" x14ac:dyDescent="0.35">
      <c r="B65" s="9"/>
      <c r="C65" s="7"/>
      <c r="D65" s="7" t="s">
        <v>294</v>
      </c>
      <c r="F65"/>
    </row>
    <row r="66" spans="2:6" ht="14.25" customHeight="1" x14ac:dyDescent="0.35">
      <c r="B66" s="9"/>
      <c r="C66" s="7"/>
      <c r="D66" s="7" t="s">
        <v>295</v>
      </c>
      <c r="F66"/>
    </row>
    <row r="67" spans="2:6" ht="14.25" customHeight="1" x14ac:dyDescent="0.35">
      <c r="B67" s="9"/>
      <c r="C67" s="7"/>
      <c r="D67" s="7" t="s">
        <v>296</v>
      </c>
      <c r="F67"/>
    </row>
    <row r="68" spans="2:6" ht="14.25" customHeight="1" x14ac:dyDescent="0.35">
      <c r="B68" s="9"/>
      <c r="C68" s="7"/>
      <c r="D68" s="7"/>
      <c r="F68"/>
    </row>
    <row r="69" spans="2:6" ht="14.25" customHeight="1" x14ac:dyDescent="0.3">
      <c r="B69" s="9"/>
      <c r="C69" s="7"/>
      <c r="D69" s="21" t="s">
        <v>267</v>
      </c>
    </row>
    <row r="70" spans="2:6" ht="14.25" customHeight="1" x14ac:dyDescent="0.35">
      <c r="B70" s="9"/>
      <c r="C70" s="7"/>
      <c r="D70" s="7" t="s">
        <v>313</v>
      </c>
      <c r="F70"/>
    </row>
    <row r="71" spans="2:6" ht="14.25" customHeight="1" x14ac:dyDescent="0.35">
      <c r="B71" s="9"/>
      <c r="C71" s="7"/>
      <c r="D71" s="7" t="s">
        <v>309</v>
      </c>
      <c r="F71"/>
    </row>
    <row r="72" spans="2:6" ht="14.25" customHeight="1" x14ac:dyDescent="0.35">
      <c r="B72" s="9"/>
      <c r="C72" s="7"/>
      <c r="D72" s="7" t="s">
        <v>314</v>
      </c>
      <c r="F72"/>
    </row>
    <row r="73" spans="2:6" ht="14.25" customHeight="1" x14ac:dyDescent="0.35">
      <c r="B73" s="9"/>
      <c r="C73" s="7"/>
      <c r="D73" s="7" t="s">
        <v>27</v>
      </c>
      <c r="F73"/>
    </row>
    <row r="74" spans="2:6" ht="14.25" customHeight="1" x14ac:dyDescent="0.35">
      <c r="B74" s="9"/>
      <c r="C74" s="7"/>
      <c r="D74" s="7" t="s">
        <v>315</v>
      </c>
      <c r="F74"/>
    </row>
    <row r="75" spans="2:6" ht="14.25" customHeight="1" x14ac:dyDescent="0.35">
      <c r="B75" s="9"/>
      <c r="C75" s="7"/>
      <c r="D75" s="7" t="s">
        <v>312</v>
      </c>
      <c r="F75"/>
    </row>
    <row r="76" spans="2:6" ht="14.25" customHeight="1" x14ac:dyDescent="0.35">
      <c r="B76" s="9"/>
      <c r="C76" s="7"/>
      <c r="D76" s="7" t="s">
        <v>297</v>
      </c>
      <c r="F76"/>
    </row>
    <row r="77" spans="2:6" ht="14.25" customHeight="1" x14ac:dyDescent="0.35">
      <c r="B77" s="9"/>
      <c r="C77" s="7"/>
      <c r="D77" s="7" t="s">
        <v>291</v>
      </c>
      <c r="F77"/>
    </row>
    <row r="78" spans="2:6" ht="14.25" customHeight="1" x14ac:dyDescent="0.35">
      <c r="B78" s="9"/>
      <c r="C78" s="7"/>
      <c r="D78" s="7" t="s">
        <v>298</v>
      </c>
      <c r="F78"/>
    </row>
    <row r="79" spans="2:6" ht="14.25" customHeight="1" x14ac:dyDescent="0.35">
      <c r="B79" s="9"/>
      <c r="C79" s="7"/>
      <c r="D79" s="7" t="s">
        <v>292</v>
      </c>
      <c r="F79"/>
    </row>
    <row r="80" spans="2:6" ht="14.25" customHeight="1" x14ac:dyDescent="0.35">
      <c r="B80" s="9"/>
      <c r="C80" s="7"/>
      <c r="D80" s="7" t="s">
        <v>299</v>
      </c>
      <c r="F80"/>
    </row>
    <row r="81" spans="2:19" ht="14.25" customHeight="1" x14ac:dyDescent="0.35">
      <c r="B81" s="9"/>
      <c r="C81" s="7"/>
      <c r="D81" s="7" t="s">
        <v>293</v>
      </c>
      <c r="F81"/>
    </row>
    <row r="82" spans="2:19" ht="14.25" customHeight="1" x14ac:dyDescent="0.35">
      <c r="B82" s="9"/>
      <c r="C82" s="7"/>
      <c r="D82" s="7" t="s">
        <v>295</v>
      </c>
      <c r="F82"/>
    </row>
    <row r="83" spans="2:19" ht="14.25" customHeight="1" x14ac:dyDescent="0.35">
      <c r="B83" s="9"/>
      <c r="C83" s="7"/>
      <c r="D83" s="7" t="s">
        <v>311</v>
      </c>
      <c r="F83"/>
    </row>
    <row r="84" spans="2:19" ht="14.25" customHeight="1" x14ac:dyDescent="0.35">
      <c r="B84" s="9"/>
      <c r="C84" s="7"/>
      <c r="D84" s="7" t="s">
        <v>296</v>
      </c>
      <c r="F84"/>
    </row>
    <row r="85" spans="2:19" ht="14.25" customHeight="1" x14ac:dyDescent="0.35">
      <c r="B85" s="9"/>
      <c r="C85" s="7"/>
      <c r="D85" s="7"/>
      <c r="F85"/>
    </row>
    <row r="86" spans="2:19" x14ac:dyDescent="0.3">
      <c r="B86" s="9"/>
      <c r="C86" s="10" t="s">
        <v>23</v>
      </c>
      <c r="D86" s="7"/>
    </row>
    <row r="87" spans="2:19" x14ac:dyDescent="0.3">
      <c r="B87" s="9"/>
      <c r="C87" s="32" t="s">
        <v>25</v>
      </c>
      <c r="D87" s="32"/>
      <c r="E87" s="32"/>
      <c r="F87" s="32"/>
      <c r="G87" s="32"/>
      <c r="H87" s="32"/>
      <c r="I87" s="32"/>
      <c r="J87" s="32"/>
      <c r="K87" s="32"/>
      <c r="L87" s="32"/>
      <c r="M87" s="32"/>
      <c r="N87" s="32"/>
      <c r="O87" s="32"/>
      <c r="P87" s="32"/>
      <c r="Q87" s="32"/>
    </row>
    <row r="88" spans="2:19" x14ac:dyDescent="0.3">
      <c r="B88" s="9"/>
      <c r="C88" s="32"/>
      <c r="D88" s="32"/>
      <c r="E88" s="32"/>
      <c r="F88" s="32"/>
      <c r="G88" s="32"/>
      <c r="H88" s="32"/>
      <c r="I88" s="32"/>
      <c r="J88" s="32"/>
      <c r="K88" s="32"/>
      <c r="L88" s="32"/>
      <c r="M88" s="32"/>
      <c r="N88" s="32"/>
      <c r="O88" s="32"/>
      <c r="P88" s="32"/>
      <c r="Q88" s="32"/>
    </row>
    <row r="89" spans="2:19" x14ac:dyDescent="0.3">
      <c r="B89" s="9"/>
      <c r="C89" s="10"/>
      <c r="D89" s="7"/>
    </row>
    <row r="90" spans="2:19" x14ac:dyDescent="0.3">
      <c r="B90" s="9"/>
      <c r="C90" s="20" t="s">
        <v>261</v>
      </c>
      <c r="D90" s="7"/>
    </row>
    <row r="91" spans="2:19" x14ac:dyDescent="0.3">
      <c r="B91" s="9"/>
      <c r="C91" s="7" t="s">
        <v>264</v>
      </c>
      <c r="D91" s="7"/>
    </row>
    <row r="92" spans="2:19" x14ac:dyDescent="0.3">
      <c r="B92" s="9"/>
      <c r="C92" s="7" t="s">
        <v>262</v>
      </c>
      <c r="D92" s="7"/>
    </row>
    <row r="93" spans="2:19" x14ac:dyDescent="0.3">
      <c r="B93" s="9"/>
      <c r="C93" s="31" t="s">
        <v>263</v>
      </c>
      <c r="D93" s="31"/>
      <c r="E93" s="31"/>
      <c r="F93" s="31"/>
      <c r="G93" s="31"/>
      <c r="H93" s="31"/>
      <c r="I93" s="31"/>
      <c r="J93" s="31"/>
      <c r="K93" s="31"/>
      <c r="L93" s="31"/>
      <c r="M93" s="31"/>
      <c r="N93" s="31"/>
      <c r="O93" s="31"/>
      <c r="P93" s="31"/>
      <c r="Q93" s="31"/>
      <c r="R93" s="31"/>
      <c r="S93" s="31"/>
    </row>
    <row r="94" spans="2:19" x14ac:dyDescent="0.3">
      <c r="B94" s="9"/>
      <c r="C94" s="31"/>
      <c r="D94" s="31"/>
      <c r="E94" s="31"/>
      <c r="F94" s="31"/>
      <c r="G94" s="31"/>
      <c r="H94" s="31"/>
      <c r="I94" s="31"/>
      <c r="J94" s="31"/>
      <c r="K94" s="31"/>
      <c r="L94" s="31"/>
      <c r="M94" s="31"/>
      <c r="N94" s="31"/>
      <c r="O94" s="31"/>
      <c r="P94" s="31"/>
      <c r="Q94" s="31"/>
      <c r="R94" s="31"/>
      <c r="S94" s="31"/>
    </row>
    <row r="95" spans="2:19" x14ac:dyDescent="0.3">
      <c r="B95" s="9"/>
      <c r="C95" s="31" t="s">
        <v>266</v>
      </c>
      <c r="D95" s="31"/>
      <c r="E95" s="31"/>
      <c r="F95" s="31"/>
      <c r="G95" s="31"/>
      <c r="H95" s="31"/>
      <c r="I95" s="31"/>
      <c r="J95" s="31"/>
      <c r="K95" s="31"/>
      <c r="L95" s="31"/>
      <c r="M95" s="31"/>
      <c r="N95" s="31"/>
      <c r="O95" s="31"/>
      <c r="P95" s="31"/>
      <c r="Q95" s="31"/>
      <c r="R95" s="31"/>
      <c r="S95" s="31"/>
    </row>
    <row r="96" spans="2:19" x14ac:dyDescent="0.3">
      <c r="B96" s="9"/>
      <c r="C96" s="31"/>
      <c r="D96" s="31"/>
      <c r="E96" s="31"/>
      <c r="F96" s="31"/>
      <c r="G96" s="31"/>
      <c r="H96" s="31"/>
      <c r="I96" s="31"/>
      <c r="J96" s="31"/>
      <c r="K96" s="31"/>
      <c r="L96" s="31"/>
      <c r="M96" s="31"/>
      <c r="N96" s="31"/>
      <c r="O96" s="31"/>
      <c r="P96" s="31"/>
      <c r="Q96" s="31"/>
      <c r="R96" s="31"/>
      <c r="S96" s="31"/>
    </row>
    <row r="97" spans="2:4" x14ac:dyDescent="0.3">
      <c r="B97" s="9"/>
      <c r="C97" s="7"/>
      <c r="D97" s="7"/>
    </row>
    <row r="98" spans="2:4" x14ac:dyDescent="0.3">
      <c r="B98" s="30" t="s">
        <v>9</v>
      </c>
      <c r="C98" s="30"/>
      <c r="D98" s="11" t="s">
        <v>10</v>
      </c>
    </row>
    <row r="99" spans="2:4" x14ac:dyDescent="0.3">
      <c r="B99" s="9"/>
      <c r="C99" s="9"/>
      <c r="D99" s="9"/>
    </row>
  </sheetData>
  <mergeCells count="9">
    <mergeCell ref="C7:D7"/>
    <mergeCell ref="C12:D12"/>
    <mergeCell ref="B98:C98"/>
    <mergeCell ref="C22:Q24"/>
    <mergeCell ref="C87:Q88"/>
    <mergeCell ref="C26:Q27"/>
    <mergeCell ref="C32:Q33"/>
    <mergeCell ref="C93:S94"/>
    <mergeCell ref="C95:S96"/>
  </mergeCells>
  <hyperlinks>
    <hyperlink ref="D98" r:id="rId1" xr:uid="{2A88576B-DEA5-4663-AB2C-48211A99CA77}"/>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7821-17E4-451B-873A-34AEA9438BD9}">
  <sheetPr codeName="Sheet2"/>
  <dimension ref="A1:O185"/>
  <sheetViews>
    <sheetView showGridLines="0" zoomScaleNormal="100" workbookViewId="0">
      <selection activeCell="A3" sqref="A3"/>
    </sheetView>
  </sheetViews>
  <sheetFormatPr defaultColWidth="9.1796875" defaultRowHeight="14.5" x14ac:dyDescent="0.35"/>
  <cols>
    <col min="1" max="1" width="9.1796875" style="1"/>
    <col min="2" max="2" width="32.54296875" style="1" bestFit="1" customWidth="1"/>
    <col min="3" max="3" width="34.453125" style="1" bestFit="1" customWidth="1"/>
    <col min="4" max="7" width="8.7265625" style="1" customWidth="1"/>
    <col min="8" max="8" width="3.7265625" style="1" customWidth="1"/>
    <col min="9" max="9" width="9.1796875" style="1"/>
    <col min="10" max="10" width="32.54296875" style="1" bestFit="1" customWidth="1"/>
    <col min="11" max="11" width="34.453125" style="1" bestFit="1" customWidth="1"/>
    <col min="12" max="15" width="19.1796875" style="1" customWidth="1"/>
    <col min="16" max="16384" width="9.1796875" style="1"/>
  </cols>
  <sheetData>
    <row r="1" spans="1:15" x14ac:dyDescent="0.35">
      <c r="A1" s="2" t="s">
        <v>8</v>
      </c>
    </row>
    <row r="2" spans="1:15" x14ac:dyDescent="0.35">
      <c r="A2" s="2" t="str">
        <f>"Data extracted from "&amp;source_database&amp; " on " &amp; TEXT(data_date,"d mmmm yyyy")&amp;" for the " &amp; TEXT(report_date,"d mmmm yyyy") &amp; " report."</f>
        <v>Data extracted from Driver Licence Register (DLR) on 8 May 2023 for the 8 May 2023 report.</v>
      </c>
    </row>
    <row r="4" spans="1:15" x14ac:dyDescent="0.35">
      <c r="I4" s="14" t="s">
        <v>242</v>
      </c>
      <c r="J4" s="37" t="s">
        <v>240</v>
      </c>
      <c r="K4" s="38"/>
      <c r="L4" s="38"/>
      <c r="M4" s="38"/>
      <c r="N4" s="38"/>
      <c r="O4" s="39"/>
    </row>
    <row r="5" spans="1:15" x14ac:dyDescent="0.35">
      <c r="A5" s="14" t="s">
        <v>241</v>
      </c>
      <c r="B5" s="37" t="s">
        <v>239</v>
      </c>
      <c r="C5" s="38"/>
      <c r="D5" s="38"/>
      <c r="E5" s="38"/>
      <c r="F5" s="38"/>
      <c r="G5" s="39"/>
      <c r="J5" s="40" t="s">
        <v>238</v>
      </c>
      <c r="K5" s="41"/>
      <c r="L5" s="41"/>
      <c r="M5" s="41"/>
      <c r="N5" s="41"/>
      <c r="O5" s="42"/>
    </row>
    <row r="6" spans="1:15" x14ac:dyDescent="0.35">
      <c r="B6" s="40" t="s">
        <v>238</v>
      </c>
      <c r="C6" s="41"/>
      <c r="D6" s="41"/>
      <c r="E6" s="41"/>
      <c r="F6" s="41"/>
      <c r="G6" s="42"/>
      <c r="J6" s="46" t="s">
        <v>248</v>
      </c>
      <c r="K6" s="46" t="s">
        <v>249</v>
      </c>
      <c r="L6" s="44" t="s">
        <v>246</v>
      </c>
      <c r="M6" s="44"/>
      <c r="N6" s="44" t="s">
        <v>247</v>
      </c>
      <c r="O6" s="44"/>
    </row>
    <row r="7" spans="1:15" x14ac:dyDescent="0.35">
      <c r="B7" s="45" t="s">
        <v>248</v>
      </c>
      <c r="C7" s="45" t="s">
        <v>249</v>
      </c>
      <c r="D7" s="43" t="s">
        <v>243</v>
      </c>
      <c r="E7" s="43"/>
      <c r="F7" s="43" t="s">
        <v>259</v>
      </c>
      <c r="G7" s="43"/>
      <c r="J7" s="46"/>
      <c r="K7" s="46"/>
      <c r="L7" s="44"/>
      <c r="M7" s="44"/>
      <c r="N7" s="44"/>
      <c r="O7" s="44"/>
    </row>
    <row r="8" spans="1:15" x14ac:dyDescent="0.35">
      <c r="B8" s="46"/>
      <c r="C8" s="46"/>
      <c r="D8" s="16" t="s">
        <v>244</v>
      </c>
      <c r="E8" s="16" t="s">
        <v>245</v>
      </c>
      <c r="F8" s="16" t="s">
        <v>258</v>
      </c>
      <c r="G8" s="16" t="s">
        <v>235</v>
      </c>
      <c r="J8" s="46"/>
      <c r="K8" s="46"/>
      <c r="L8" s="16" t="s">
        <v>112</v>
      </c>
      <c r="M8" s="16" t="s">
        <v>111</v>
      </c>
      <c r="N8" s="16" t="s">
        <v>236</v>
      </c>
      <c r="O8" s="16" t="s">
        <v>237</v>
      </c>
    </row>
    <row r="9" spans="1:15" x14ac:dyDescent="0.35">
      <c r="B9" s="15" t="s">
        <v>97</v>
      </c>
      <c r="C9" s="15" t="s">
        <v>234</v>
      </c>
      <c r="D9" s="24">
        <v>894</v>
      </c>
      <c r="E9" s="24">
        <v>2120</v>
      </c>
      <c r="F9" s="22">
        <f>D9/SUM(D9:E9)</f>
        <v>0.29661579296615792</v>
      </c>
      <c r="G9" s="22">
        <f>E9/SUM(D9:E9)</f>
        <v>0.70338420703384208</v>
      </c>
      <c r="J9" s="15" t="s">
        <v>97</v>
      </c>
      <c r="K9" s="15" t="s">
        <v>234</v>
      </c>
      <c r="L9" s="24">
        <v>51</v>
      </c>
      <c r="M9" s="24">
        <v>2963</v>
      </c>
      <c r="N9" s="22">
        <f>L9/SUM(L9:M9)</f>
        <v>1.6921035169210352E-2</v>
      </c>
      <c r="O9" s="22">
        <f>M9/SUM(L9:M9)</f>
        <v>0.9830789648307896</v>
      </c>
    </row>
    <row r="10" spans="1:15" x14ac:dyDescent="0.35">
      <c r="B10" s="15" t="s">
        <v>97</v>
      </c>
      <c r="C10" s="15" t="s">
        <v>307</v>
      </c>
      <c r="D10" s="24">
        <v>1596</v>
      </c>
      <c r="E10" s="24">
        <v>3671</v>
      </c>
      <c r="F10" s="22">
        <f t="shared" ref="F10:F73" si="0">D10/SUM(D10:E10)</f>
        <v>0.30301879627871653</v>
      </c>
      <c r="G10" s="22">
        <f t="shared" ref="G10:G73" si="1">E10/SUM(D10:E10)</f>
        <v>0.69698120372128347</v>
      </c>
      <c r="J10" s="15" t="s">
        <v>97</v>
      </c>
      <c r="K10" s="15" t="s">
        <v>307</v>
      </c>
      <c r="L10" s="24">
        <v>57</v>
      </c>
      <c r="M10" s="24">
        <v>5210</v>
      </c>
      <c r="N10" s="22">
        <f t="shared" ref="N10:N73" si="2">L10/SUM(L10:M10)</f>
        <v>1.0822099867097019E-2</v>
      </c>
      <c r="O10" s="22">
        <f t="shared" ref="O10:O73" si="3">M10/SUM(L10:M10)</f>
        <v>0.98917790013290297</v>
      </c>
    </row>
    <row r="11" spans="1:15" x14ac:dyDescent="0.35">
      <c r="B11" s="15" t="s">
        <v>97</v>
      </c>
      <c r="C11" s="15" t="s">
        <v>233</v>
      </c>
      <c r="D11" s="24">
        <v>33</v>
      </c>
      <c r="E11" s="24">
        <v>29</v>
      </c>
      <c r="F11" s="22">
        <f t="shared" si="0"/>
        <v>0.532258064516129</v>
      </c>
      <c r="G11" s="22">
        <f t="shared" si="1"/>
        <v>0.46774193548387094</v>
      </c>
      <c r="J11" s="15" t="s">
        <v>97</v>
      </c>
      <c r="K11" s="15" t="s">
        <v>233</v>
      </c>
      <c r="L11" s="24">
        <v>0</v>
      </c>
      <c r="M11" s="24">
        <v>62</v>
      </c>
      <c r="N11" s="22">
        <f t="shared" si="2"/>
        <v>0</v>
      </c>
      <c r="O11" s="22">
        <f t="shared" si="3"/>
        <v>1</v>
      </c>
    </row>
    <row r="12" spans="1:15" x14ac:dyDescent="0.35">
      <c r="B12" s="15" t="s">
        <v>97</v>
      </c>
      <c r="C12" s="15" t="s">
        <v>232</v>
      </c>
      <c r="D12" s="24">
        <v>2008</v>
      </c>
      <c r="E12" s="24">
        <v>3658</v>
      </c>
      <c r="F12" s="22">
        <f t="shared" si="0"/>
        <v>0.3543946346629015</v>
      </c>
      <c r="G12" s="22">
        <f t="shared" si="1"/>
        <v>0.64560536533709845</v>
      </c>
      <c r="J12" s="15" t="s">
        <v>97</v>
      </c>
      <c r="K12" s="15" t="s">
        <v>232</v>
      </c>
      <c r="L12" s="24">
        <v>42</v>
      </c>
      <c r="M12" s="24">
        <v>5624</v>
      </c>
      <c r="N12" s="22">
        <f t="shared" si="2"/>
        <v>7.4126367807977409E-3</v>
      </c>
      <c r="O12" s="22">
        <f t="shared" si="3"/>
        <v>0.99258736321920227</v>
      </c>
    </row>
    <row r="13" spans="1:15" x14ac:dyDescent="0.35">
      <c r="B13" s="15" t="s">
        <v>97</v>
      </c>
      <c r="C13" s="15" t="s">
        <v>231</v>
      </c>
      <c r="D13" s="24">
        <v>3611</v>
      </c>
      <c r="E13" s="24">
        <v>3996</v>
      </c>
      <c r="F13" s="22">
        <f t="shared" si="0"/>
        <v>0.47469436045747337</v>
      </c>
      <c r="G13" s="22">
        <f t="shared" si="1"/>
        <v>0.52530563954252663</v>
      </c>
      <c r="J13" s="15" t="s">
        <v>97</v>
      </c>
      <c r="K13" s="15" t="s">
        <v>231</v>
      </c>
      <c r="L13" s="24">
        <v>128</v>
      </c>
      <c r="M13" s="24">
        <v>7479</v>
      </c>
      <c r="N13" s="22">
        <f t="shared" si="2"/>
        <v>1.6826607072433285E-2</v>
      </c>
      <c r="O13" s="22">
        <f t="shared" si="3"/>
        <v>0.98317339292756667</v>
      </c>
    </row>
    <row r="14" spans="1:15" x14ac:dyDescent="0.35">
      <c r="B14" s="15" t="s">
        <v>97</v>
      </c>
      <c r="C14" s="15" t="s">
        <v>230</v>
      </c>
      <c r="D14" s="24">
        <v>1061</v>
      </c>
      <c r="E14" s="24">
        <v>3191</v>
      </c>
      <c r="F14" s="22">
        <f t="shared" si="0"/>
        <v>0.24952963311382878</v>
      </c>
      <c r="G14" s="22">
        <f t="shared" si="1"/>
        <v>0.75047036688617119</v>
      </c>
      <c r="J14" s="15" t="s">
        <v>97</v>
      </c>
      <c r="K14" s="15" t="s">
        <v>230</v>
      </c>
      <c r="L14" s="24">
        <v>65</v>
      </c>
      <c r="M14" s="24">
        <v>4187</v>
      </c>
      <c r="N14" s="22">
        <f t="shared" si="2"/>
        <v>1.528692380056444E-2</v>
      </c>
      <c r="O14" s="22">
        <f t="shared" si="3"/>
        <v>0.9847130761994356</v>
      </c>
    </row>
    <row r="15" spans="1:15" x14ac:dyDescent="0.35">
      <c r="B15" s="15" t="s">
        <v>97</v>
      </c>
      <c r="C15" s="15" t="s">
        <v>229</v>
      </c>
      <c r="D15" s="24">
        <v>9</v>
      </c>
      <c r="E15" s="24">
        <v>21</v>
      </c>
      <c r="F15" s="22">
        <f t="shared" si="0"/>
        <v>0.3</v>
      </c>
      <c r="G15" s="22">
        <f t="shared" si="1"/>
        <v>0.7</v>
      </c>
      <c r="J15" s="15" t="s">
        <v>97</v>
      </c>
      <c r="K15" s="15" t="s">
        <v>229</v>
      </c>
      <c r="L15" s="24">
        <v>5</v>
      </c>
      <c r="M15" s="24">
        <v>25</v>
      </c>
      <c r="N15" s="22">
        <f t="shared" si="2"/>
        <v>0.16666666666666666</v>
      </c>
      <c r="O15" s="22">
        <f t="shared" si="3"/>
        <v>0.83333333333333337</v>
      </c>
    </row>
    <row r="16" spans="1:15" x14ac:dyDescent="0.35">
      <c r="B16" s="15" t="s">
        <v>97</v>
      </c>
      <c r="C16" s="15" t="s">
        <v>228</v>
      </c>
      <c r="D16" s="24">
        <v>0</v>
      </c>
      <c r="E16" s="24">
        <v>30</v>
      </c>
      <c r="F16" s="22">
        <f t="shared" si="0"/>
        <v>0</v>
      </c>
      <c r="G16" s="22">
        <f t="shared" si="1"/>
        <v>1</v>
      </c>
      <c r="J16" s="15" t="s">
        <v>97</v>
      </c>
      <c r="K16" s="15" t="s">
        <v>228</v>
      </c>
      <c r="L16" s="24">
        <v>0</v>
      </c>
      <c r="M16" s="24">
        <v>30</v>
      </c>
      <c r="N16" s="22">
        <f t="shared" si="2"/>
        <v>0</v>
      </c>
      <c r="O16" s="22">
        <f t="shared" si="3"/>
        <v>1</v>
      </c>
    </row>
    <row r="17" spans="2:15" x14ac:dyDescent="0.35">
      <c r="B17" s="15" t="s">
        <v>97</v>
      </c>
      <c r="C17" s="15" t="s">
        <v>227</v>
      </c>
      <c r="D17" s="24">
        <v>17</v>
      </c>
      <c r="E17" s="24">
        <v>27</v>
      </c>
      <c r="F17" s="22">
        <f t="shared" si="0"/>
        <v>0.38636363636363635</v>
      </c>
      <c r="G17" s="22">
        <f t="shared" si="1"/>
        <v>0.61363636363636365</v>
      </c>
      <c r="J17" s="15" t="s">
        <v>97</v>
      </c>
      <c r="K17" s="15" t="s">
        <v>227</v>
      </c>
      <c r="L17" s="24">
        <v>4</v>
      </c>
      <c r="M17" s="24">
        <v>40</v>
      </c>
      <c r="N17" s="22">
        <f t="shared" si="2"/>
        <v>9.0909090909090912E-2</v>
      </c>
      <c r="O17" s="22">
        <f t="shared" si="3"/>
        <v>0.90909090909090906</v>
      </c>
    </row>
    <row r="18" spans="2:15" x14ac:dyDescent="0.35">
      <c r="B18" s="15" t="s">
        <v>97</v>
      </c>
      <c r="C18" s="15" t="s">
        <v>226</v>
      </c>
      <c r="D18" s="24">
        <v>9</v>
      </c>
      <c r="E18" s="24">
        <v>23</v>
      </c>
      <c r="F18" s="22">
        <f t="shared" si="0"/>
        <v>0.28125</v>
      </c>
      <c r="G18" s="22">
        <f t="shared" si="1"/>
        <v>0.71875</v>
      </c>
      <c r="J18" s="15" t="s">
        <v>97</v>
      </c>
      <c r="K18" s="15" t="s">
        <v>226</v>
      </c>
      <c r="L18" s="24">
        <v>0</v>
      </c>
      <c r="M18" s="24">
        <v>32</v>
      </c>
      <c r="N18" s="22">
        <f t="shared" si="2"/>
        <v>0</v>
      </c>
      <c r="O18" s="22">
        <f t="shared" si="3"/>
        <v>1</v>
      </c>
    </row>
    <row r="19" spans="2:15" x14ac:dyDescent="0.35">
      <c r="B19" s="15" t="s">
        <v>97</v>
      </c>
      <c r="C19" s="15" t="s">
        <v>225</v>
      </c>
      <c r="D19" s="24">
        <v>45</v>
      </c>
      <c r="E19" s="24">
        <v>38</v>
      </c>
      <c r="F19" s="22">
        <f t="shared" si="0"/>
        <v>0.54216867469879515</v>
      </c>
      <c r="G19" s="22">
        <f t="shared" si="1"/>
        <v>0.45783132530120479</v>
      </c>
      <c r="J19" s="15" t="s">
        <v>97</v>
      </c>
      <c r="K19" s="15" t="s">
        <v>225</v>
      </c>
      <c r="L19" s="24">
        <v>0</v>
      </c>
      <c r="M19" s="24">
        <v>83</v>
      </c>
      <c r="N19" s="22">
        <f t="shared" si="2"/>
        <v>0</v>
      </c>
      <c r="O19" s="22">
        <f t="shared" si="3"/>
        <v>1</v>
      </c>
    </row>
    <row r="20" spans="2:15" x14ac:dyDescent="0.35">
      <c r="B20" s="15" t="s">
        <v>97</v>
      </c>
      <c r="C20" s="15" t="s">
        <v>224</v>
      </c>
      <c r="D20" s="24">
        <v>0</v>
      </c>
      <c r="E20" s="24">
        <v>29</v>
      </c>
      <c r="F20" s="22">
        <f t="shared" si="0"/>
        <v>0</v>
      </c>
      <c r="G20" s="22">
        <f t="shared" si="1"/>
        <v>1</v>
      </c>
      <c r="J20" s="15" t="s">
        <v>97</v>
      </c>
      <c r="K20" s="15" t="s">
        <v>224</v>
      </c>
      <c r="L20" s="24">
        <v>3</v>
      </c>
      <c r="M20" s="24">
        <v>26</v>
      </c>
      <c r="N20" s="22">
        <f t="shared" si="2"/>
        <v>0.10344827586206896</v>
      </c>
      <c r="O20" s="22">
        <f t="shared" si="3"/>
        <v>0.89655172413793105</v>
      </c>
    </row>
    <row r="21" spans="2:15" x14ac:dyDescent="0.35">
      <c r="B21" s="15" t="s">
        <v>97</v>
      </c>
      <c r="C21" s="15" t="s">
        <v>223</v>
      </c>
      <c r="D21" s="24">
        <v>9</v>
      </c>
      <c r="E21" s="24">
        <v>61</v>
      </c>
      <c r="F21" s="22">
        <f t="shared" si="0"/>
        <v>0.12857142857142856</v>
      </c>
      <c r="G21" s="22">
        <f t="shared" si="1"/>
        <v>0.87142857142857144</v>
      </c>
      <c r="J21" s="15" t="s">
        <v>97</v>
      </c>
      <c r="K21" s="15" t="s">
        <v>223</v>
      </c>
      <c r="L21" s="24">
        <v>0</v>
      </c>
      <c r="M21" s="24">
        <v>70</v>
      </c>
      <c r="N21" s="22">
        <f t="shared" si="2"/>
        <v>0</v>
      </c>
      <c r="O21" s="22">
        <f t="shared" si="3"/>
        <v>1</v>
      </c>
    </row>
    <row r="22" spans="2:15" x14ac:dyDescent="0.35">
      <c r="B22" s="15" t="s">
        <v>97</v>
      </c>
      <c r="C22" s="15" t="s">
        <v>222</v>
      </c>
      <c r="D22" s="24">
        <v>5</v>
      </c>
      <c r="E22" s="24">
        <v>35</v>
      </c>
      <c r="F22" s="22">
        <f t="shared" si="0"/>
        <v>0.125</v>
      </c>
      <c r="G22" s="22">
        <f t="shared" si="1"/>
        <v>0.875</v>
      </c>
      <c r="J22" s="15" t="s">
        <v>97</v>
      </c>
      <c r="K22" s="15" t="s">
        <v>222</v>
      </c>
      <c r="L22" s="24">
        <v>0</v>
      </c>
      <c r="M22" s="24">
        <v>40</v>
      </c>
      <c r="N22" s="22">
        <f t="shared" si="2"/>
        <v>0</v>
      </c>
      <c r="O22" s="22">
        <f t="shared" si="3"/>
        <v>1</v>
      </c>
    </row>
    <row r="23" spans="2:15" x14ac:dyDescent="0.35">
      <c r="B23" s="15" t="s">
        <v>97</v>
      </c>
      <c r="C23" s="15" t="s">
        <v>221</v>
      </c>
      <c r="D23" s="24">
        <v>43</v>
      </c>
      <c r="E23" s="24">
        <v>68</v>
      </c>
      <c r="F23" s="22">
        <f t="shared" si="0"/>
        <v>0.38738738738738737</v>
      </c>
      <c r="G23" s="22">
        <f t="shared" si="1"/>
        <v>0.61261261261261257</v>
      </c>
      <c r="J23" s="15" t="s">
        <v>97</v>
      </c>
      <c r="K23" s="15" t="s">
        <v>221</v>
      </c>
      <c r="L23" s="24">
        <v>0</v>
      </c>
      <c r="M23" s="24">
        <v>111</v>
      </c>
      <c r="N23" s="22">
        <f t="shared" si="2"/>
        <v>0</v>
      </c>
      <c r="O23" s="22">
        <f t="shared" si="3"/>
        <v>1</v>
      </c>
    </row>
    <row r="24" spans="2:15" x14ac:dyDescent="0.35">
      <c r="B24" s="15" t="s">
        <v>97</v>
      </c>
      <c r="C24" s="15" t="s">
        <v>220</v>
      </c>
      <c r="D24" s="24">
        <v>365</v>
      </c>
      <c r="E24" s="24">
        <v>958</v>
      </c>
      <c r="F24" s="22">
        <f t="shared" si="0"/>
        <v>0.27588813303099019</v>
      </c>
      <c r="G24" s="22">
        <f t="shared" si="1"/>
        <v>0.72411186696900987</v>
      </c>
      <c r="J24" s="15" t="s">
        <v>97</v>
      </c>
      <c r="K24" s="15" t="s">
        <v>220</v>
      </c>
      <c r="L24" s="24">
        <v>5</v>
      </c>
      <c r="M24" s="24">
        <v>1318</v>
      </c>
      <c r="N24" s="22">
        <f t="shared" si="2"/>
        <v>3.779289493575208E-3</v>
      </c>
      <c r="O24" s="22">
        <f t="shared" si="3"/>
        <v>0.9962207105064248</v>
      </c>
    </row>
    <row r="25" spans="2:15" x14ac:dyDescent="0.35">
      <c r="B25" s="15" t="s">
        <v>97</v>
      </c>
      <c r="C25" s="15" t="s">
        <v>219</v>
      </c>
      <c r="D25" s="24">
        <v>442</v>
      </c>
      <c r="E25" s="24">
        <v>1065</v>
      </c>
      <c r="F25" s="22">
        <f t="shared" si="0"/>
        <v>0.29329794293297945</v>
      </c>
      <c r="G25" s="22">
        <f t="shared" si="1"/>
        <v>0.70670205706702061</v>
      </c>
      <c r="J25" s="15" t="s">
        <v>97</v>
      </c>
      <c r="K25" s="15" t="s">
        <v>219</v>
      </c>
      <c r="L25" s="24">
        <v>39</v>
      </c>
      <c r="M25" s="24">
        <v>1468</v>
      </c>
      <c r="N25" s="22">
        <f t="shared" si="2"/>
        <v>2.5879230258792303E-2</v>
      </c>
      <c r="O25" s="22">
        <f t="shared" si="3"/>
        <v>0.97412076974120765</v>
      </c>
    </row>
    <row r="26" spans="2:15" x14ac:dyDescent="0.35">
      <c r="B26" s="15" t="s">
        <v>97</v>
      </c>
      <c r="C26" s="15" t="s">
        <v>218</v>
      </c>
      <c r="D26" s="24">
        <v>741</v>
      </c>
      <c r="E26" s="24">
        <v>1813</v>
      </c>
      <c r="F26" s="22">
        <f t="shared" si="0"/>
        <v>0.29013312451057166</v>
      </c>
      <c r="G26" s="22">
        <f t="shared" si="1"/>
        <v>0.70986687548942839</v>
      </c>
      <c r="J26" s="15" t="s">
        <v>97</v>
      </c>
      <c r="K26" s="15" t="s">
        <v>218</v>
      </c>
      <c r="L26" s="24">
        <v>15</v>
      </c>
      <c r="M26" s="24">
        <v>2539</v>
      </c>
      <c r="N26" s="22">
        <f t="shared" si="2"/>
        <v>5.8731401722787787E-3</v>
      </c>
      <c r="O26" s="22">
        <f t="shared" si="3"/>
        <v>0.9941268598277212</v>
      </c>
    </row>
    <row r="27" spans="2:15" x14ac:dyDescent="0.35">
      <c r="B27" s="15" t="s">
        <v>97</v>
      </c>
      <c r="C27" s="15" t="s">
        <v>217</v>
      </c>
      <c r="D27" s="24">
        <v>250</v>
      </c>
      <c r="E27" s="24">
        <v>526</v>
      </c>
      <c r="F27" s="22">
        <f t="shared" si="0"/>
        <v>0.32216494845360827</v>
      </c>
      <c r="G27" s="22">
        <f t="shared" si="1"/>
        <v>0.67783505154639179</v>
      </c>
      <c r="J27" s="15" t="s">
        <v>97</v>
      </c>
      <c r="K27" s="15" t="s">
        <v>217</v>
      </c>
      <c r="L27" s="24">
        <v>161</v>
      </c>
      <c r="M27" s="24">
        <v>615</v>
      </c>
      <c r="N27" s="22">
        <f t="shared" si="2"/>
        <v>0.20747422680412372</v>
      </c>
      <c r="O27" s="22">
        <f t="shared" si="3"/>
        <v>0.79252577319587625</v>
      </c>
    </row>
    <row r="28" spans="2:15" x14ac:dyDescent="0.35">
      <c r="B28" s="15" t="s">
        <v>97</v>
      </c>
      <c r="C28" s="15" t="s">
        <v>216</v>
      </c>
      <c r="D28" s="24">
        <v>371</v>
      </c>
      <c r="E28" s="24">
        <v>1177</v>
      </c>
      <c r="F28" s="22">
        <f t="shared" si="0"/>
        <v>0.23966408268733849</v>
      </c>
      <c r="G28" s="22">
        <f t="shared" si="1"/>
        <v>0.76033591731266148</v>
      </c>
      <c r="J28" s="15" t="s">
        <v>97</v>
      </c>
      <c r="K28" s="15" t="s">
        <v>216</v>
      </c>
      <c r="L28" s="24">
        <v>9</v>
      </c>
      <c r="M28" s="24">
        <v>1539</v>
      </c>
      <c r="N28" s="22">
        <f t="shared" si="2"/>
        <v>5.8139534883720929E-3</v>
      </c>
      <c r="O28" s="22">
        <f t="shared" si="3"/>
        <v>0.9941860465116279</v>
      </c>
    </row>
    <row r="29" spans="2:15" x14ac:dyDescent="0.35">
      <c r="B29" s="15" t="s">
        <v>97</v>
      </c>
      <c r="C29" s="15" t="s">
        <v>215</v>
      </c>
      <c r="D29" s="24">
        <v>125</v>
      </c>
      <c r="E29" s="24">
        <v>360</v>
      </c>
      <c r="F29" s="22">
        <f t="shared" si="0"/>
        <v>0.25773195876288657</v>
      </c>
      <c r="G29" s="22">
        <f t="shared" si="1"/>
        <v>0.74226804123711343</v>
      </c>
      <c r="J29" s="15" t="s">
        <v>97</v>
      </c>
      <c r="K29" s="15" t="s">
        <v>215</v>
      </c>
      <c r="L29" s="24">
        <v>1</v>
      </c>
      <c r="M29" s="24">
        <v>484</v>
      </c>
      <c r="N29" s="22">
        <f t="shared" si="2"/>
        <v>2.0618556701030928E-3</v>
      </c>
      <c r="O29" s="22">
        <f t="shared" si="3"/>
        <v>0.99793814432989691</v>
      </c>
    </row>
    <row r="30" spans="2:15" x14ac:dyDescent="0.35">
      <c r="B30" s="15" t="s">
        <v>97</v>
      </c>
      <c r="C30" s="15" t="s">
        <v>214</v>
      </c>
      <c r="D30" s="24">
        <v>1073</v>
      </c>
      <c r="E30" s="24">
        <v>1994</v>
      </c>
      <c r="F30" s="22">
        <f t="shared" si="0"/>
        <v>0.3498532768177372</v>
      </c>
      <c r="G30" s="22">
        <f t="shared" si="1"/>
        <v>0.65014672318226274</v>
      </c>
      <c r="J30" s="15" t="s">
        <v>97</v>
      </c>
      <c r="K30" s="15" t="s">
        <v>214</v>
      </c>
      <c r="L30" s="24">
        <v>16</v>
      </c>
      <c r="M30" s="24">
        <v>3051</v>
      </c>
      <c r="N30" s="22">
        <f t="shared" si="2"/>
        <v>5.2168242582328007E-3</v>
      </c>
      <c r="O30" s="22">
        <f t="shared" si="3"/>
        <v>0.99478317574176722</v>
      </c>
    </row>
    <row r="31" spans="2:15" x14ac:dyDescent="0.35">
      <c r="B31" s="15" t="s">
        <v>97</v>
      </c>
      <c r="C31" s="15" t="s">
        <v>213</v>
      </c>
      <c r="D31" s="24">
        <v>6</v>
      </c>
      <c r="E31" s="24">
        <v>14</v>
      </c>
      <c r="F31" s="22">
        <f t="shared" si="0"/>
        <v>0.3</v>
      </c>
      <c r="G31" s="22">
        <f t="shared" si="1"/>
        <v>0.7</v>
      </c>
      <c r="J31" s="15" t="s">
        <v>97</v>
      </c>
      <c r="K31" s="15" t="s">
        <v>213</v>
      </c>
      <c r="L31" s="24">
        <v>16</v>
      </c>
      <c r="M31" s="24">
        <v>4</v>
      </c>
      <c r="N31" s="22">
        <f t="shared" si="2"/>
        <v>0.8</v>
      </c>
      <c r="O31" s="22">
        <f t="shared" si="3"/>
        <v>0.2</v>
      </c>
    </row>
    <row r="32" spans="2:15" x14ac:dyDescent="0.35">
      <c r="B32" s="15" t="s">
        <v>97</v>
      </c>
      <c r="C32" s="15" t="s">
        <v>212</v>
      </c>
      <c r="D32" s="24">
        <v>7</v>
      </c>
      <c r="E32" s="24">
        <v>43</v>
      </c>
      <c r="F32" s="22">
        <f t="shared" si="0"/>
        <v>0.14000000000000001</v>
      </c>
      <c r="G32" s="22">
        <f t="shared" si="1"/>
        <v>0.86</v>
      </c>
      <c r="J32" s="15" t="s">
        <v>97</v>
      </c>
      <c r="K32" s="15" t="s">
        <v>212</v>
      </c>
      <c r="L32" s="24">
        <v>0</v>
      </c>
      <c r="M32" s="24">
        <v>50</v>
      </c>
      <c r="N32" s="22">
        <f t="shared" si="2"/>
        <v>0</v>
      </c>
      <c r="O32" s="22">
        <f t="shared" si="3"/>
        <v>1</v>
      </c>
    </row>
    <row r="33" spans="2:15" x14ac:dyDescent="0.35">
      <c r="B33" s="15" t="s">
        <v>97</v>
      </c>
      <c r="C33" s="15" t="s">
        <v>211</v>
      </c>
      <c r="D33" s="24">
        <v>0</v>
      </c>
      <c r="E33" s="24">
        <v>18</v>
      </c>
      <c r="F33" s="22">
        <f t="shared" si="0"/>
        <v>0</v>
      </c>
      <c r="G33" s="22">
        <f t="shared" si="1"/>
        <v>1</v>
      </c>
      <c r="J33" s="15" t="s">
        <v>97</v>
      </c>
      <c r="K33" s="15" t="s">
        <v>211</v>
      </c>
      <c r="L33" s="24">
        <v>0</v>
      </c>
      <c r="M33" s="24">
        <v>18</v>
      </c>
      <c r="N33" s="22">
        <f t="shared" si="2"/>
        <v>0</v>
      </c>
      <c r="O33" s="22">
        <f t="shared" si="3"/>
        <v>1</v>
      </c>
    </row>
    <row r="34" spans="2:15" x14ac:dyDescent="0.35">
      <c r="B34" s="15" t="s">
        <v>97</v>
      </c>
      <c r="C34" s="15" t="s">
        <v>210</v>
      </c>
      <c r="D34" s="24">
        <v>21</v>
      </c>
      <c r="E34" s="24">
        <v>208</v>
      </c>
      <c r="F34" s="22">
        <f t="shared" si="0"/>
        <v>9.1703056768558958E-2</v>
      </c>
      <c r="G34" s="22">
        <f t="shared" si="1"/>
        <v>0.90829694323144106</v>
      </c>
      <c r="J34" s="15" t="s">
        <v>97</v>
      </c>
      <c r="K34" s="15" t="s">
        <v>210</v>
      </c>
      <c r="L34" s="24">
        <v>1</v>
      </c>
      <c r="M34" s="24">
        <v>228</v>
      </c>
      <c r="N34" s="22">
        <f t="shared" si="2"/>
        <v>4.3668122270742356E-3</v>
      </c>
      <c r="O34" s="22">
        <f t="shared" si="3"/>
        <v>0.99563318777292575</v>
      </c>
    </row>
    <row r="35" spans="2:15" x14ac:dyDescent="0.35">
      <c r="B35" s="15" t="s">
        <v>97</v>
      </c>
      <c r="C35" s="15" t="s">
        <v>209</v>
      </c>
      <c r="D35" s="24">
        <v>5</v>
      </c>
      <c r="E35" s="24">
        <v>22</v>
      </c>
      <c r="F35" s="22">
        <f t="shared" si="0"/>
        <v>0.18518518518518517</v>
      </c>
      <c r="G35" s="22">
        <f t="shared" si="1"/>
        <v>0.81481481481481477</v>
      </c>
      <c r="J35" s="15" t="s">
        <v>97</v>
      </c>
      <c r="K35" s="15" t="s">
        <v>209</v>
      </c>
      <c r="L35" s="24">
        <v>0</v>
      </c>
      <c r="M35" s="24">
        <v>27</v>
      </c>
      <c r="N35" s="22">
        <f t="shared" si="2"/>
        <v>0</v>
      </c>
      <c r="O35" s="22">
        <f t="shared" si="3"/>
        <v>1</v>
      </c>
    </row>
    <row r="36" spans="2:15" x14ac:dyDescent="0.35">
      <c r="B36" s="15" t="s">
        <v>97</v>
      </c>
      <c r="C36" s="15" t="s">
        <v>208</v>
      </c>
      <c r="D36" s="24">
        <v>0</v>
      </c>
      <c r="E36" s="24">
        <v>18</v>
      </c>
      <c r="F36" s="22">
        <f t="shared" si="0"/>
        <v>0</v>
      </c>
      <c r="G36" s="22">
        <f t="shared" si="1"/>
        <v>1</v>
      </c>
      <c r="J36" s="15" t="s">
        <v>97</v>
      </c>
      <c r="K36" s="15" t="s">
        <v>208</v>
      </c>
      <c r="L36" s="24">
        <v>0</v>
      </c>
      <c r="M36" s="24">
        <v>18</v>
      </c>
      <c r="N36" s="22">
        <f t="shared" si="2"/>
        <v>0</v>
      </c>
      <c r="O36" s="22">
        <f t="shared" si="3"/>
        <v>1</v>
      </c>
    </row>
    <row r="37" spans="2:15" x14ac:dyDescent="0.35">
      <c r="B37" s="15" t="s">
        <v>97</v>
      </c>
      <c r="C37" s="15" t="s">
        <v>207</v>
      </c>
      <c r="D37" s="24">
        <v>0</v>
      </c>
      <c r="E37" s="24">
        <v>29</v>
      </c>
      <c r="F37" s="22">
        <f t="shared" si="0"/>
        <v>0</v>
      </c>
      <c r="G37" s="22">
        <f t="shared" si="1"/>
        <v>1</v>
      </c>
      <c r="J37" s="15" t="s">
        <v>97</v>
      </c>
      <c r="K37" s="15" t="s">
        <v>207</v>
      </c>
      <c r="L37" s="24">
        <v>0</v>
      </c>
      <c r="M37" s="24">
        <v>29</v>
      </c>
      <c r="N37" s="22">
        <f t="shared" si="2"/>
        <v>0</v>
      </c>
      <c r="O37" s="22">
        <f t="shared" si="3"/>
        <v>1</v>
      </c>
    </row>
    <row r="38" spans="2:15" x14ac:dyDescent="0.35">
      <c r="B38" s="15" t="s">
        <v>97</v>
      </c>
      <c r="C38" s="15" t="s">
        <v>206</v>
      </c>
      <c r="D38" s="24">
        <v>21</v>
      </c>
      <c r="E38" s="24">
        <v>77</v>
      </c>
      <c r="F38" s="22">
        <f t="shared" si="0"/>
        <v>0.21428571428571427</v>
      </c>
      <c r="G38" s="22">
        <f t="shared" si="1"/>
        <v>0.7857142857142857</v>
      </c>
      <c r="J38" s="15" t="s">
        <v>97</v>
      </c>
      <c r="K38" s="15" t="s">
        <v>206</v>
      </c>
      <c r="L38" s="24">
        <v>0</v>
      </c>
      <c r="M38" s="24">
        <v>98</v>
      </c>
      <c r="N38" s="22">
        <f t="shared" si="2"/>
        <v>0</v>
      </c>
      <c r="O38" s="22">
        <f t="shared" si="3"/>
        <v>1</v>
      </c>
    </row>
    <row r="39" spans="2:15" x14ac:dyDescent="0.35">
      <c r="B39" s="15" t="s">
        <v>97</v>
      </c>
      <c r="C39" s="15" t="s">
        <v>205</v>
      </c>
      <c r="D39" s="24">
        <v>6</v>
      </c>
      <c r="E39" s="24">
        <v>50</v>
      </c>
      <c r="F39" s="22">
        <f t="shared" si="0"/>
        <v>0.10714285714285714</v>
      </c>
      <c r="G39" s="22">
        <f t="shared" si="1"/>
        <v>0.8928571428571429</v>
      </c>
      <c r="J39" s="15" t="s">
        <v>97</v>
      </c>
      <c r="K39" s="15" t="s">
        <v>205</v>
      </c>
      <c r="L39" s="24">
        <v>0</v>
      </c>
      <c r="M39" s="24">
        <v>56</v>
      </c>
      <c r="N39" s="22">
        <f t="shared" si="2"/>
        <v>0</v>
      </c>
      <c r="O39" s="22">
        <f t="shared" si="3"/>
        <v>1</v>
      </c>
    </row>
    <row r="40" spans="2:15" x14ac:dyDescent="0.35">
      <c r="B40" s="15" t="s">
        <v>97</v>
      </c>
      <c r="C40" s="15" t="s">
        <v>204</v>
      </c>
      <c r="D40" s="24">
        <v>0</v>
      </c>
      <c r="E40" s="24">
        <v>24</v>
      </c>
      <c r="F40" s="22">
        <f t="shared" si="0"/>
        <v>0</v>
      </c>
      <c r="G40" s="22">
        <f t="shared" si="1"/>
        <v>1</v>
      </c>
      <c r="J40" s="15" t="s">
        <v>97</v>
      </c>
      <c r="K40" s="15" t="s">
        <v>204</v>
      </c>
      <c r="L40" s="24">
        <v>0</v>
      </c>
      <c r="M40" s="24">
        <v>24</v>
      </c>
      <c r="N40" s="22">
        <f t="shared" si="2"/>
        <v>0</v>
      </c>
      <c r="O40" s="22">
        <f t="shared" si="3"/>
        <v>1</v>
      </c>
    </row>
    <row r="41" spans="2:15" x14ac:dyDescent="0.35">
      <c r="B41" s="15" t="s">
        <v>97</v>
      </c>
      <c r="C41" s="15" t="s">
        <v>203</v>
      </c>
      <c r="D41" s="24">
        <v>6</v>
      </c>
      <c r="E41" s="24">
        <v>12</v>
      </c>
      <c r="F41" s="22">
        <f t="shared" si="0"/>
        <v>0.33333333333333331</v>
      </c>
      <c r="G41" s="22">
        <f t="shared" si="1"/>
        <v>0.66666666666666663</v>
      </c>
      <c r="J41" s="15" t="s">
        <v>97</v>
      </c>
      <c r="K41" s="15" t="s">
        <v>203</v>
      </c>
      <c r="L41" s="24">
        <v>0</v>
      </c>
      <c r="M41" s="24">
        <v>18</v>
      </c>
      <c r="N41" s="22">
        <f t="shared" si="2"/>
        <v>0</v>
      </c>
      <c r="O41" s="22">
        <f t="shared" si="3"/>
        <v>1</v>
      </c>
    </row>
    <row r="42" spans="2:15" x14ac:dyDescent="0.35">
      <c r="B42" s="15" t="s">
        <v>97</v>
      </c>
      <c r="C42" s="15" t="s">
        <v>202</v>
      </c>
      <c r="D42" s="24">
        <v>4</v>
      </c>
      <c r="E42" s="24">
        <v>15</v>
      </c>
      <c r="F42" s="22">
        <f t="shared" si="0"/>
        <v>0.21052631578947367</v>
      </c>
      <c r="G42" s="22">
        <f t="shared" si="1"/>
        <v>0.78947368421052633</v>
      </c>
      <c r="J42" s="15" t="s">
        <v>97</v>
      </c>
      <c r="K42" s="15" t="s">
        <v>202</v>
      </c>
      <c r="L42" s="24">
        <v>0</v>
      </c>
      <c r="M42" s="24">
        <v>19</v>
      </c>
      <c r="N42" s="22">
        <f t="shared" si="2"/>
        <v>0</v>
      </c>
      <c r="O42" s="22">
        <f t="shared" si="3"/>
        <v>1</v>
      </c>
    </row>
    <row r="43" spans="2:15" x14ac:dyDescent="0.35">
      <c r="B43" s="15" t="s">
        <v>97</v>
      </c>
      <c r="C43" s="15" t="s">
        <v>201</v>
      </c>
      <c r="D43" s="24">
        <v>5</v>
      </c>
      <c r="E43" s="24">
        <v>22</v>
      </c>
      <c r="F43" s="22">
        <f t="shared" si="0"/>
        <v>0.18518518518518517</v>
      </c>
      <c r="G43" s="22">
        <f t="shared" si="1"/>
        <v>0.81481481481481477</v>
      </c>
      <c r="J43" s="15" t="s">
        <v>97</v>
      </c>
      <c r="K43" s="15" t="s">
        <v>201</v>
      </c>
      <c r="L43" s="24">
        <v>0</v>
      </c>
      <c r="M43" s="24">
        <v>27</v>
      </c>
      <c r="N43" s="22">
        <f t="shared" si="2"/>
        <v>0</v>
      </c>
      <c r="O43" s="22">
        <f t="shared" si="3"/>
        <v>1</v>
      </c>
    </row>
    <row r="44" spans="2:15" x14ac:dyDescent="0.35">
      <c r="B44" s="15" t="s">
        <v>97</v>
      </c>
      <c r="C44" s="15" t="s">
        <v>200</v>
      </c>
      <c r="D44" s="24">
        <v>0</v>
      </c>
      <c r="E44" s="24">
        <v>17</v>
      </c>
      <c r="F44" s="22">
        <f t="shared" si="0"/>
        <v>0</v>
      </c>
      <c r="G44" s="22">
        <f t="shared" si="1"/>
        <v>1</v>
      </c>
      <c r="J44" s="15" t="s">
        <v>97</v>
      </c>
      <c r="K44" s="15" t="s">
        <v>200</v>
      </c>
      <c r="L44" s="24">
        <v>0</v>
      </c>
      <c r="M44" s="24">
        <v>17</v>
      </c>
      <c r="N44" s="22">
        <f t="shared" si="2"/>
        <v>0</v>
      </c>
      <c r="O44" s="22">
        <f t="shared" si="3"/>
        <v>1</v>
      </c>
    </row>
    <row r="45" spans="2:15" x14ac:dyDescent="0.35">
      <c r="B45" s="15" t="s">
        <v>97</v>
      </c>
      <c r="C45" s="15" t="s">
        <v>199</v>
      </c>
      <c r="D45" s="24">
        <v>9</v>
      </c>
      <c r="E45" s="24">
        <v>30</v>
      </c>
      <c r="F45" s="22">
        <f t="shared" si="0"/>
        <v>0.23076923076923078</v>
      </c>
      <c r="G45" s="22">
        <f t="shared" si="1"/>
        <v>0.76923076923076927</v>
      </c>
      <c r="J45" s="15" t="s">
        <v>97</v>
      </c>
      <c r="K45" s="15" t="s">
        <v>199</v>
      </c>
      <c r="L45" s="24">
        <v>1</v>
      </c>
      <c r="M45" s="24">
        <v>38</v>
      </c>
      <c r="N45" s="22">
        <f t="shared" si="2"/>
        <v>2.564102564102564E-2</v>
      </c>
      <c r="O45" s="22">
        <f t="shared" si="3"/>
        <v>0.97435897435897434</v>
      </c>
    </row>
    <row r="46" spans="2:15" x14ac:dyDescent="0.35">
      <c r="B46" s="15" t="s">
        <v>97</v>
      </c>
      <c r="C46" s="15" t="s">
        <v>198</v>
      </c>
      <c r="D46" s="24">
        <v>31</v>
      </c>
      <c r="E46" s="24">
        <v>143</v>
      </c>
      <c r="F46" s="22">
        <f t="shared" si="0"/>
        <v>0.17816091954022989</v>
      </c>
      <c r="G46" s="22">
        <f t="shared" si="1"/>
        <v>0.82183908045977017</v>
      </c>
      <c r="J46" s="15" t="s">
        <v>97</v>
      </c>
      <c r="K46" s="15" t="s">
        <v>198</v>
      </c>
      <c r="L46" s="24">
        <v>0</v>
      </c>
      <c r="M46" s="24">
        <v>174</v>
      </c>
      <c r="N46" s="22">
        <f t="shared" si="2"/>
        <v>0</v>
      </c>
      <c r="O46" s="22">
        <f t="shared" si="3"/>
        <v>1</v>
      </c>
    </row>
    <row r="47" spans="2:15" x14ac:dyDescent="0.35">
      <c r="B47" s="15" t="s">
        <v>97</v>
      </c>
      <c r="C47" s="15" t="s">
        <v>197</v>
      </c>
      <c r="D47" s="24">
        <v>6</v>
      </c>
      <c r="E47" s="24">
        <v>16</v>
      </c>
      <c r="F47" s="22">
        <f t="shared" si="0"/>
        <v>0.27272727272727271</v>
      </c>
      <c r="G47" s="22">
        <f t="shared" si="1"/>
        <v>0.72727272727272729</v>
      </c>
      <c r="J47" s="15" t="s">
        <v>97</v>
      </c>
      <c r="K47" s="15" t="s">
        <v>197</v>
      </c>
      <c r="L47" s="24">
        <v>0</v>
      </c>
      <c r="M47" s="24">
        <v>22</v>
      </c>
      <c r="N47" s="22">
        <f t="shared" si="2"/>
        <v>0</v>
      </c>
      <c r="O47" s="22">
        <f t="shared" si="3"/>
        <v>1</v>
      </c>
    </row>
    <row r="48" spans="2:15" x14ac:dyDescent="0.35">
      <c r="B48" s="15" t="s">
        <v>97</v>
      </c>
      <c r="C48" s="15" t="s">
        <v>196</v>
      </c>
      <c r="D48" s="24">
        <v>102</v>
      </c>
      <c r="E48" s="24">
        <v>137</v>
      </c>
      <c r="F48" s="22">
        <f t="shared" si="0"/>
        <v>0.42677824267782427</v>
      </c>
      <c r="G48" s="22">
        <f t="shared" si="1"/>
        <v>0.57322175732217573</v>
      </c>
      <c r="J48" s="15" t="s">
        <v>97</v>
      </c>
      <c r="K48" s="15" t="s">
        <v>196</v>
      </c>
      <c r="L48" s="24">
        <v>0</v>
      </c>
      <c r="M48" s="24">
        <v>239</v>
      </c>
      <c r="N48" s="22">
        <f t="shared" si="2"/>
        <v>0</v>
      </c>
      <c r="O48" s="22">
        <f t="shared" si="3"/>
        <v>1</v>
      </c>
    </row>
    <row r="49" spans="2:15" x14ac:dyDescent="0.35">
      <c r="B49" s="15" t="s">
        <v>97</v>
      </c>
      <c r="C49" s="15" t="s">
        <v>195</v>
      </c>
      <c r="D49" s="24">
        <v>8</v>
      </c>
      <c r="E49" s="24">
        <v>50</v>
      </c>
      <c r="F49" s="22">
        <f t="shared" si="0"/>
        <v>0.13793103448275862</v>
      </c>
      <c r="G49" s="22">
        <f t="shared" si="1"/>
        <v>0.86206896551724133</v>
      </c>
      <c r="J49" s="15" t="s">
        <v>97</v>
      </c>
      <c r="K49" s="15" t="s">
        <v>195</v>
      </c>
      <c r="L49" s="24">
        <v>1</v>
      </c>
      <c r="M49" s="24">
        <v>57</v>
      </c>
      <c r="N49" s="22">
        <f t="shared" si="2"/>
        <v>1.7241379310344827E-2</v>
      </c>
      <c r="O49" s="22">
        <f t="shared" si="3"/>
        <v>0.98275862068965514</v>
      </c>
    </row>
    <row r="50" spans="2:15" x14ac:dyDescent="0.35">
      <c r="B50" s="15" t="s">
        <v>97</v>
      </c>
      <c r="C50" s="15" t="s">
        <v>194</v>
      </c>
      <c r="D50" s="24">
        <v>0</v>
      </c>
      <c r="E50" s="24">
        <v>48</v>
      </c>
      <c r="F50" s="22">
        <f t="shared" si="0"/>
        <v>0</v>
      </c>
      <c r="G50" s="22">
        <f t="shared" si="1"/>
        <v>1</v>
      </c>
      <c r="J50" s="15" t="s">
        <v>97</v>
      </c>
      <c r="K50" s="15" t="s">
        <v>194</v>
      </c>
      <c r="L50" s="24">
        <v>0</v>
      </c>
      <c r="M50" s="24">
        <v>48</v>
      </c>
      <c r="N50" s="22">
        <f t="shared" si="2"/>
        <v>0</v>
      </c>
      <c r="O50" s="22">
        <f t="shared" si="3"/>
        <v>1</v>
      </c>
    </row>
    <row r="51" spans="2:15" x14ac:dyDescent="0.35">
      <c r="B51" s="15" t="s">
        <v>97</v>
      </c>
      <c r="C51" s="15" t="s">
        <v>193</v>
      </c>
      <c r="D51" s="24">
        <v>28</v>
      </c>
      <c r="E51" s="24">
        <v>48</v>
      </c>
      <c r="F51" s="22">
        <f t="shared" si="0"/>
        <v>0.36842105263157893</v>
      </c>
      <c r="G51" s="22">
        <f t="shared" si="1"/>
        <v>0.63157894736842102</v>
      </c>
      <c r="J51" s="15" t="s">
        <v>97</v>
      </c>
      <c r="K51" s="15" t="s">
        <v>193</v>
      </c>
      <c r="L51" s="24">
        <v>0</v>
      </c>
      <c r="M51" s="24">
        <v>76</v>
      </c>
      <c r="N51" s="22">
        <f t="shared" si="2"/>
        <v>0</v>
      </c>
      <c r="O51" s="22">
        <f t="shared" si="3"/>
        <v>1</v>
      </c>
    </row>
    <row r="52" spans="2:15" x14ac:dyDescent="0.35">
      <c r="B52" s="15" t="s">
        <v>97</v>
      </c>
      <c r="C52" s="15" t="s">
        <v>192</v>
      </c>
      <c r="D52" s="24">
        <v>15</v>
      </c>
      <c r="E52" s="24">
        <v>20</v>
      </c>
      <c r="F52" s="22">
        <f t="shared" si="0"/>
        <v>0.42857142857142855</v>
      </c>
      <c r="G52" s="22">
        <f t="shared" si="1"/>
        <v>0.5714285714285714</v>
      </c>
      <c r="J52" s="15" t="s">
        <v>97</v>
      </c>
      <c r="K52" s="15" t="s">
        <v>192</v>
      </c>
      <c r="L52" s="24">
        <v>0</v>
      </c>
      <c r="M52" s="24">
        <v>35</v>
      </c>
      <c r="N52" s="22">
        <f t="shared" si="2"/>
        <v>0</v>
      </c>
      <c r="O52" s="22">
        <f t="shared" si="3"/>
        <v>1</v>
      </c>
    </row>
    <row r="53" spans="2:15" x14ac:dyDescent="0.35">
      <c r="B53" s="15" t="s">
        <v>97</v>
      </c>
      <c r="C53" s="15" t="s">
        <v>191</v>
      </c>
      <c r="D53" s="24">
        <v>27</v>
      </c>
      <c r="E53" s="24">
        <v>38</v>
      </c>
      <c r="F53" s="22">
        <f t="shared" si="0"/>
        <v>0.41538461538461541</v>
      </c>
      <c r="G53" s="22">
        <f t="shared" si="1"/>
        <v>0.58461538461538465</v>
      </c>
      <c r="J53" s="15" t="s">
        <v>97</v>
      </c>
      <c r="K53" s="15" t="s">
        <v>191</v>
      </c>
      <c r="L53" s="24">
        <v>0</v>
      </c>
      <c r="M53" s="24">
        <v>65</v>
      </c>
      <c r="N53" s="22">
        <f t="shared" si="2"/>
        <v>0</v>
      </c>
      <c r="O53" s="22">
        <f t="shared" si="3"/>
        <v>1</v>
      </c>
    </row>
    <row r="54" spans="2:15" x14ac:dyDescent="0.35">
      <c r="B54" s="15" t="s">
        <v>97</v>
      </c>
      <c r="C54" s="15" t="s">
        <v>190</v>
      </c>
      <c r="D54" s="24">
        <v>13</v>
      </c>
      <c r="E54" s="24">
        <v>46</v>
      </c>
      <c r="F54" s="22">
        <f t="shared" si="0"/>
        <v>0.22033898305084745</v>
      </c>
      <c r="G54" s="22">
        <f t="shared" si="1"/>
        <v>0.77966101694915257</v>
      </c>
      <c r="J54" s="15" t="s">
        <v>97</v>
      </c>
      <c r="K54" s="15" t="s">
        <v>190</v>
      </c>
      <c r="L54" s="24">
        <v>1</v>
      </c>
      <c r="M54" s="24">
        <v>58</v>
      </c>
      <c r="N54" s="22">
        <f t="shared" si="2"/>
        <v>1.6949152542372881E-2</v>
      </c>
      <c r="O54" s="22">
        <f t="shared" si="3"/>
        <v>0.98305084745762716</v>
      </c>
    </row>
    <row r="55" spans="2:15" x14ac:dyDescent="0.35">
      <c r="B55" s="15" t="s">
        <v>97</v>
      </c>
      <c r="C55" s="15" t="s">
        <v>189</v>
      </c>
      <c r="D55" s="24">
        <v>15</v>
      </c>
      <c r="E55" s="24">
        <v>68</v>
      </c>
      <c r="F55" s="22">
        <f t="shared" si="0"/>
        <v>0.18072289156626506</v>
      </c>
      <c r="G55" s="22">
        <f t="shared" si="1"/>
        <v>0.81927710843373491</v>
      </c>
      <c r="J55" s="15" t="s">
        <v>97</v>
      </c>
      <c r="K55" s="15" t="s">
        <v>189</v>
      </c>
      <c r="L55" s="24">
        <v>0</v>
      </c>
      <c r="M55" s="24">
        <v>83</v>
      </c>
      <c r="N55" s="22">
        <f t="shared" si="2"/>
        <v>0</v>
      </c>
      <c r="O55" s="22">
        <f t="shared" si="3"/>
        <v>1</v>
      </c>
    </row>
    <row r="56" spans="2:15" x14ac:dyDescent="0.35">
      <c r="B56" s="15" t="s">
        <v>97</v>
      </c>
      <c r="C56" s="15" t="s">
        <v>188</v>
      </c>
      <c r="D56" s="24">
        <v>4</v>
      </c>
      <c r="E56" s="24">
        <v>44</v>
      </c>
      <c r="F56" s="22">
        <f t="shared" si="0"/>
        <v>8.3333333333333329E-2</v>
      </c>
      <c r="G56" s="22">
        <f t="shared" si="1"/>
        <v>0.91666666666666663</v>
      </c>
      <c r="J56" s="15" t="s">
        <v>97</v>
      </c>
      <c r="K56" s="15" t="s">
        <v>188</v>
      </c>
      <c r="L56" s="24">
        <v>0</v>
      </c>
      <c r="M56" s="24">
        <v>48</v>
      </c>
      <c r="N56" s="22">
        <f t="shared" si="2"/>
        <v>0</v>
      </c>
      <c r="O56" s="22">
        <f t="shared" si="3"/>
        <v>1</v>
      </c>
    </row>
    <row r="57" spans="2:15" x14ac:dyDescent="0.35">
      <c r="B57" s="15" t="s">
        <v>97</v>
      </c>
      <c r="C57" s="15" t="s">
        <v>187</v>
      </c>
      <c r="D57" s="24">
        <v>6</v>
      </c>
      <c r="E57" s="24">
        <v>18</v>
      </c>
      <c r="F57" s="22">
        <f t="shared" si="0"/>
        <v>0.25</v>
      </c>
      <c r="G57" s="22">
        <f t="shared" si="1"/>
        <v>0.75</v>
      </c>
      <c r="J57" s="15" t="s">
        <v>97</v>
      </c>
      <c r="K57" s="15" t="s">
        <v>187</v>
      </c>
      <c r="L57" s="24">
        <v>0</v>
      </c>
      <c r="M57" s="24">
        <v>24</v>
      </c>
      <c r="N57" s="22">
        <f t="shared" si="2"/>
        <v>0</v>
      </c>
      <c r="O57" s="22">
        <f t="shared" si="3"/>
        <v>1</v>
      </c>
    </row>
    <row r="58" spans="2:15" x14ac:dyDescent="0.35">
      <c r="B58" s="15" t="s">
        <v>97</v>
      </c>
      <c r="C58" s="15" t="s">
        <v>186</v>
      </c>
      <c r="D58" s="24">
        <v>0</v>
      </c>
      <c r="E58" s="24">
        <v>47</v>
      </c>
      <c r="F58" s="22">
        <f t="shared" si="0"/>
        <v>0</v>
      </c>
      <c r="G58" s="22">
        <f t="shared" si="1"/>
        <v>1</v>
      </c>
      <c r="J58" s="15" t="s">
        <v>97</v>
      </c>
      <c r="K58" s="15" t="s">
        <v>186</v>
      </c>
      <c r="L58" s="24">
        <v>2</v>
      </c>
      <c r="M58" s="24">
        <v>45</v>
      </c>
      <c r="N58" s="22">
        <f t="shared" si="2"/>
        <v>4.2553191489361701E-2</v>
      </c>
      <c r="O58" s="22">
        <f t="shared" si="3"/>
        <v>0.95744680851063835</v>
      </c>
    </row>
    <row r="59" spans="2:15" x14ac:dyDescent="0.35">
      <c r="B59" s="15" t="s">
        <v>97</v>
      </c>
      <c r="C59" s="15" t="s">
        <v>185</v>
      </c>
      <c r="D59" s="24">
        <v>27</v>
      </c>
      <c r="E59" s="24">
        <v>120</v>
      </c>
      <c r="F59" s="22">
        <f t="shared" si="0"/>
        <v>0.18367346938775511</v>
      </c>
      <c r="G59" s="22">
        <f t="shared" si="1"/>
        <v>0.81632653061224492</v>
      </c>
      <c r="J59" s="15" t="s">
        <v>97</v>
      </c>
      <c r="K59" s="15" t="s">
        <v>185</v>
      </c>
      <c r="L59" s="24">
        <v>0</v>
      </c>
      <c r="M59" s="24">
        <v>147</v>
      </c>
      <c r="N59" s="22">
        <f t="shared" si="2"/>
        <v>0</v>
      </c>
      <c r="O59" s="22">
        <f t="shared" si="3"/>
        <v>1</v>
      </c>
    </row>
    <row r="60" spans="2:15" x14ac:dyDescent="0.35">
      <c r="B60" s="15" t="s">
        <v>97</v>
      </c>
      <c r="C60" s="15" t="s">
        <v>110</v>
      </c>
      <c r="D60" s="24">
        <v>381</v>
      </c>
      <c r="E60" s="24">
        <v>1406</v>
      </c>
      <c r="F60" s="22">
        <f t="shared" si="0"/>
        <v>0.21320649132624511</v>
      </c>
      <c r="G60" s="22">
        <f t="shared" si="1"/>
        <v>0.78679350867375486</v>
      </c>
      <c r="J60" s="15" t="s">
        <v>97</v>
      </c>
      <c r="K60" s="15" t="s">
        <v>110</v>
      </c>
      <c r="L60" s="24">
        <v>11</v>
      </c>
      <c r="M60" s="24">
        <v>1776</v>
      </c>
      <c r="N60" s="22">
        <f t="shared" si="2"/>
        <v>6.155567991046447E-3</v>
      </c>
      <c r="O60" s="22">
        <f t="shared" si="3"/>
        <v>0.99384443200895356</v>
      </c>
    </row>
    <row r="61" spans="2:15" x14ac:dyDescent="0.35">
      <c r="B61" s="15" t="s">
        <v>97</v>
      </c>
      <c r="C61" s="15" t="s">
        <v>109</v>
      </c>
      <c r="D61" s="24">
        <v>365</v>
      </c>
      <c r="E61" s="24">
        <v>912</v>
      </c>
      <c r="F61" s="22">
        <f t="shared" si="0"/>
        <v>0.28582615505090053</v>
      </c>
      <c r="G61" s="22">
        <f t="shared" si="1"/>
        <v>0.71417384494909941</v>
      </c>
      <c r="J61" s="15" t="s">
        <v>97</v>
      </c>
      <c r="K61" s="15" t="s">
        <v>109</v>
      </c>
      <c r="L61" s="24">
        <v>14</v>
      </c>
      <c r="M61" s="24">
        <v>1263</v>
      </c>
      <c r="N61" s="22">
        <f t="shared" si="2"/>
        <v>1.0963194988253719E-2</v>
      </c>
      <c r="O61" s="22">
        <f t="shared" si="3"/>
        <v>0.98903680501174629</v>
      </c>
    </row>
    <row r="62" spans="2:15" x14ac:dyDescent="0.35">
      <c r="B62" s="15" t="s">
        <v>97</v>
      </c>
      <c r="C62" s="15" t="s">
        <v>184</v>
      </c>
      <c r="D62" s="24">
        <v>391</v>
      </c>
      <c r="E62" s="24">
        <v>877</v>
      </c>
      <c r="F62" s="22">
        <f t="shared" si="0"/>
        <v>0.30835962145110413</v>
      </c>
      <c r="G62" s="22">
        <f t="shared" si="1"/>
        <v>0.69164037854889593</v>
      </c>
      <c r="J62" s="15" t="s">
        <v>97</v>
      </c>
      <c r="K62" s="15" t="s">
        <v>184</v>
      </c>
      <c r="L62" s="24">
        <v>13</v>
      </c>
      <c r="M62" s="24">
        <v>1255</v>
      </c>
      <c r="N62" s="22">
        <f t="shared" si="2"/>
        <v>1.025236593059937E-2</v>
      </c>
      <c r="O62" s="22">
        <f t="shared" si="3"/>
        <v>0.98974763406940058</v>
      </c>
    </row>
    <row r="63" spans="2:15" x14ac:dyDescent="0.35">
      <c r="B63" s="15" t="s">
        <v>97</v>
      </c>
      <c r="C63" s="15" t="s">
        <v>108</v>
      </c>
      <c r="D63" s="24">
        <v>270</v>
      </c>
      <c r="E63" s="24">
        <v>444</v>
      </c>
      <c r="F63" s="22">
        <f t="shared" si="0"/>
        <v>0.37815126050420167</v>
      </c>
      <c r="G63" s="22">
        <f t="shared" si="1"/>
        <v>0.62184873949579833</v>
      </c>
      <c r="J63" s="15" t="s">
        <v>97</v>
      </c>
      <c r="K63" s="15" t="s">
        <v>108</v>
      </c>
      <c r="L63" s="24">
        <v>4</v>
      </c>
      <c r="M63" s="24">
        <v>710</v>
      </c>
      <c r="N63" s="22">
        <f t="shared" si="2"/>
        <v>5.6022408963585435E-3</v>
      </c>
      <c r="O63" s="22">
        <f t="shared" si="3"/>
        <v>0.99439775910364148</v>
      </c>
    </row>
    <row r="64" spans="2:15" x14ac:dyDescent="0.35">
      <c r="B64" s="15" t="s">
        <v>97</v>
      </c>
      <c r="C64" s="15" t="s">
        <v>183</v>
      </c>
      <c r="D64" s="24">
        <v>566</v>
      </c>
      <c r="E64" s="24">
        <v>1479</v>
      </c>
      <c r="F64" s="22">
        <f t="shared" si="0"/>
        <v>0.27677261613691934</v>
      </c>
      <c r="G64" s="22">
        <f t="shared" si="1"/>
        <v>0.72322738386308072</v>
      </c>
      <c r="J64" s="15" t="s">
        <v>97</v>
      </c>
      <c r="K64" s="15" t="s">
        <v>183</v>
      </c>
      <c r="L64" s="24">
        <v>21</v>
      </c>
      <c r="M64" s="24">
        <v>2024</v>
      </c>
      <c r="N64" s="22">
        <f t="shared" si="2"/>
        <v>1.0268948655256724E-2</v>
      </c>
      <c r="O64" s="22">
        <f t="shared" si="3"/>
        <v>0.98973105134474326</v>
      </c>
    </row>
    <row r="65" spans="2:15" x14ac:dyDescent="0.35">
      <c r="B65" s="15" t="s">
        <v>97</v>
      </c>
      <c r="C65" s="15" t="s">
        <v>182</v>
      </c>
      <c r="D65" s="24">
        <v>21</v>
      </c>
      <c r="E65" s="24">
        <v>56</v>
      </c>
      <c r="F65" s="22">
        <f t="shared" si="0"/>
        <v>0.27272727272727271</v>
      </c>
      <c r="G65" s="22">
        <f t="shared" si="1"/>
        <v>0.72727272727272729</v>
      </c>
      <c r="J65" s="15" t="s">
        <v>97</v>
      </c>
      <c r="K65" s="15" t="s">
        <v>182</v>
      </c>
      <c r="L65" s="24">
        <v>0</v>
      </c>
      <c r="M65" s="24">
        <v>77</v>
      </c>
      <c r="N65" s="22">
        <f t="shared" si="2"/>
        <v>0</v>
      </c>
      <c r="O65" s="22">
        <f t="shared" si="3"/>
        <v>1</v>
      </c>
    </row>
    <row r="66" spans="2:15" x14ac:dyDescent="0.35">
      <c r="B66" s="15" t="s">
        <v>97</v>
      </c>
      <c r="C66" s="15" t="s">
        <v>107</v>
      </c>
      <c r="D66" s="24">
        <v>393</v>
      </c>
      <c r="E66" s="24">
        <v>581</v>
      </c>
      <c r="F66" s="22">
        <f t="shared" si="0"/>
        <v>0.40349075975359344</v>
      </c>
      <c r="G66" s="22">
        <f t="shared" si="1"/>
        <v>0.59650924024640661</v>
      </c>
      <c r="J66" s="15" t="s">
        <v>97</v>
      </c>
      <c r="K66" s="15" t="s">
        <v>107</v>
      </c>
      <c r="L66" s="24">
        <v>10</v>
      </c>
      <c r="M66" s="24">
        <v>964</v>
      </c>
      <c r="N66" s="22">
        <f t="shared" si="2"/>
        <v>1.0266940451745379E-2</v>
      </c>
      <c r="O66" s="22">
        <f t="shared" si="3"/>
        <v>0.98973305954825463</v>
      </c>
    </row>
    <row r="67" spans="2:15" x14ac:dyDescent="0.35">
      <c r="B67" s="15" t="s">
        <v>97</v>
      </c>
      <c r="C67" s="15" t="s">
        <v>106</v>
      </c>
      <c r="D67" s="24">
        <v>546</v>
      </c>
      <c r="E67" s="24">
        <v>669</v>
      </c>
      <c r="F67" s="22">
        <f t="shared" si="0"/>
        <v>0.44938271604938274</v>
      </c>
      <c r="G67" s="22">
        <f t="shared" si="1"/>
        <v>0.55061728395061726</v>
      </c>
      <c r="J67" s="15" t="s">
        <v>97</v>
      </c>
      <c r="K67" s="15" t="s">
        <v>106</v>
      </c>
      <c r="L67" s="24">
        <v>8</v>
      </c>
      <c r="M67" s="24">
        <v>1207</v>
      </c>
      <c r="N67" s="22">
        <f t="shared" si="2"/>
        <v>6.5843621399176953E-3</v>
      </c>
      <c r="O67" s="22">
        <f t="shared" si="3"/>
        <v>0.99341563786008236</v>
      </c>
    </row>
    <row r="68" spans="2:15" x14ac:dyDescent="0.35">
      <c r="B68" s="15" t="s">
        <v>97</v>
      </c>
      <c r="C68" s="15" t="s">
        <v>105</v>
      </c>
      <c r="D68" s="24">
        <v>189</v>
      </c>
      <c r="E68" s="24">
        <v>394</v>
      </c>
      <c r="F68" s="22">
        <f t="shared" si="0"/>
        <v>0.32418524871355059</v>
      </c>
      <c r="G68" s="22">
        <f t="shared" si="1"/>
        <v>0.67581475128644941</v>
      </c>
      <c r="J68" s="15" t="s">
        <v>97</v>
      </c>
      <c r="K68" s="15" t="s">
        <v>105</v>
      </c>
      <c r="L68" s="24">
        <v>4</v>
      </c>
      <c r="M68" s="24">
        <v>579</v>
      </c>
      <c r="N68" s="22">
        <f t="shared" si="2"/>
        <v>6.8610634648370496E-3</v>
      </c>
      <c r="O68" s="22">
        <f t="shared" si="3"/>
        <v>0.99313893653516294</v>
      </c>
    </row>
    <row r="69" spans="2:15" x14ac:dyDescent="0.35">
      <c r="B69" s="15" t="s">
        <v>97</v>
      </c>
      <c r="C69" s="15" t="s">
        <v>104</v>
      </c>
      <c r="D69" s="24">
        <v>360</v>
      </c>
      <c r="E69" s="24">
        <v>801</v>
      </c>
      <c r="F69" s="22">
        <f t="shared" si="0"/>
        <v>0.31007751937984496</v>
      </c>
      <c r="G69" s="22">
        <f t="shared" si="1"/>
        <v>0.68992248062015504</v>
      </c>
      <c r="J69" s="15" t="s">
        <v>97</v>
      </c>
      <c r="K69" s="15" t="s">
        <v>104</v>
      </c>
      <c r="L69" s="24">
        <v>7</v>
      </c>
      <c r="M69" s="24">
        <v>1154</v>
      </c>
      <c r="N69" s="22">
        <f t="shared" si="2"/>
        <v>6.029285099052541E-3</v>
      </c>
      <c r="O69" s="22">
        <f t="shared" si="3"/>
        <v>0.99397071490094746</v>
      </c>
    </row>
    <row r="70" spans="2:15" x14ac:dyDescent="0.35">
      <c r="B70" s="15" t="s">
        <v>97</v>
      </c>
      <c r="C70" s="15" t="s">
        <v>103</v>
      </c>
      <c r="D70" s="24">
        <v>546</v>
      </c>
      <c r="E70" s="24">
        <v>876</v>
      </c>
      <c r="F70" s="22">
        <f t="shared" si="0"/>
        <v>0.38396624472573837</v>
      </c>
      <c r="G70" s="22">
        <f t="shared" si="1"/>
        <v>0.61603375527426163</v>
      </c>
      <c r="J70" s="15" t="s">
        <v>97</v>
      </c>
      <c r="K70" s="15" t="s">
        <v>103</v>
      </c>
      <c r="L70" s="24">
        <v>365</v>
      </c>
      <c r="M70" s="24">
        <v>1057</v>
      </c>
      <c r="N70" s="22">
        <f t="shared" si="2"/>
        <v>0.25668073136427566</v>
      </c>
      <c r="O70" s="22">
        <f t="shared" si="3"/>
        <v>0.74331926863572428</v>
      </c>
    </row>
    <row r="71" spans="2:15" x14ac:dyDescent="0.35">
      <c r="B71" s="15" t="s">
        <v>97</v>
      </c>
      <c r="C71" s="15" t="s">
        <v>102</v>
      </c>
      <c r="D71" s="24">
        <v>71</v>
      </c>
      <c r="E71" s="24">
        <v>196</v>
      </c>
      <c r="F71" s="22">
        <f t="shared" si="0"/>
        <v>0.26591760299625467</v>
      </c>
      <c r="G71" s="22">
        <f t="shared" si="1"/>
        <v>0.73408239700374533</v>
      </c>
      <c r="J71" s="15" t="s">
        <v>97</v>
      </c>
      <c r="K71" s="15" t="s">
        <v>102</v>
      </c>
      <c r="L71" s="24">
        <v>3</v>
      </c>
      <c r="M71" s="24">
        <v>264</v>
      </c>
      <c r="N71" s="22">
        <f t="shared" si="2"/>
        <v>1.1235955056179775E-2</v>
      </c>
      <c r="O71" s="22">
        <f t="shared" si="3"/>
        <v>0.9887640449438202</v>
      </c>
    </row>
    <row r="72" spans="2:15" x14ac:dyDescent="0.35">
      <c r="B72" s="15" t="s">
        <v>97</v>
      </c>
      <c r="C72" s="15" t="s">
        <v>101</v>
      </c>
      <c r="D72" s="24">
        <v>41</v>
      </c>
      <c r="E72" s="24">
        <v>108</v>
      </c>
      <c r="F72" s="22">
        <f t="shared" si="0"/>
        <v>0.27516778523489932</v>
      </c>
      <c r="G72" s="22">
        <f t="shared" si="1"/>
        <v>0.72483221476510062</v>
      </c>
      <c r="J72" s="15" t="s">
        <v>97</v>
      </c>
      <c r="K72" s="15" t="s">
        <v>101</v>
      </c>
      <c r="L72" s="24">
        <v>6</v>
      </c>
      <c r="M72" s="24">
        <v>143</v>
      </c>
      <c r="N72" s="22">
        <f t="shared" si="2"/>
        <v>4.0268456375838924E-2</v>
      </c>
      <c r="O72" s="22">
        <f t="shared" si="3"/>
        <v>0.95973154362416102</v>
      </c>
    </row>
    <row r="73" spans="2:15" x14ac:dyDescent="0.35">
      <c r="B73" s="15" t="s">
        <v>97</v>
      </c>
      <c r="C73" s="15" t="s">
        <v>100</v>
      </c>
      <c r="D73" s="24">
        <v>1226</v>
      </c>
      <c r="E73" s="24">
        <v>1630</v>
      </c>
      <c r="F73" s="22">
        <f t="shared" si="0"/>
        <v>0.42927170868347336</v>
      </c>
      <c r="G73" s="22">
        <f t="shared" si="1"/>
        <v>0.57072829131652658</v>
      </c>
      <c r="J73" s="15" t="s">
        <v>97</v>
      </c>
      <c r="K73" s="15" t="s">
        <v>100</v>
      </c>
      <c r="L73" s="24">
        <v>79</v>
      </c>
      <c r="M73" s="24">
        <v>2777</v>
      </c>
      <c r="N73" s="22">
        <f t="shared" si="2"/>
        <v>2.7661064425770307E-2</v>
      </c>
      <c r="O73" s="22">
        <f t="shared" si="3"/>
        <v>0.97233893557422968</v>
      </c>
    </row>
    <row r="74" spans="2:15" x14ac:dyDescent="0.35">
      <c r="B74" s="15" t="s">
        <v>97</v>
      </c>
      <c r="C74" s="15" t="s">
        <v>98</v>
      </c>
      <c r="D74" s="24">
        <v>106</v>
      </c>
      <c r="E74" s="24">
        <v>202</v>
      </c>
      <c r="F74" s="22">
        <f t="shared" ref="F74:F137" si="4">D74/SUM(D74:E74)</f>
        <v>0.34415584415584416</v>
      </c>
      <c r="G74" s="22">
        <f t="shared" ref="G74:G137" si="5">E74/SUM(D74:E74)</f>
        <v>0.6558441558441559</v>
      </c>
      <c r="J74" s="15" t="s">
        <v>97</v>
      </c>
      <c r="K74" s="15" t="s">
        <v>98</v>
      </c>
      <c r="L74" s="24">
        <v>1</v>
      </c>
      <c r="M74" s="24">
        <v>307</v>
      </c>
      <c r="N74" s="22">
        <f t="shared" ref="N74:N137" si="6">L74/SUM(L74:M74)</f>
        <v>3.246753246753247E-3</v>
      </c>
      <c r="O74" s="22">
        <f t="shared" ref="O74:O137" si="7">M74/SUM(L74:M74)</f>
        <v>0.99675324675324672</v>
      </c>
    </row>
    <row r="75" spans="2:15" x14ac:dyDescent="0.35">
      <c r="B75" s="15" t="s">
        <v>97</v>
      </c>
      <c r="C75" s="15" t="s">
        <v>96</v>
      </c>
      <c r="D75" s="24">
        <v>412</v>
      </c>
      <c r="E75" s="24">
        <v>454</v>
      </c>
      <c r="F75" s="22">
        <f t="shared" si="4"/>
        <v>0.47575057736720555</v>
      </c>
      <c r="G75" s="22">
        <f t="shared" si="5"/>
        <v>0.5242494226327945</v>
      </c>
      <c r="J75" s="15" t="s">
        <v>97</v>
      </c>
      <c r="K75" s="15" t="s">
        <v>96</v>
      </c>
      <c r="L75" s="24">
        <v>6</v>
      </c>
      <c r="M75" s="24">
        <v>860</v>
      </c>
      <c r="N75" s="22">
        <f t="shared" si="6"/>
        <v>6.9284064665127024E-3</v>
      </c>
      <c r="O75" s="22">
        <f t="shared" si="7"/>
        <v>0.99307159353348728</v>
      </c>
    </row>
    <row r="76" spans="2:15" x14ac:dyDescent="0.35">
      <c r="B76" s="15" t="s">
        <v>92</v>
      </c>
      <c r="C76" s="15" t="s">
        <v>306</v>
      </c>
      <c r="D76" s="24">
        <v>111</v>
      </c>
      <c r="E76" s="24">
        <v>140</v>
      </c>
      <c r="F76" s="22">
        <f t="shared" si="4"/>
        <v>0.44223107569721115</v>
      </c>
      <c r="G76" s="22">
        <f t="shared" si="5"/>
        <v>0.55776892430278879</v>
      </c>
      <c r="J76" s="15" t="s">
        <v>92</v>
      </c>
      <c r="K76" s="15" t="s">
        <v>306</v>
      </c>
      <c r="L76" s="24">
        <v>5</v>
      </c>
      <c r="M76" s="24">
        <v>246</v>
      </c>
      <c r="N76" s="22">
        <f t="shared" si="6"/>
        <v>1.9920318725099601E-2</v>
      </c>
      <c r="O76" s="22">
        <f t="shared" si="7"/>
        <v>0.98007968127490042</v>
      </c>
    </row>
    <row r="77" spans="2:15" x14ac:dyDescent="0.35">
      <c r="B77" s="15" t="s">
        <v>92</v>
      </c>
      <c r="C77" s="15" t="s">
        <v>181</v>
      </c>
      <c r="D77" s="24">
        <v>7</v>
      </c>
      <c r="E77" s="24">
        <v>17</v>
      </c>
      <c r="F77" s="22">
        <f t="shared" si="4"/>
        <v>0.29166666666666669</v>
      </c>
      <c r="G77" s="22">
        <f t="shared" si="5"/>
        <v>0.70833333333333337</v>
      </c>
      <c r="J77" s="15" t="s">
        <v>92</v>
      </c>
      <c r="K77" s="15" t="s">
        <v>181</v>
      </c>
      <c r="L77" s="24">
        <v>0</v>
      </c>
      <c r="M77" s="24">
        <v>24</v>
      </c>
      <c r="N77" s="22">
        <f t="shared" si="6"/>
        <v>0</v>
      </c>
      <c r="O77" s="22">
        <f t="shared" si="7"/>
        <v>1</v>
      </c>
    </row>
    <row r="78" spans="2:15" x14ac:dyDescent="0.35">
      <c r="B78" s="15" t="s">
        <v>92</v>
      </c>
      <c r="C78" s="15" t="s">
        <v>180</v>
      </c>
      <c r="D78" s="24">
        <v>8</v>
      </c>
      <c r="E78" s="24">
        <v>10</v>
      </c>
      <c r="F78" s="22">
        <f t="shared" si="4"/>
        <v>0.44444444444444442</v>
      </c>
      <c r="G78" s="22">
        <f t="shared" si="5"/>
        <v>0.55555555555555558</v>
      </c>
      <c r="J78" s="15" t="s">
        <v>92</v>
      </c>
      <c r="K78" s="15" t="s">
        <v>180</v>
      </c>
      <c r="L78" s="24">
        <v>0</v>
      </c>
      <c r="M78" s="24">
        <v>18</v>
      </c>
      <c r="N78" s="22">
        <f t="shared" si="6"/>
        <v>0</v>
      </c>
      <c r="O78" s="22">
        <f t="shared" si="7"/>
        <v>1</v>
      </c>
    </row>
    <row r="79" spans="2:15" x14ac:dyDescent="0.35">
      <c r="B79" s="15" t="s">
        <v>92</v>
      </c>
      <c r="C79" s="15" t="s">
        <v>305</v>
      </c>
      <c r="D79" s="24">
        <v>69</v>
      </c>
      <c r="E79" s="24">
        <v>134</v>
      </c>
      <c r="F79" s="22">
        <f t="shared" si="4"/>
        <v>0.33990147783251229</v>
      </c>
      <c r="G79" s="22">
        <f t="shared" si="5"/>
        <v>0.66009852216748766</v>
      </c>
      <c r="J79" s="15" t="s">
        <v>92</v>
      </c>
      <c r="K79" s="15" t="s">
        <v>305</v>
      </c>
      <c r="L79" s="24">
        <v>3</v>
      </c>
      <c r="M79" s="24">
        <v>200</v>
      </c>
      <c r="N79" s="22">
        <f t="shared" si="6"/>
        <v>1.4778325123152709E-2</v>
      </c>
      <c r="O79" s="22">
        <f t="shared" si="7"/>
        <v>0.98522167487684731</v>
      </c>
    </row>
    <row r="80" spans="2:15" x14ac:dyDescent="0.35">
      <c r="B80" s="15" t="s">
        <v>92</v>
      </c>
      <c r="C80" s="15" t="s">
        <v>179</v>
      </c>
      <c r="D80" s="24">
        <v>768</v>
      </c>
      <c r="E80" s="24">
        <v>1350</v>
      </c>
      <c r="F80" s="22">
        <f t="shared" si="4"/>
        <v>0.36260623229461758</v>
      </c>
      <c r="G80" s="22">
        <f t="shared" si="5"/>
        <v>0.63739376770538247</v>
      </c>
      <c r="J80" s="15" t="s">
        <v>92</v>
      </c>
      <c r="K80" s="15" t="s">
        <v>179</v>
      </c>
      <c r="L80" s="24">
        <v>103</v>
      </c>
      <c r="M80" s="24">
        <v>2015</v>
      </c>
      <c r="N80" s="22">
        <f t="shared" si="6"/>
        <v>4.8630783758262512E-2</v>
      </c>
      <c r="O80" s="22">
        <f t="shared" si="7"/>
        <v>0.95136921624173754</v>
      </c>
    </row>
    <row r="81" spans="2:15" x14ac:dyDescent="0.35">
      <c r="B81" s="15" t="s">
        <v>92</v>
      </c>
      <c r="C81" s="15" t="s">
        <v>178</v>
      </c>
      <c r="D81" s="24">
        <v>1289</v>
      </c>
      <c r="E81" s="24">
        <v>2436</v>
      </c>
      <c r="F81" s="22">
        <f t="shared" si="4"/>
        <v>0.34604026845637587</v>
      </c>
      <c r="G81" s="22">
        <f t="shared" si="5"/>
        <v>0.65395973154362419</v>
      </c>
      <c r="J81" s="15" t="s">
        <v>92</v>
      </c>
      <c r="K81" s="15" t="s">
        <v>178</v>
      </c>
      <c r="L81" s="24">
        <v>182</v>
      </c>
      <c r="M81" s="24">
        <v>3543</v>
      </c>
      <c r="N81" s="22">
        <f t="shared" si="6"/>
        <v>4.8859060402684562E-2</v>
      </c>
      <c r="O81" s="22">
        <f t="shared" si="7"/>
        <v>0.95114093959731538</v>
      </c>
    </row>
    <row r="82" spans="2:15" x14ac:dyDescent="0.35">
      <c r="B82" s="15" t="s">
        <v>92</v>
      </c>
      <c r="C82" s="15" t="s">
        <v>177</v>
      </c>
      <c r="D82" s="24">
        <v>203</v>
      </c>
      <c r="E82" s="24">
        <v>301</v>
      </c>
      <c r="F82" s="22">
        <f t="shared" si="4"/>
        <v>0.40277777777777779</v>
      </c>
      <c r="G82" s="22">
        <f t="shared" si="5"/>
        <v>0.59722222222222221</v>
      </c>
      <c r="J82" s="15" t="s">
        <v>92</v>
      </c>
      <c r="K82" s="15" t="s">
        <v>177</v>
      </c>
      <c r="L82" s="24">
        <v>9</v>
      </c>
      <c r="M82" s="24">
        <v>495</v>
      </c>
      <c r="N82" s="22">
        <f t="shared" si="6"/>
        <v>1.7857142857142856E-2</v>
      </c>
      <c r="O82" s="22">
        <f t="shared" si="7"/>
        <v>0.9821428571428571</v>
      </c>
    </row>
    <row r="83" spans="2:15" x14ac:dyDescent="0.35">
      <c r="B83" s="15" t="s">
        <v>92</v>
      </c>
      <c r="C83" s="15" t="s">
        <v>176</v>
      </c>
      <c r="D83" s="24">
        <v>314</v>
      </c>
      <c r="E83" s="24">
        <v>529</v>
      </c>
      <c r="F83" s="22">
        <f t="shared" si="4"/>
        <v>0.37247924080664296</v>
      </c>
      <c r="G83" s="22">
        <f t="shared" si="5"/>
        <v>0.62752075919335704</v>
      </c>
      <c r="J83" s="15" t="s">
        <v>92</v>
      </c>
      <c r="K83" s="15" t="s">
        <v>176</v>
      </c>
      <c r="L83" s="24">
        <v>18</v>
      </c>
      <c r="M83" s="24">
        <v>825</v>
      </c>
      <c r="N83" s="22">
        <f t="shared" si="6"/>
        <v>2.1352313167259787E-2</v>
      </c>
      <c r="O83" s="22">
        <f t="shared" si="7"/>
        <v>0.97864768683274017</v>
      </c>
    </row>
    <row r="84" spans="2:15" x14ac:dyDescent="0.35">
      <c r="B84" s="15" t="s">
        <v>92</v>
      </c>
      <c r="C84" s="15" t="s">
        <v>95</v>
      </c>
      <c r="D84" s="24">
        <v>332</v>
      </c>
      <c r="E84" s="24">
        <v>914</v>
      </c>
      <c r="F84" s="22">
        <f t="shared" si="4"/>
        <v>0.2664526484751204</v>
      </c>
      <c r="G84" s="22">
        <f t="shared" si="5"/>
        <v>0.7335473515248796</v>
      </c>
      <c r="J84" s="15" t="s">
        <v>92</v>
      </c>
      <c r="K84" s="15" t="s">
        <v>95</v>
      </c>
      <c r="L84" s="24">
        <v>48</v>
      </c>
      <c r="M84" s="24">
        <v>1198</v>
      </c>
      <c r="N84" s="22">
        <f t="shared" si="6"/>
        <v>3.8523274478330656E-2</v>
      </c>
      <c r="O84" s="22">
        <f t="shared" si="7"/>
        <v>0.9614767255216693</v>
      </c>
    </row>
    <row r="85" spans="2:15" x14ac:dyDescent="0.35">
      <c r="B85" s="15" t="s">
        <v>92</v>
      </c>
      <c r="C85" s="15" t="s">
        <v>94</v>
      </c>
      <c r="D85" s="24">
        <v>41</v>
      </c>
      <c r="E85" s="24">
        <v>105</v>
      </c>
      <c r="F85" s="22">
        <f t="shared" si="4"/>
        <v>0.28082191780821919</v>
      </c>
      <c r="G85" s="22">
        <f t="shared" si="5"/>
        <v>0.71917808219178081</v>
      </c>
      <c r="J85" s="15" t="s">
        <v>92</v>
      </c>
      <c r="K85" s="15" t="s">
        <v>94</v>
      </c>
      <c r="L85" s="24">
        <v>8</v>
      </c>
      <c r="M85" s="24">
        <v>138</v>
      </c>
      <c r="N85" s="22">
        <f t="shared" si="6"/>
        <v>5.4794520547945202E-2</v>
      </c>
      <c r="O85" s="22">
        <f t="shared" si="7"/>
        <v>0.9452054794520548</v>
      </c>
    </row>
    <row r="86" spans="2:15" x14ac:dyDescent="0.35">
      <c r="B86" s="15" t="s">
        <v>85</v>
      </c>
      <c r="C86" s="15" t="s">
        <v>175</v>
      </c>
      <c r="D86" s="24">
        <v>329</v>
      </c>
      <c r="E86" s="24">
        <v>579</v>
      </c>
      <c r="F86" s="22">
        <f t="shared" si="4"/>
        <v>0.36233480176211452</v>
      </c>
      <c r="G86" s="22">
        <f t="shared" si="5"/>
        <v>0.63766519823788548</v>
      </c>
      <c r="J86" s="15" t="s">
        <v>85</v>
      </c>
      <c r="K86" s="15" t="s">
        <v>175</v>
      </c>
      <c r="L86" s="24">
        <v>7</v>
      </c>
      <c r="M86" s="24">
        <v>901</v>
      </c>
      <c r="N86" s="22">
        <f t="shared" si="6"/>
        <v>7.709251101321586E-3</v>
      </c>
      <c r="O86" s="22">
        <f t="shared" si="7"/>
        <v>0.99229074889867841</v>
      </c>
    </row>
    <row r="87" spans="2:15" x14ac:dyDescent="0.35">
      <c r="B87" s="15" t="s">
        <v>85</v>
      </c>
      <c r="C87" s="15" t="s">
        <v>174</v>
      </c>
      <c r="D87" s="24">
        <v>121</v>
      </c>
      <c r="E87" s="24">
        <v>358</v>
      </c>
      <c r="F87" s="22">
        <f t="shared" si="4"/>
        <v>0.25260960334029225</v>
      </c>
      <c r="G87" s="22">
        <f t="shared" si="5"/>
        <v>0.74739039665970775</v>
      </c>
      <c r="J87" s="15" t="s">
        <v>85</v>
      </c>
      <c r="K87" s="15" t="s">
        <v>174</v>
      </c>
      <c r="L87" s="24">
        <v>4</v>
      </c>
      <c r="M87" s="24">
        <v>475</v>
      </c>
      <c r="N87" s="22">
        <f t="shared" si="6"/>
        <v>8.350730688935281E-3</v>
      </c>
      <c r="O87" s="22">
        <f t="shared" si="7"/>
        <v>0.99164926931106467</v>
      </c>
    </row>
    <row r="88" spans="2:15" x14ac:dyDescent="0.35">
      <c r="B88" s="15" t="s">
        <v>85</v>
      </c>
      <c r="C88" s="15" t="s">
        <v>173</v>
      </c>
      <c r="D88" s="24">
        <v>15</v>
      </c>
      <c r="E88" s="24">
        <v>46</v>
      </c>
      <c r="F88" s="22">
        <f t="shared" si="4"/>
        <v>0.24590163934426229</v>
      </c>
      <c r="G88" s="22">
        <f t="shared" si="5"/>
        <v>0.75409836065573765</v>
      </c>
      <c r="J88" s="15" t="s">
        <v>85</v>
      </c>
      <c r="K88" s="15" t="s">
        <v>173</v>
      </c>
      <c r="L88" s="24">
        <v>1</v>
      </c>
      <c r="M88" s="24">
        <v>60</v>
      </c>
      <c r="N88" s="22">
        <f t="shared" si="6"/>
        <v>1.6393442622950821E-2</v>
      </c>
      <c r="O88" s="22">
        <f t="shared" si="7"/>
        <v>0.98360655737704916</v>
      </c>
    </row>
    <row r="89" spans="2:15" x14ac:dyDescent="0.35">
      <c r="B89" s="15" t="s">
        <v>85</v>
      </c>
      <c r="C89" s="15" t="s">
        <v>172</v>
      </c>
      <c r="D89" s="24">
        <v>8</v>
      </c>
      <c r="E89" s="24">
        <v>10</v>
      </c>
      <c r="F89" s="22">
        <f t="shared" si="4"/>
        <v>0.44444444444444442</v>
      </c>
      <c r="G89" s="22">
        <f t="shared" si="5"/>
        <v>0.55555555555555558</v>
      </c>
      <c r="J89" s="15" t="s">
        <v>85</v>
      </c>
      <c r="K89" s="15" t="s">
        <v>172</v>
      </c>
      <c r="L89" s="24">
        <v>0</v>
      </c>
      <c r="M89" s="24">
        <v>18</v>
      </c>
      <c r="N89" s="22">
        <f t="shared" si="6"/>
        <v>0</v>
      </c>
      <c r="O89" s="22">
        <f t="shared" si="7"/>
        <v>1</v>
      </c>
    </row>
    <row r="90" spans="2:15" x14ac:dyDescent="0.35">
      <c r="B90" s="15" t="s">
        <v>85</v>
      </c>
      <c r="C90" s="15" t="s">
        <v>171</v>
      </c>
      <c r="D90" s="24">
        <v>178</v>
      </c>
      <c r="E90" s="24">
        <v>908</v>
      </c>
      <c r="F90" s="22">
        <f t="shared" si="4"/>
        <v>0.16390423572744015</v>
      </c>
      <c r="G90" s="22">
        <f t="shared" si="5"/>
        <v>0.83609576427255983</v>
      </c>
      <c r="J90" s="15" t="s">
        <v>85</v>
      </c>
      <c r="K90" s="15" t="s">
        <v>171</v>
      </c>
      <c r="L90" s="24">
        <v>9</v>
      </c>
      <c r="M90" s="24">
        <v>1077</v>
      </c>
      <c r="N90" s="22">
        <f t="shared" si="6"/>
        <v>8.2872928176795577E-3</v>
      </c>
      <c r="O90" s="22">
        <f t="shared" si="7"/>
        <v>0.99171270718232041</v>
      </c>
    </row>
    <row r="91" spans="2:15" x14ac:dyDescent="0.35">
      <c r="B91" s="15" t="s">
        <v>85</v>
      </c>
      <c r="C91" s="15" t="s">
        <v>170</v>
      </c>
      <c r="D91" s="24">
        <v>1251</v>
      </c>
      <c r="E91" s="24">
        <v>3129</v>
      </c>
      <c r="F91" s="22">
        <f t="shared" si="4"/>
        <v>0.2856164383561644</v>
      </c>
      <c r="G91" s="22">
        <f t="shared" si="5"/>
        <v>0.71438356164383565</v>
      </c>
      <c r="J91" s="15" t="s">
        <v>85</v>
      </c>
      <c r="K91" s="15" t="s">
        <v>170</v>
      </c>
      <c r="L91" s="24">
        <v>75</v>
      </c>
      <c r="M91" s="24">
        <v>4305</v>
      </c>
      <c r="N91" s="22">
        <f t="shared" si="6"/>
        <v>1.7123287671232876E-2</v>
      </c>
      <c r="O91" s="22">
        <f t="shared" si="7"/>
        <v>0.98287671232876717</v>
      </c>
    </row>
    <row r="92" spans="2:15" x14ac:dyDescent="0.35">
      <c r="B92" s="15" t="s">
        <v>85</v>
      </c>
      <c r="C92" s="15" t="s">
        <v>169</v>
      </c>
      <c r="D92" s="24">
        <v>253</v>
      </c>
      <c r="E92" s="24">
        <v>751</v>
      </c>
      <c r="F92" s="22">
        <f t="shared" si="4"/>
        <v>0.25199203187250996</v>
      </c>
      <c r="G92" s="22">
        <f t="shared" si="5"/>
        <v>0.74800796812749004</v>
      </c>
      <c r="J92" s="15" t="s">
        <v>85</v>
      </c>
      <c r="K92" s="15" t="s">
        <v>169</v>
      </c>
      <c r="L92" s="24">
        <v>14</v>
      </c>
      <c r="M92" s="24">
        <v>990</v>
      </c>
      <c r="N92" s="22">
        <f t="shared" si="6"/>
        <v>1.3944223107569721E-2</v>
      </c>
      <c r="O92" s="22">
        <f t="shared" si="7"/>
        <v>0.98605577689243029</v>
      </c>
    </row>
    <row r="93" spans="2:15" x14ac:dyDescent="0.35">
      <c r="B93" s="15" t="s">
        <v>85</v>
      </c>
      <c r="C93" s="15" t="s">
        <v>168</v>
      </c>
      <c r="D93" s="24">
        <v>711</v>
      </c>
      <c r="E93" s="24">
        <v>1511</v>
      </c>
      <c r="F93" s="22">
        <f t="shared" si="4"/>
        <v>0.31998199819981998</v>
      </c>
      <c r="G93" s="22">
        <f t="shared" si="5"/>
        <v>0.68001800180018002</v>
      </c>
      <c r="J93" s="15" t="s">
        <v>85</v>
      </c>
      <c r="K93" s="15" t="s">
        <v>168</v>
      </c>
      <c r="L93" s="24">
        <v>24</v>
      </c>
      <c r="M93" s="24">
        <v>2198</v>
      </c>
      <c r="N93" s="22">
        <f t="shared" si="6"/>
        <v>1.0801080108010801E-2</v>
      </c>
      <c r="O93" s="22">
        <f t="shared" si="7"/>
        <v>0.98919891989198916</v>
      </c>
    </row>
    <row r="94" spans="2:15" x14ac:dyDescent="0.35">
      <c r="B94" s="15" t="s">
        <v>85</v>
      </c>
      <c r="C94" s="15" t="s">
        <v>167</v>
      </c>
      <c r="D94" s="24">
        <v>482</v>
      </c>
      <c r="E94" s="24">
        <v>1214</v>
      </c>
      <c r="F94" s="22">
        <f t="shared" si="4"/>
        <v>0.28419811320754718</v>
      </c>
      <c r="G94" s="22">
        <f t="shared" si="5"/>
        <v>0.71580188679245282</v>
      </c>
      <c r="J94" s="15" t="s">
        <v>85</v>
      </c>
      <c r="K94" s="15" t="s">
        <v>167</v>
      </c>
      <c r="L94" s="24">
        <v>44</v>
      </c>
      <c r="M94" s="24">
        <v>1652</v>
      </c>
      <c r="N94" s="22">
        <f t="shared" si="6"/>
        <v>2.5943396226415096E-2</v>
      </c>
      <c r="O94" s="22">
        <f t="shared" si="7"/>
        <v>0.97405660377358494</v>
      </c>
    </row>
    <row r="95" spans="2:15" x14ac:dyDescent="0.35">
      <c r="B95" s="15" t="s">
        <v>85</v>
      </c>
      <c r="C95" s="15" t="s">
        <v>166</v>
      </c>
      <c r="D95" s="24">
        <v>427</v>
      </c>
      <c r="E95" s="24">
        <v>833</v>
      </c>
      <c r="F95" s="22">
        <f t="shared" si="4"/>
        <v>0.33888888888888891</v>
      </c>
      <c r="G95" s="22">
        <f t="shared" si="5"/>
        <v>0.66111111111111109</v>
      </c>
      <c r="J95" s="15" t="s">
        <v>85</v>
      </c>
      <c r="K95" s="15" t="s">
        <v>166</v>
      </c>
      <c r="L95" s="24">
        <v>35</v>
      </c>
      <c r="M95" s="24">
        <v>1225</v>
      </c>
      <c r="N95" s="22">
        <f t="shared" si="6"/>
        <v>2.7777777777777776E-2</v>
      </c>
      <c r="O95" s="22">
        <f t="shared" si="7"/>
        <v>0.97222222222222221</v>
      </c>
    </row>
    <row r="96" spans="2:15" x14ac:dyDescent="0.35">
      <c r="B96" s="15" t="s">
        <v>85</v>
      </c>
      <c r="C96" s="15" t="s">
        <v>165</v>
      </c>
      <c r="D96" s="24">
        <v>32</v>
      </c>
      <c r="E96" s="24">
        <v>71</v>
      </c>
      <c r="F96" s="22">
        <f t="shared" si="4"/>
        <v>0.31067961165048541</v>
      </c>
      <c r="G96" s="22">
        <f t="shared" si="5"/>
        <v>0.68932038834951459</v>
      </c>
      <c r="J96" s="15" t="s">
        <v>85</v>
      </c>
      <c r="K96" s="15" t="s">
        <v>165</v>
      </c>
      <c r="L96" s="24">
        <v>27</v>
      </c>
      <c r="M96" s="24">
        <v>76</v>
      </c>
      <c r="N96" s="22">
        <f t="shared" si="6"/>
        <v>0.26213592233009708</v>
      </c>
      <c r="O96" s="22">
        <f t="shared" si="7"/>
        <v>0.73786407766990292</v>
      </c>
    </row>
    <row r="97" spans="2:15" x14ac:dyDescent="0.35">
      <c r="B97" s="15" t="s">
        <v>85</v>
      </c>
      <c r="C97" s="15" t="s">
        <v>89</v>
      </c>
      <c r="D97" s="24">
        <v>177</v>
      </c>
      <c r="E97" s="24">
        <v>333</v>
      </c>
      <c r="F97" s="22">
        <f t="shared" si="4"/>
        <v>0.34705882352941175</v>
      </c>
      <c r="G97" s="22">
        <f t="shared" si="5"/>
        <v>0.65294117647058825</v>
      </c>
      <c r="J97" s="15" t="s">
        <v>85</v>
      </c>
      <c r="K97" s="15" t="s">
        <v>89</v>
      </c>
      <c r="L97" s="24">
        <v>5</v>
      </c>
      <c r="M97" s="24">
        <v>505</v>
      </c>
      <c r="N97" s="22">
        <f t="shared" si="6"/>
        <v>9.8039215686274508E-3</v>
      </c>
      <c r="O97" s="22">
        <f t="shared" si="7"/>
        <v>0.99019607843137258</v>
      </c>
    </row>
    <row r="98" spans="2:15" x14ac:dyDescent="0.35">
      <c r="B98" s="15" t="s">
        <v>85</v>
      </c>
      <c r="C98" s="15" t="s">
        <v>88</v>
      </c>
      <c r="D98" s="24">
        <v>158</v>
      </c>
      <c r="E98" s="24">
        <v>413</v>
      </c>
      <c r="F98" s="22">
        <f t="shared" si="4"/>
        <v>0.27670753064798598</v>
      </c>
      <c r="G98" s="22">
        <f t="shared" si="5"/>
        <v>0.72329246935201397</v>
      </c>
      <c r="J98" s="15" t="s">
        <v>85</v>
      </c>
      <c r="K98" s="15" t="s">
        <v>88</v>
      </c>
      <c r="L98" s="24">
        <v>9</v>
      </c>
      <c r="M98" s="24">
        <v>562</v>
      </c>
      <c r="N98" s="22">
        <f t="shared" si="6"/>
        <v>1.5761821366024518E-2</v>
      </c>
      <c r="O98" s="22">
        <f t="shared" si="7"/>
        <v>0.98423817863397545</v>
      </c>
    </row>
    <row r="99" spans="2:15" x14ac:dyDescent="0.35">
      <c r="B99" s="15" t="s">
        <v>85</v>
      </c>
      <c r="C99" s="15" t="s">
        <v>87</v>
      </c>
      <c r="D99" s="24">
        <v>147</v>
      </c>
      <c r="E99" s="24">
        <v>435</v>
      </c>
      <c r="F99" s="22">
        <f t="shared" si="4"/>
        <v>0.25257731958762886</v>
      </c>
      <c r="G99" s="22">
        <f t="shared" si="5"/>
        <v>0.74742268041237114</v>
      </c>
      <c r="J99" s="15" t="s">
        <v>85</v>
      </c>
      <c r="K99" s="15" t="s">
        <v>87</v>
      </c>
      <c r="L99" s="24">
        <v>6</v>
      </c>
      <c r="M99" s="24">
        <v>576</v>
      </c>
      <c r="N99" s="22">
        <f t="shared" si="6"/>
        <v>1.0309278350515464E-2</v>
      </c>
      <c r="O99" s="22">
        <f t="shared" si="7"/>
        <v>0.98969072164948457</v>
      </c>
    </row>
    <row r="100" spans="2:15" x14ac:dyDescent="0.35">
      <c r="B100" s="15" t="s">
        <v>85</v>
      </c>
      <c r="C100" s="15" t="s">
        <v>86</v>
      </c>
      <c r="D100" s="24">
        <v>37</v>
      </c>
      <c r="E100" s="24">
        <v>94</v>
      </c>
      <c r="F100" s="22">
        <f t="shared" si="4"/>
        <v>0.28244274809160308</v>
      </c>
      <c r="G100" s="22">
        <f t="shared" si="5"/>
        <v>0.71755725190839692</v>
      </c>
      <c r="J100" s="15" t="s">
        <v>85</v>
      </c>
      <c r="K100" s="15" t="s">
        <v>86</v>
      </c>
      <c r="L100" s="24">
        <v>1</v>
      </c>
      <c r="M100" s="24">
        <v>130</v>
      </c>
      <c r="N100" s="22">
        <f t="shared" si="6"/>
        <v>7.6335877862595417E-3</v>
      </c>
      <c r="O100" s="22">
        <f t="shared" si="7"/>
        <v>0.99236641221374045</v>
      </c>
    </row>
    <row r="101" spans="2:15" x14ac:dyDescent="0.35">
      <c r="B101" s="15" t="s">
        <v>164</v>
      </c>
      <c r="C101" s="15" t="s">
        <v>163</v>
      </c>
      <c r="D101" s="24">
        <v>8</v>
      </c>
      <c r="E101" s="24">
        <v>9</v>
      </c>
      <c r="F101" s="22">
        <f t="shared" si="4"/>
        <v>0.47058823529411764</v>
      </c>
      <c r="G101" s="22">
        <f t="shared" si="5"/>
        <v>0.52941176470588236</v>
      </c>
      <c r="J101" s="15" t="s">
        <v>164</v>
      </c>
      <c r="K101" s="15" t="s">
        <v>163</v>
      </c>
      <c r="L101" s="24">
        <v>0</v>
      </c>
      <c r="M101" s="24">
        <v>17</v>
      </c>
      <c r="N101" s="22">
        <f t="shared" si="6"/>
        <v>0</v>
      </c>
      <c r="O101" s="22">
        <f t="shared" si="7"/>
        <v>1</v>
      </c>
    </row>
    <row r="102" spans="2:15" x14ac:dyDescent="0.35">
      <c r="B102" s="15" t="s">
        <v>83</v>
      </c>
      <c r="C102" s="15" t="s">
        <v>162</v>
      </c>
      <c r="D102" s="24">
        <v>185</v>
      </c>
      <c r="E102" s="24">
        <v>468</v>
      </c>
      <c r="F102" s="22">
        <f t="shared" si="4"/>
        <v>0.28330781010719758</v>
      </c>
      <c r="G102" s="22">
        <f t="shared" si="5"/>
        <v>0.71669218989280248</v>
      </c>
      <c r="J102" s="15" t="s">
        <v>83</v>
      </c>
      <c r="K102" s="15" t="s">
        <v>162</v>
      </c>
      <c r="L102" s="24">
        <v>31</v>
      </c>
      <c r="M102" s="24">
        <v>622</v>
      </c>
      <c r="N102" s="22">
        <f t="shared" si="6"/>
        <v>4.7473200612557429E-2</v>
      </c>
      <c r="O102" s="22">
        <f t="shared" si="7"/>
        <v>0.95252679938744256</v>
      </c>
    </row>
    <row r="103" spans="2:15" x14ac:dyDescent="0.35">
      <c r="B103" s="15" t="s">
        <v>83</v>
      </c>
      <c r="C103" s="15" t="s">
        <v>161</v>
      </c>
      <c r="D103" s="24">
        <v>4</v>
      </c>
      <c r="E103" s="24">
        <v>23</v>
      </c>
      <c r="F103" s="22">
        <f t="shared" si="4"/>
        <v>0.14814814814814814</v>
      </c>
      <c r="G103" s="22">
        <f t="shared" si="5"/>
        <v>0.85185185185185186</v>
      </c>
      <c r="J103" s="15" t="s">
        <v>83</v>
      </c>
      <c r="K103" s="15" t="s">
        <v>161</v>
      </c>
      <c r="L103" s="24">
        <v>0</v>
      </c>
      <c r="M103" s="24">
        <v>27</v>
      </c>
      <c r="N103" s="22">
        <f t="shared" si="6"/>
        <v>0</v>
      </c>
      <c r="O103" s="22">
        <f t="shared" si="7"/>
        <v>1</v>
      </c>
    </row>
    <row r="104" spans="2:15" x14ac:dyDescent="0.35">
      <c r="B104" s="15" t="s">
        <v>83</v>
      </c>
      <c r="C104" s="15" t="s">
        <v>82</v>
      </c>
      <c r="D104" s="24">
        <v>239</v>
      </c>
      <c r="E104" s="24">
        <v>550</v>
      </c>
      <c r="F104" s="22">
        <f t="shared" si="4"/>
        <v>0.30291508238276299</v>
      </c>
      <c r="G104" s="22">
        <f t="shared" si="5"/>
        <v>0.69708491761723701</v>
      </c>
      <c r="J104" s="15" t="s">
        <v>83</v>
      </c>
      <c r="K104" s="15" t="s">
        <v>82</v>
      </c>
      <c r="L104" s="24">
        <v>19</v>
      </c>
      <c r="M104" s="24">
        <v>770</v>
      </c>
      <c r="N104" s="22">
        <f t="shared" si="6"/>
        <v>2.4081115335868188E-2</v>
      </c>
      <c r="O104" s="22">
        <f t="shared" si="7"/>
        <v>0.97591888466413179</v>
      </c>
    </row>
    <row r="105" spans="2:15" x14ac:dyDescent="0.35">
      <c r="B105" s="15" t="s">
        <v>81</v>
      </c>
      <c r="C105" s="15" t="s">
        <v>81</v>
      </c>
      <c r="D105" s="24">
        <v>46</v>
      </c>
      <c r="E105" s="24">
        <v>343</v>
      </c>
      <c r="F105" s="22">
        <f t="shared" si="4"/>
        <v>0.11825192802056556</v>
      </c>
      <c r="G105" s="22">
        <f t="shared" si="5"/>
        <v>0.8817480719794345</v>
      </c>
      <c r="J105" s="15" t="s">
        <v>81</v>
      </c>
      <c r="K105" s="15" t="s">
        <v>81</v>
      </c>
      <c r="L105" s="24">
        <v>40</v>
      </c>
      <c r="M105" s="24">
        <v>349</v>
      </c>
      <c r="N105" s="22">
        <f t="shared" si="6"/>
        <v>0.10282776349614396</v>
      </c>
      <c r="O105" s="22">
        <f t="shared" si="7"/>
        <v>0.89717223650385602</v>
      </c>
    </row>
    <row r="106" spans="2:15" x14ac:dyDescent="0.35">
      <c r="B106" s="15" t="s">
        <v>78</v>
      </c>
      <c r="C106" s="15" t="s">
        <v>160</v>
      </c>
      <c r="D106" s="24">
        <v>299</v>
      </c>
      <c r="E106" s="24">
        <v>654</v>
      </c>
      <c r="F106" s="22">
        <f t="shared" si="4"/>
        <v>0.31374606505771246</v>
      </c>
      <c r="G106" s="22">
        <f t="shared" si="5"/>
        <v>0.68625393494228748</v>
      </c>
      <c r="J106" s="15" t="s">
        <v>78</v>
      </c>
      <c r="K106" s="15" t="s">
        <v>160</v>
      </c>
      <c r="L106" s="24">
        <v>19</v>
      </c>
      <c r="M106" s="24">
        <v>934</v>
      </c>
      <c r="N106" s="22">
        <f t="shared" si="6"/>
        <v>1.993704092339979E-2</v>
      </c>
      <c r="O106" s="22">
        <f t="shared" si="7"/>
        <v>0.98006295907660024</v>
      </c>
    </row>
    <row r="107" spans="2:15" x14ac:dyDescent="0.35">
      <c r="B107" s="15" t="s">
        <v>78</v>
      </c>
      <c r="C107" s="15" t="s">
        <v>159</v>
      </c>
      <c r="D107" s="24">
        <v>6</v>
      </c>
      <c r="E107" s="24">
        <v>13</v>
      </c>
      <c r="F107" s="22">
        <f t="shared" si="4"/>
        <v>0.31578947368421051</v>
      </c>
      <c r="G107" s="22">
        <f t="shared" si="5"/>
        <v>0.68421052631578949</v>
      </c>
      <c r="J107" s="15" t="s">
        <v>78</v>
      </c>
      <c r="K107" s="15" t="s">
        <v>159</v>
      </c>
      <c r="L107" s="24">
        <v>0</v>
      </c>
      <c r="M107" s="24">
        <v>19</v>
      </c>
      <c r="N107" s="22">
        <f t="shared" si="6"/>
        <v>0</v>
      </c>
      <c r="O107" s="22">
        <f t="shared" si="7"/>
        <v>1</v>
      </c>
    </row>
    <row r="108" spans="2:15" x14ac:dyDescent="0.35">
      <c r="B108" s="15" t="s">
        <v>78</v>
      </c>
      <c r="C108" s="15" t="s">
        <v>158</v>
      </c>
      <c r="D108" s="24">
        <v>690</v>
      </c>
      <c r="E108" s="24">
        <v>1312</v>
      </c>
      <c r="F108" s="22">
        <f t="shared" si="4"/>
        <v>0.34465534465534464</v>
      </c>
      <c r="G108" s="22">
        <f t="shared" si="5"/>
        <v>0.65534465534465536</v>
      </c>
      <c r="J108" s="15" t="s">
        <v>78</v>
      </c>
      <c r="K108" s="15" t="s">
        <v>158</v>
      </c>
      <c r="L108" s="24">
        <v>69</v>
      </c>
      <c r="M108" s="24">
        <v>1933</v>
      </c>
      <c r="N108" s="22">
        <f t="shared" si="6"/>
        <v>3.4465534465534464E-2</v>
      </c>
      <c r="O108" s="22">
        <f t="shared" si="7"/>
        <v>0.96553446553446554</v>
      </c>
    </row>
    <row r="109" spans="2:15" x14ac:dyDescent="0.35">
      <c r="B109" s="15" t="s">
        <v>78</v>
      </c>
      <c r="C109" s="15" t="s">
        <v>80</v>
      </c>
      <c r="D109" s="24">
        <v>97</v>
      </c>
      <c r="E109" s="24">
        <v>286</v>
      </c>
      <c r="F109" s="22">
        <f t="shared" si="4"/>
        <v>0.25326370757180156</v>
      </c>
      <c r="G109" s="22">
        <f t="shared" si="5"/>
        <v>0.74673629242819839</v>
      </c>
      <c r="J109" s="15" t="s">
        <v>78</v>
      </c>
      <c r="K109" s="15" t="s">
        <v>80</v>
      </c>
      <c r="L109" s="24">
        <v>119</v>
      </c>
      <c r="M109" s="24">
        <v>264</v>
      </c>
      <c r="N109" s="22">
        <f t="shared" si="6"/>
        <v>0.31070496083550914</v>
      </c>
      <c r="O109" s="22">
        <f t="shared" si="7"/>
        <v>0.68929503916449086</v>
      </c>
    </row>
    <row r="110" spans="2:15" x14ac:dyDescent="0.35">
      <c r="B110" s="15" t="s">
        <v>78</v>
      </c>
      <c r="C110" s="15" t="s">
        <v>157</v>
      </c>
      <c r="D110" s="24">
        <v>64</v>
      </c>
      <c r="E110" s="24">
        <v>248</v>
      </c>
      <c r="F110" s="22">
        <f t="shared" si="4"/>
        <v>0.20512820512820512</v>
      </c>
      <c r="G110" s="22">
        <f t="shared" si="5"/>
        <v>0.79487179487179482</v>
      </c>
      <c r="J110" s="15" t="s">
        <v>78</v>
      </c>
      <c r="K110" s="15" t="s">
        <v>157</v>
      </c>
      <c r="L110" s="24">
        <v>52</v>
      </c>
      <c r="M110" s="24">
        <v>260</v>
      </c>
      <c r="N110" s="22">
        <f t="shared" si="6"/>
        <v>0.16666666666666666</v>
      </c>
      <c r="O110" s="22">
        <f t="shared" si="7"/>
        <v>0.83333333333333337</v>
      </c>
    </row>
    <row r="111" spans="2:15" x14ac:dyDescent="0.35">
      <c r="B111" s="15" t="s">
        <v>78</v>
      </c>
      <c r="C111" s="15" t="s">
        <v>79</v>
      </c>
      <c r="D111" s="24">
        <v>335</v>
      </c>
      <c r="E111" s="24">
        <v>814</v>
      </c>
      <c r="F111" s="22">
        <f t="shared" si="4"/>
        <v>0.29155787641427328</v>
      </c>
      <c r="G111" s="22">
        <f t="shared" si="5"/>
        <v>0.70844212358572667</v>
      </c>
      <c r="J111" s="15" t="s">
        <v>78</v>
      </c>
      <c r="K111" s="15" t="s">
        <v>79</v>
      </c>
      <c r="L111" s="24">
        <v>18</v>
      </c>
      <c r="M111" s="24">
        <v>1131</v>
      </c>
      <c r="N111" s="22">
        <f t="shared" si="6"/>
        <v>1.5665796344647518E-2</v>
      </c>
      <c r="O111" s="22">
        <f t="shared" si="7"/>
        <v>0.98433420365535251</v>
      </c>
    </row>
    <row r="112" spans="2:15" x14ac:dyDescent="0.35">
      <c r="B112" s="15" t="s">
        <v>70</v>
      </c>
      <c r="C112" s="15" t="s">
        <v>76</v>
      </c>
      <c r="D112" s="24">
        <v>160</v>
      </c>
      <c r="E112" s="24">
        <v>374</v>
      </c>
      <c r="F112" s="22">
        <f t="shared" si="4"/>
        <v>0.29962546816479402</v>
      </c>
      <c r="G112" s="22">
        <f t="shared" si="5"/>
        <v>0.70037453183520604</v>
      </c>
      <c r="J112" s="15" t="s">
        <v>70</v>
      </c>
      <c r="K112" s="15" t="s">
        <v>76</v>
      </c>
      <c r="L112" s="24">
        <v>11</v>
      </c>
      <c r="M112" s="24">
        <v>523</v>
      </c>
      <c r="N112" s="22">
        <f t="shared" si="6"/>
        <v>2.0599250936329586E-2</v>
      </c>
      <c r="O112" s="22">
        <f t="shared" si="7"/>
        <v>0.97940074906367036</v>
      </c>
    </row>
    <row r="113" spans="2:15" x14ac:dyDescent="0.35">
      <c r="B113" s="15" t="s">
        <v>70</v>
      </c>
      <c r="C113" s="15" t="s">
        <v>156</v>
      </c>
      <c r="D113" s="24">
        <v>238</v>
      </c>
      <c r="E113" s="24">
        <v>571</v>
      </c>
      <c r="F113" s="22">
        <f t="shared" si="4"/>
        <v>0.29419035846724351</v>
      </c>
      <c r="G113" s="22">
        <f t="shared" si="5"/>
        <v>0.70580964153275649</v>
      </c>
      <c r="J113" s="15" t="s">
        <v>70</v>
      </c>
      <c r="K113" s="15" t="s">
        <v>156</v>
      </c>
      <c r="L113" s="24">
        <v>132</v>
      </c>
      <c r="M113" s="24">
        <v>677</v>
      </c>
      <c r="N113" s="22">
        <f t="shared" si="6"/>
        <v>0.16316440049443759</v>
      </c>
      <c r="O113" s="22">
        <f t="shared" si="7"/>
        <v>0.83683559950556241</v>
      </c>
    </row>
    <row r="114" spans="2:15" x14ac:dyDescent="0.35">
      <c r="B114" s="15" t="s">
        <v>70</v>
      </c>
      <c r="C114" s="15" t="s">
        <v>155</v>
      </c>
      <c r="D114" s="24">
        <v>18</v>
      </c>
      <c r="E114" s="24">
        <v>44</v>
      </c>
      <c r="F114" s="22">
        <f t="shared" si="4"/>
        <v>0.29032258064516131</v>
      </c>
      <c r="G114" s="22">
        <f t="shared" si="5"/>
        <v>0.70967741935483875</v>
      </c>
      <c r="J114" s="15" t="s">
        <v>70</v>
      </c>
      <c r="K114" s="15" t="s">
        <v>155</v>
      </c>
      <c r="L114" s="24">
        <v>2</v>
      </c>
      <c r="M114" s="24">
        <v>60</v>
      </c>
      <c r="N114" s="22">
        <f t="shared" si="6"/>
        <v>3.2258064516129031E-2</v>
      </c>
      <c r="O114" s="22">
        <f t="shared" si="7"/>
        <v>0.967741935483871</v>
      </c>
    </row>
    <row r="115" spans="2:15" x14ac:dyDescent="0.35">
      <c r="B115" s="15" t="s">
        <v>70</v>
      </c>
      <c r="C115" s="15" t="s">
        <v>154</v>
      </c>
      <c r="D115" s="24">
        <v>5</v>
      </c>
      <c r="E115" s="24">
        <v>13</v>
      </c>
      <c r="F115" s="22">
        <f t="shared" si="4"/>
        <v>0.27777777777777779</v>
      </c>
      <c r="G115" s="22">
        <f t="shared" si="5"/>
        <v>0.72222222222222221</v>
      </c>
      <c r="J115" s="15" t="s">
        <v>70</v>
      </c>
      <c r="K115" s="15" t="s">
        <v>154</v>
      </c>
      <c r="L115" s="24">
        <v>0</v>
      </c>
      <c r="M115" s="24">
        <v>18</v>
      </c>
      <c r="N115" s="22">
        <f t="shared" si="6"/>
        <v>0</v>
      </c>
      <c r="O115" s="22">
        <f t="shared" si="7"/>
        <v>1</v>
      </c>
    </row>
    <row r="116" spans="2:15" x14ac:dyDescent="0.35">
      <c r="B116" s="15" t="s">
        <v>70</v>
      </c>
      <c r="C116" s="15" t="s">
        <v>153</v>
      </c>
      <c r="D116" s="24">
        <v>23</v>
      </c>
      <c r="E116" s="24">
        <v>37</v>
      </c>
      <c r="F116" s="22">
        <f t="shared" si="4"/>
        <v>0.38333333333333336</v>
      </c>
      <c r="G116" s="22">
        <f t="shared" si="5"/>
        <v>0.6166666666666667</v>
      </c>
      <c r="J116" s="15" t="s">
        <v>70</v>
      </c>
      <c r="K116" s="15" t="s">
        <v>153</v>
      </c>
      <c r="L116" s="24">
        <v>0</v>
      </c>
      <c r="M116" s="24">
        <v>60</v>
      </c>
      <c r="N116" s="22">
        <f t="shared" si="6"/>
        <v>0</v>
      </c>
      <c r="O116" s="22">
        <f t="shared" si="7"/>
        <v>1</v>
      </c>
    </row>
    <row r="117" spans="2:15" x14ac:dyDescent="0.35">
      <c r="B117" s="15" t="s">
        <v>70</v>
      </c>
      <c r="C117" s="15" t="s">
        <v>152</v>
      </c>
      <c r="D117" s="24">
        <v>673</v>
      </c>
      <c r="E117" s="24">
        <v>1376</v>
      </c>
      <c r="F117" s="22">
        <f t="shared" si="4"/>
        <v>0.32845290385553927</v>
      </c>
      <c r="G117" s="22">
        <f t="shared" si="5"/>
        <v>0.67154709614446073</v>
      </c>
      <c r="J117" s="15" t="s">
        <v>70</v>
      </c>
      <c r="K117" s="15" t="s">
        <v>152</v>
      </c>
      <c r="L117" s="24">
        <v>72</v>
      </c>
      <c r="M117" s="24">
        <v>1977</v>
      </c>
      <c r="N117" s="22">
        <f t="shared" si="6"/>
        <v>3.5139092240117131E-2</v>
      </c>
      <c r="O117" s="22">
        <f t="shared" si="7"/>
        <v>0.96486090775988287</v>
      </c>
    </row>
    <row r="118" spans="2:15" x14ac:dyDescent="0.35">
      <c r="B118" s="15" t="s">
        <v>70</v>
      </c>
      <c r="C118" s="15" t="s">
        <v>75</v>
      </c>
      <c r="D118" s="24">
        <v>57</v>
      </c>
      <c r="E118" s="24">
        <v>177</v>
      </c>
      <c r="F118" s="22">
        <f t="shared" si="4"/>
        <v>0.24358974358974358</v>
      </c>
      <c r="G118" s="22">
        <f t="shared" si="5"/>
        <v>0.75641025641025639</v>
      </c>
      <c r="J118" s="15" t="s">
        <v>70</v>
      </c>
      <c r="K118" s="15" t="s">
        <v>75</v>
      </c>
      <c r="L118" s="24">
        <v>22</v>
      </c>
      <c r="M118" s="24">
        <v>212</v>
      </c>
      <c r="N118" s="22">
        <f t="shared" si="6"/>
        <v>9.4017094017094016E-2</v>
      </c>
      <c r="O118" s="22">
        <f t="shared" si="7"/>
        <v>0.90598290598290598</v>
      </c>
    </row>
    <row r="119" spans="2:15" x14ac:dyDescent="0.35">
      <c r="B119" s="15" t="s">
        <v>70</v>
      </c>
      <c r="C119" s="15" t="s">
        <v>151</v>
      </c>
      <c r="D119" s="24">
        <v>334</v>
      </c>
      <c r="E119" s="24">
        <v>785</v>
      </c>
      <c r="F119" s="22">
        <f t="shared" si="4"/>
        <v>0.29848078641644327</v>
      </c>
      <c r="G119" s="22">
        <f t="shared" si="5"/>
        <v>0.70151921358355673</v>
      </c>
      <c r="J119" s="15" t="s">
        <v>70</v>
      </c>
      <c r="K119" s="15" t="s">
        <v>151</v>
      </c>
      <c r="L119" s="24">
        <v>45</v>
      </c>
      <c r="M119" s="24">
        <v>1074</v>
      </c>
      <c r="N119" s="22">
        <f t="shared" si="6"/>
        <v>4.0214477211796246E-2</v>
      </c>
      <c r="O119" s="22">
        <f t="shared" si="7"/>
        <v>0.95978552278820373</v>
      </c>
    </row>
    <row r="120" spans="2:15" x14ac:dyDescent="0.35">
      <c r="B120" s="15" t="s">
        <v>70</v>
      </c>
      <c r="C120" s="15" t="s">
        <v>150</v>
      </c>
      <c r="D120" s="24">
        <v>11</v>
      </c>
      <c r="E120" s="24">
        <v>38</v>
      </c>
      <c r="F120" s="22">
        <f t="shared" si="4"/>
        <v>0.22448979591836735</v>
      </c>
      <c r="G120" s="22">
        <f t="shared" si="5"/>
        <v>0.77551020408163263</v>
      </c>
      <c r="J120" s="15" t="s">
        <v>70</v>
      </c>
      <c r="K120" s="15" t="s">
        <v>150</v>
      </c>
      <c r="L120" s="24">
        <v>16</v>
      </c>
      <c r="M120" s="24">
        <v>33</v>
      </c>
      <c r="N120" s="22">
        <f t="shared" si="6"/>
        <v>0.32653061224489793</v>
      </c>
      <c r="O120" s="22">
        <f t="shared" si="7"/>
        <v>0.67346938775510201</v>
      </c>
    </row>
    <row r="121" spans="2:15" x14ac:dyDescent="0.35">
      <c r="B121" s="15" t="s">
        <v>70</v>
      </c>
      <c r="C121" s="15" t="s">
        <v>71</v>
      </c>
      <c r="D121" s="24">
        <v>133</v>
      </c>
      <c r="E121" s="24">
        <v>803</v>
      </c>
      <c r="F121" s="22">
        <f t="shared" si="4"/>
        <v>0.14209401709401709</v>
      </c>
      <c r="G121" s="22">
        <f t="shared" si="5"/>
        <v>0.85790598290598286</v>
      </c>
      <c r="J121" s="15" t="s">
        <v>70</v>
      </c>
      <c r="K121" s="15" t="s">
        <v>71</v>
      </c>
      <c r="L121" s="24">
        <v>27</v>
      </c>
      <c r="M121" s="24">
        <v>909</v>
      </c>
      <c r="N121" s="22">
        <f t="shared" si="6"/>
        <v>2.8846153846153848E-2</v>
      </c>
      <c r="O121" s="22">
        <f t="shared" si="7"/>
        <v>0.97115384615384615</v>
      </c>
    </row>
    <row r="122" spans="2:15" x14ac:dyDescent="0.35">
      <c r="B122" s="15" t="s">
        <v>68</v>
      </c>
      <c r="C122" s="15" t="s">
        <v>149</v>
      </c>
      <c r="D122" s="24">
        <v>251</v>
      </c>
      <c r="E122" s="24">
        <v>600</v>
      </c>
      <c r="F122" s="22">
        <f t="shared" si="4"/>
        <v>0.29494712103407755</v>
      </c>
      <c r="G122" s="22">
        <f t="shared" si="5"/>
        <v>0.70505287896592239</v>
      </c>
      <c r="J122" s="15" t="s">
        <v>68</v>
      </c>
      <c r="K122" s="15" t="s">
        <v>149</v>
      </c>
      <c r="L122" s="24">
        <v>24</v>
      </c>
      <c r="M122" s="24">
        <v>827</v>
      </c>
      <c r="N122" s="22">
        <f t="shared" si="6"/>
        <v>2.8202115158636899E-2</v>
      </c>
      <c r="O122" s="22">
        <f t="shared" si="7"/>
        <v>0.97179788484136309</v>
      </c>
    </row>
    <row r="123" spans="2:15" x14ac:dyDescent="0.35">
      <c r="B123" s="15" t="s">
        <v>66</v>
      </c>
      <c r="C123" s="15" t="s">
        <v>148</v>
      </c>
      <c r="D123" s="24">
        <v>501</v>
      </c>
      <c r="E123" s="24">
        <v>1030</v>
      </c>
      <c r="F123" s="22">
        <f t="shared" si="4"/>
        <v>0.3272370999346832</v>
      </c>
      <c r="G123" s="22">
        <f t="shared" si="5"/>
        <v>0.6727629000653168</v>
      </c>
      <c r="J123" s="15" t="s">
        <v>66</v>
      </c>
      <c r="K123" s="15" t="s">
        <v>148</v>
      </c>
      <c r="L123" s="24">
        <v>421</v>
      </c>
      <c r="M123" s="24">
        <v>1110</v>
      </c>
      <c r="N123" s="22">
        <f t="shared" si="6"/>
        <v>0.27498367080339647</v>
      </c>
      <c r="O123" s="22">
        <f t="shared" si="7"/>
        <v>0.72501632919660353</v>
      </c>
    </row>
    <row r="124" spans="2:15" x14ac:dyDescent="0.35">
      <c r="B124" s="15" t="s">
        <v>61</v>
      </c>
      <c r="C124" s="15" t="s">
        <v>147</v>
      </c>
      <c r="D124" s="24">
        <v>112</v>
      </c>
      <c r="E124" s="24">
        <v>203</v>
      </c>
      <c r="F124" s="22">
        <f t="shared" si="4"/>
        <v>0.35555555555555557</v>
      </c>
      <c r="G124" s="22">
        <f t="shared" si="5"/>
        <v>0.64444444444444449</v>
      </c>
      <c r="J124" s="15" t="s">
        <v>61</v>
      </c>
      <c r="K124" s="15" t="s">
        <v>147</v>
      </c>
      <c r="L124" s="24">
        <v>11</v>
      </c>
      <c r="M124" s="24">
        <v>304</v>
      </c>
      <c r="N124" s="22">
        <f t="shared" si="6"/>
        <v>3.4920634920634921E-2</v>
      </c>
      <c r="O124" s="22">
        <f t="shared" si="7"/>
        <v>0.96507936507936509</v>
      </c>
    </row>
    <row r="125" spans="2:15" x14ac:dyDescent="0.35">
      <c r="B125" s="15" t="s">
        <v>61</v>
      </c>
      <c r="C125" s="15" t="s">
        <v>64</v>
      </c>
      <c r="D125" s="24">
        <v>53</v>
      </c>
      <c r="E125" s="24">
        <v>350</v>
      </c>
      <c r="F125" s="22">
        <f t="shared" si="4"/>
        <v>0.13151364764267989</v>
      </c>
      <c r="G125" s="22">
        <f t="shared" si="5"/>
        <v>0.86848635235732008</v>
      </c>
      <c r="J125" s="15" t="s">
        <v>61</v>
      </c>
      <c r="K125" s="15" t="s">
        <v>64</v>
      </c>
      <c r="L125" s="24">
        <v>23</v>
      </c>
      <c r="M125" s="24">
        <v>380</v>
      </c>
      <c r="N125" s="22">
        <f t="shared" si="6"/>
        <v>5.7071960297766747E-2</v>
      </c>
      <c r="O125" s="22">
        <f t="shared" si="7"/>
        <v>0.94292803970223327</v>
      </c>
    </row>
    <row r="126" spans="2:15" x14ac:dyDescent="0.35">
      <c r="B126" s="15" t="s">
        <v>61</v>
      </c>
      <c r="C126" s="15" t="s">
        <v>63</v>
      </c>
      <c r="D126" s="24">
        <v>173</v>
      </c>
      <c r="E126" s="24">
        <v>431</v>
      </c>
      <c r="F126" s="22">
        <f t="shared" si="4"/>
        <v>0.28642384105960267</v>
      </c>
      <c r="G126" s="22">
        <f t="shared" si="5"/>
        <v>0.71357615894039739</v>
      </c>
      <c r="J126" s="15" t="s">
        <v>61</v>
      </c>
      <c r="K126" s="15" t="s">
        <v>63</v>
      </c>
      <c r="L126" s="24">
        <v>23</v>
      </c>
      <c r="M126" s="24">
        <v>581</v>
      </c>
      <c r="N126" s="22">
        <f t="shared" si="6"/>
        <v>3.8079470198675497E-2</v>
      </c>
      <c r="O126" s="22">
        <f t="shared" si="7"/>
        <v>0.96192052980132448</v>
      </c>
    </row>
    <row r="127" spans="2:15" x14ac:dyDescent="0.35">
      <c r="B127" s="15" t="s">
        <v>61</v>
      </c>
      <c r="C127" s="15" t="s">
        <v>146</v>
      </c>
      <c r="D127" s="24">
        <v>141</v>
      </c>
      <c r="E127" s="24">
        <v>473</v>
      </c>
      <c r="F127" s="22">
        <f t="shared" si="4"/>
        <v>0.22964169381107491</v>
      </c>
      <c r="G127" s="22">
        <f t="shared" si="5"/>
        <v>0.77035830618892509</v>
      </c>
      <c r="J127" s="15" t="s">
        <v>61</v>
      </c>
      <c r="K127" s="15" t="s">
        <v>146</v>
      </c>
      <c r="L127" s="24">
        <v>47</v>
      </c>
      <c r="M127" s="24">
        <v>567</v>
      </c>
      <c r="N127" s="22">
        <f t="shared" si="6"/>
        <v>7.6547231270358312E-2</v>
      </c>
      <c r="O127" s="22">
        <f t="shared" si="7"/>
        <v>0.92345276872964166</v>
      </c>
    </row>
    <row r="128" spans="2:15" x14ac:dyDescent="0.35">
      <c r="B128" s="15" t="s">
        <v>61</v>
      </c>
      <c r="C128" s="15" t="s">
        <v>145</v>
      </c>
      <c r="D128" s="24">
        <v>661</v>
      </c>
      <c r="E128" s="24">
        <v>1510</v>
      </c>
      <c r="F128" s="22">
        <f t="shared" si="4"/>
        <v>0.30446798710271766</v>
      </c>
      <c r="G128" s="22">
        <f t="shared" si="5"/>
        <v>0.69553201289728239</v>
      </c>
      <c r="J128" s="15" t="s">
        <v>61</v>
      </c>
      <c r="K128" s="15" t="s">
        <v>145</v>
      </c>
      <c r="L128" s="24">
        <v>80</v>
      </c>
      <c r="M128" s="24">
        <v>2091</v>
      </c>
      <c r="N128" s="22">
        <f t="shared" si="6"/>
        <v>3.6849378166743434E-2</v>
      </c>
      <c r="O128" s="22">
        <f t="shared" si="7"/>
        <v>0.96315062183325661</v>
      </c>
    </row>
    <row r="129" spans="2:15" x14ac:dyDescent="0.35">
      <c r="B129" s="15" t="s">
        <v>61</v>
      </c>
      <c r="C129" s="15" t="s">
        <v>60</v>
      </c>
      <c r="D129" s="24">
        <v>132</v>
      </c>
      <c r="E129" s="24">
        <v>274</v>
      </c>
      <c r="F129" s="22">
        <f t="shared" si="4"/>
        <v>0.3251231527093596</v>
      </c>
      <c r="G129" s="22">
        <f t="shared" si="5"/>
        <v>0.67487684729064035</v>
      </c>
      <c r="J129" s="15" t="s">
        <v>61</v>
      </c>
      <c r="K129" s="15" t="s">
        <v>60</v>
      </c>
      <c r="L129" s="24">
        <v>14</v>
      </c>
      <c r="M129" s="24">
        <v>392</v>
      </c>
      <c r="N129" s="22">
        <f t="shared" si="6"/>
        <v>3.4482758620689655E-2</v>
      </c>
      <c r="O129" s="22">
        <f t="shared" si="7"/>
        <v>0.96551724137931039</v>
      </c>
    </row>
    <row r="130" spans="2:15" x14ac:dyDescent="0.35">
      <c r="B130" s="15" t="s">
        <v>56</v>
      </c>
      <c r="C130" s="15" t="s">
        <v>59</v>
      </c>
      <c r="D130" s="24">
        <v>116</v>
      </c>
      <c r="E130" s="24">
        <v>176</v>
      </c>
      <c r="F130" s="22">
        <f t="shared" si="4"/>
        <v>0.39726027397260272</v>
      </c>
      <c r="G130" s="22">
        <f t="shared" si="5"/>
        <v>0.60273972602739723</v>
      </c>
      <c r="J130" s="15" t="s">
        <v>56</v>
      </c>
      <c r="K130" s="15" t="s">
        <v>59</v>
      </c>
      <c r="L130" s="24">
        <v>1</v>
      </c>
      <c r="M130" s="24">
        <v>291</v>
      </c>
      <c r="N130" s="22">
        <f t="shared" si="6"/>
        <v>3.4246575342465752E-3</v>
      </c>
      <c r="O130" s="22">
        <f t="shared" si="7"/>
        <v>0.99657534246575341</v>
      </c>
    </row>
    <row r="131" spans="2:15" x14ac:dyDescent="0.35">
      <c r="B131" s="15" t="s">
        <v>56</v>
      </c>
      <c r="C131" s="15" t="s">
        <v>144</v>
      </c>
      <c r="D131" s="24">
        <v>491</v>
      </c>
      <c r="E131" s="24">
        <v>1431</v>
      </c>
      <c r="F131" s="22">
        <f t="shared" si="4"/>
        <v>0.25546305931321539</v>
      </c>
      <c r="G131" s="22">
        <f t="shared" si="5"/>
        <v>0.74453694068678455</v>
      </c>
      <c r="J131" s="15" t="s">
        <v>56</v>
      </c>
      <c r="K131" s="15" t="s">
        <v>144</v>
      </c>
      <c r="L131" s="24">
        <v>141</v>
      </c>
      <c r="M131" s="24">
        <v>1781</v>
      </c>
      <c r="N131" s="22">
        <f t="shared" si="6"/>
        <v>7.3361082206035377E-2</v>
      </c>
      <c r="O131" s="22">
        <f t="shared" si="7"/>
        <v>0.92663891779396457</v>
      </c>
    </row>
    <row r="132" spans="2:15" x14ac:dyDescent="0.35">
      <c r="B132" s="15" t="s">
        <v>56</v>
      </c>
      <c r="C132" s="15" t="s">
        <v>143</v>
      </c>
      <c r="D132" s="24">
        <v>54</v>
      </c>
      <c r="E132" s="24">
        <v>112</v>
      </c>
      <c r="F132" s="22">
        <f t="shared" si="4"/>
        <v>0.3253012048192771</v>
      </c>
      <c r="G132" s="22">
        <f t="shared" si="5"/>
        <v>0.67469879518072284</v>
      </c>
      <c r="J132" s="15" t="s">
        <v>56</v>
      </c>
      <c r="K132" s="15" t="s">
        <v>143</v>
      </c>
      <c r="L132" s="24">
        <v>7</v>
      </c>
      <c r="M132" s="24">
        <v>159</v>
      </c>
      <c r="N132" s="22">
        <f t="shared" si="6"/>
        <v>4.2168674698795178E-2</v>
      </c>
      <c r="O132" s="22">
        <f t="shared" si="7"/>
        <v>0.95783132530120485</v>
      </c>
    </row>
    <row r="133" spans="2:15" x14ac:dyDescent="0.35">
      <c r="B133" s="15" t="s">
        <v>56</v>
      </c>
      <c r="C133" s="15" t="s">
        <v>142</v>
      </c>
      <c r="D133" s="24">
        <v>96</v>
      </c>
      <c r="E133" s="24">
        <v>264</v>
      </c>
      <c r="F133" s="22">
        <f t="shared" si="4"/>
        <v>0.26666666666666666</v>
      </c>
      <c r="G133" s="22">
        <f t="shared" si="5"/>
        <v>0.73333333333333328</v>
      </c>
      <c r="J133" s="15" t="s">
        <v>56</v>
      </c>
      <c r="K133" s="15" t="s">
        <v>142</v>
      </c>
      <c r="L133" s="24">
        <v>3</v>
      </c>
      <c r="M133" s="24">
        <v>357</v>
      </c>
      <c r="N133" s="22">
        <f t="shared" si="6"/>
        <v>8.3333333333333332E-3</v>
      </c>
      <c r="O133" s="22">
        <f t="shared" si="7"/>
        <v>0.9916666666666667</v>
      </c>
    </row>
    <row r="134" spans="2:15" x14ac:dyDescent="0.35">
      <c r="B134" s="15" t="s">
        <v>56</v>
      </c>
      <c r="C134" s="15" t="s">
        <v>141</v>
      </c>
      <c r="D134" s="24">
        <v>190</v>
      </c>
      <c r="E134" s="24">
        <v>371</v>
      </c>
      <c r="F134" s="22">
        <f t="shared" si="4"/>
        <v>0.33868092691622104</v>
      </c>
      <c r="G134" s="22">
        <f t="shared" si="5"/>
        <v>0.66131907308377902</v>
      </c>
      <c r="J134" s="15" t="s">
        <v>56</v>
      </c>
      <c r="K134" s="15" t="s">
        <v>141</v>
      </c>
      <c r="L134" s="24">
        <v>108</v>
      </c>
      <c r="M134" s="24">
        <v>453</v>
      </c>
      <c r="N134" s="22">
        <f t="shared" si="6"/>
        <v>0.19251336898395721</v>
      </c>
      <c r="O134" s="22">
        <f t="shared" si="7"/>
        <v>0.80748663101604279</v>
      </c>
    </row>
    <row r="135" spans="2:15" x14ac:dyDescent="0.35">
      <c r="B135" s="15" t="s">
        <v>56</v>
      </c>
      <c r="C135" s="15" t="s">
        <v>140</v>
      </c>
      <c r="D135" s="24">
        <v>422</v>
      </c>
      <c r="E135" s="24">
        <v>690</v>
      </c>
      <c r="F135" s="22">
        <f t="shared" si="4"/>
        <v>0.37949640287769787</v>
      </c>
      <c r="G135" s="22">
        <f t="shared" si="5"/>
        <v>0.62050359712230219</v>
      </c>
      <c r="J135" s="15" t="s">
        <v>56</v>
      </c>
      <c r="K135" s="15" t="s">
        <v>140</v>
      </c>
      <c r="L135" s="24">
        <v>63</v>
      </c>
      <c r="M135" s="24">
        <v>1049</v>
      </c>
      <c r="N135" s="22">
        <f t="shared" si="6"/>
        <v>5.6654676258992807E-2</v>
      </c>
      <c r="O135" s="22">
        <f t="shared" si="7"/>
        <v>0.94334532374100721</v>
      </c>
    </row>
    <row r="136" spans="2:15" x14ac:dyDescent="0.35">
      <c r="B136" s="15" t="s">
        <v>56</v>
      </c>
      <c r="C136" s="15" t="s">
        <v>58</v>
      </c>
      <c r="D136" s="24">
        <v>155</v>
      </c>
      <c r="E136" s="24">
        <v>303</v>
      </c>
      <c r="F136" s="22">
        <f t="shared" si="4"/>
        <v>0.33842794759825329</v>
      </c>
      <c r="G136" s="22">
        <f t="shared" si="5"/>
        <v>0.66157205240174677</v>
      </c>
      <c r="J136" s="15" t="s">
        <v>56</v>
      </c>
      <c r="K136" s="15" t="s">
        <v>58</v>
      </c>
      <c r="L136" s="24">
        <v>5</v>
      </c>
      <c r="M136" s="24">
        <v>453</v>
      </c>
      <c r="N136" s="22">
        <f t="shared" si="6"/>
        <v>1.0917030567685589E-2</v>
      </c>
      <c r="O136" s="22">
        <f t="shared" si="7"/>
        <v>0.98908296943231444</v>
      </c>
    </row>
    <row r="137" spans="2:15" x14ac:dyDescent="0.35">
      <c r="B137" s="15" t="s">
        <v>56</v>
      </c>
      <c r="C137" s="15" t="s">
        <v>57</v>
      </c>
      <c r="D137" s="24">
        <v>189</v>
      </c>
      <c r="E137" s="24">
        <v>419</v>
      </c>
      <c r="F137" s="22">
        <f t="shared" si="4"/>
        <v>0.31085526315789475</v>
      </c>
      <c r="G137" s="22">
        <f t="shared" si="5"/>
        <v>0.68914473684210531</v>
      </c>
      <c r="J137" s="15" t="s">
        <v>56</v>
      </c>
      <c r="K137" s="15" t="s">
        <v>57</v>
      </c>
      <c r="L137" s="24">
        <v>19</v>
      </c>
      <c r="M137" s="24">
        <v>589</v>
      </c>
      <c r="N137" s="22">
        <f t="shared" si="6"/>
        <v>3.125E-2</v>
      </c>
      <c r="O137" s="22">
        <f t="shared" si="7"/>
        <v>0.96875</v>
      </c>
    </row>
    <row r="138" spans="2:15" x14ac:dyDescent="0.35">
      <c r="B138" s="15" t="s">
        <v>56</v>
      </c>
      <c r="C138" s="15" t="s">
        <v>55</v>
      </c>
      <c r="D138" s="24">
        <v>62</v>
      </c>
      <c r="E138" s="24">
        <v>132</v>
      </c>
      <c r="F138" s="22">
        <f t="shared" ref="F138:F180" si="8">D138/SUM(D138:E138)</f>
        <v>0.31958762886597936</v>
      </c>
      <c r="G138" s="22">
        <f t="shared" ref="G138:G180" si="9">E138/SUM(D138:E138)</f>
        <v>0.68041237113402064</v>
      </c>
      <c r="J138" s="15" t="s">
        <v>56</v>
      </c>
      <c r="K138" s="15" t="s">
        <v>55</v>
      </c>
      <c r="L138" s="24">
        <v>8</v>
      </c>
      <c r="M138" s="24">
        <v>186</v>
      </c>
      <c r="N138" s="22">
        <f t="shared" ref="N138:N179" si="10">L138/SUM(L138:M138)</f>
        <v>4.1237113402061855E-2</v>
      </c>
      <c r="O138" s="22">
        <f t="shared" ref="O138:O179" si="11">M138/SUM(L138:M138)</f>
        <v>0.95876288659793818</v>
      </c>
    </row>
    <row r="139" spans="2:15" x14ac:dyDescent="0.35">
      <c r="B139" s="15" t="s">
        <v>53</v>
      </c>
      <c r="C139" s="15" t="s">
        <v>139</v>
      </c>
      <c r="D139" s="24">
        <v>147</v>
      </c>
      <c r="E139" s="24">
        <v>391</v>
      </c>
      <c r="F139" s="22">
        <f t="shared" si="8"/>
        <v>0.27323420074349442</v>
      </c>
      <c r="G139" s="22">
        <f t="shared" si="9"/>
        <v>0.72676579925650553</v>
      </c>
      <c r="J139" s="15" t="s">
        <v>53</v>
      </c>
      <c r="K139" s="15" t="s">
        <v>139</v>
      </c>
      <c r="L139" s="24">
        <v>57</v>
      </c>
      <c r="M139" s="24">
        <v>481</v>
      </c>
      <c r="N139" s="22">
        <f t="shared" si="10"/>
        <v>0.10594795539033457</v>
      </c>
      <c r="O139" s="22">
        <f t="shared" si="11"/>
        <v>0.89405204460966547</v>
      </c>
    </row>
    <row r="140" spans="2:15" x14ac:dyDescent="0.35">
      <c r="B140" s="15" t="s">
        <v>53</v>
      </c>
      <c r="C140" s="15" t="s">
        <v>138</v>
      </c>
      <c r="D140" s="24">
        <v>874</v>
      </c>
      <c r="E140" s="24">
        <v>1338</v>
      </c>
      <c r="F140" s="22">
        <f t="shared" si="8"/>
        <v>0.39511754068716093</v>
      </c>
      <c r="G140" s="22">
        <f t="shared" si="9"/>
        <v>0.60488245931283902</v>
      </c>
      <c r="J140" s="15" t="s">
        <v>53</v>
      </c>
      <c r="K140" s="15" t="s">
        <v>138</v>
      </c>
      <c r="L140" s="24">
        <v>87</v>
      </c>
      <c r="M140" s="24">
        <v>2125</v>
      </c>
      <c r="N140" s="22">
        <f t="shared" si="10"/>
        <v>3.9330922242314645E-2</v>
      </c>
      <c r="O140" s="22">
        <f t="shared" si="11"/>
        <v>0.9606690777576854</v>
      </c>
    </row>
    <row r="141" spans="2:15" x14ac:dyDescent="0.35">
      <c r="B141" s="15" t="s">
        <v>53</v>
      </c>
      <c r="C141" s="15" t="s">
        <v>137</v>
      </c>
      <c r="D141" s="24">
        <v>7</v>
      </c>
      <c r="E141" s="24">
        <v>23</v>
      </c>
      <c r="F141" s="22">
        <f t="shared" si="8"/>
        <v>0.23333333333333334</v>
      </c>
      <c r="G141" s="22">
        <f t="shared" si="9"/>
        <v>0.76666666666666672</v>
      </c>
      <c r="J141" s="15" t="s">
        <v>53</v>
      </c>
      <c r="K141" s="15" t="s">
        <v>137</v>
      </c>
      <c r="L141" s="24">
        <v>0</v>
      </c>
      <c r="M141" s="24">
        <v>30</v>
      </c>
      <c r="N141" s="22">
        <f t="shared" si="10"/>
        <v>0</v>
      </c>
      <c r="O141" s="22">
        <f t="shared" si="11"/>
        <v>1</v>
      </c>
    </row>
    <row r="142" spans="2:15" x14ac:dyDescent="0.35">
      <c r="B142" s="15" t="s">
        <v>53</v>
      </c>
      <c r="C142" s="15" t="s">
        <v>52</v>
      </c>
      <c r="D142" s="24">
        <v>24</v>
      </c>
      <c r="E142" s="24">
        <v>42</v>
      </c>
      <c r="F142" s="22">
        <f t="shared" si="8"/>
        <v>0.36363636363636365</v>
      </c>
      <c r="G142" s="22">
        <f t="shared" si="9"/>
        <v>0.63636363636363635</v>
      </c>
      <c r="J142" s="15" t="s">
        <v>53</v>
      </c>
      <c r="K142" s="15" t="s">
        <v>52</v>
      </c>
      <c r="L142" s="24">
        <v>2</v>
      </c>
      <c r="M142" s="24">
        <v>64</v>
      </c>
      <c r="N142" s="22">
        <f t="shared" si="10"/>
        <v>3.0303030303030304E-2</v>
      </c>
      <c r="O142" s="22">
        <f t="shared" si="11"/>
        <v>0.96969696969696972</v>
      </c>
    </row>
    <row r="143" spans="2:15" x14ac:dyDescent="0.35">
      <c r="B143" s="15" t="s">
        <v>50</v>
      </c>
      <c r="C143" s="15" t="s">
        <v>136</v>
      </c>
      <c r="D143" s="24">
        <v>162</v>
      </c>
      <c r="E143" s="24">
        <v>340</v>
      </c>
      <c r="F143" s="22">
        <f t="shared" si="8"/>
        <v>0.32270916334661354</v>
      </c>
      <c r="G143" s="22">
        <f t="shared" si="9"/>
        <v>0.67729083665338641</v>
      </c>
      <c r="J143" s="15" t="s">
        <v>50</v>
      </c>
      <c r="K143" s="15" t="s">
        <v>136</v>
      </c>
      <c r="L143" s="24">
        <v>5</v>
      </c>
      <c r="M143" s="24">
        <v>497</v>
      </c>
      <c r="N143" s="22">
        <f t="shared" si="10"/>
        <v>9.9601593625498006E-3</v>
      </c>
      <c r="O143" s="22">
        <f t="shared" si="11"/>
        <v>0.99003984063745021</v>
      </c>
    </row>
    <row r="144" spans="2:15" x14ac:dyDescent="0.35">
      <c r="B144" s="15" t="s">
        <v>50</v>
      </c>
      <c r="C144" s="15" t="s">
        <v>135</v>
      </c>
      <c r="D144" s="24">
        <v>728</v>
      </c>
      <c r="E144" s="24">
        <v>1449</v>
      </c>
      <c r="F144" s="22">
        <f t="shared" si="8"/>
        <v>0.33440514469453375</v>
      </c>
      <c r="G144" s="22">
        <f t="shared" si="9"/>
        <v>0.66559485530546625</v>
      </c>
      <c r="J144" s="15" t="s">
        <v>50</v>
      </c>
      <c r="K144" s="15" t="s">
        <v>135</v>
      </c>
      <c r="L144" s="24">
        <v>42</v>
      </c>
      <c r="M144" s="24">
        <v>2135</v>
      </c>
      <c r="N144" s="22">
        <f t="shared" si="10"/>
        <v>1.9292604501607719E-2</v>
      </c>
      <c r="O144" s="22">
        <f t="shared" si="11"/>
        <v>0.98070739549839225</v>
      </c>
    </row>
    <row r="145" spans="2:15" x14ac:dyDescent="0.35">
      <c r="B145" s="15" t="s">
        <v>50</v>
      </c>
      <c r="C145" s="15" t="s">
        <v>134</v>
      </c>
      <c r="D145" s="24">
        <v>144</v>
      </c>
      <c r="E145" s="24">
        <v>251</v>
      </c>
      <c r="F145" s="22">
        <f t="shared" si="8"/>
        <v>0.36455696202531646</v>
      </c>
      <c r="G145" s="22">
        <f t="shared" si="9"/>
        <v>0.63544303797468349</v>
      </c>
      <c r="J145" s="15" t="s">
        <v>50</v>
      </c>
      <c r="K145" s="15" t="s">
        <v>134</v>
      </c>
      <c r="L145" s="24">
        <v>6</v>
      </c>
      <c r="M145" s="24">
        <v>389</v>
      </c>
      <c r="N145" s="22">
        <f t="shared" si="10"/>
        <v>1.5189873417721518E-2</v>
      </c>
      <c r="O145" s="22">
        <f t="shared" si="11"/>
        <v>0.98481012658227851</v>
      </c>
    </row>
    <row r="146" spans="2:15" x14ac:dyDescent="0.35">
      <c r="B146" s="15" t="s">
        <v>50</v>
      </c>
      <c r="C146" s="15" t="s">
        <v>49</v>
      </c>
      <c r="D146" s="24">
        <v>11</v>
      </c>
      <c r="E146" s="24">
        <v>8</v>
      </c>
      <c r="F146" s="22">
        <f t="shared" si="8"/>
        <v>0.57894736842105265</v>
      </c>
      <c r="G146" s="22">
        <f t="shared" si="9"/>
        <v>0.42105263157894735</v>
      </c>
      <c r="J146" s="15" t="s">
        <v>50</v>
      </c>
      <c r="K146" s="15" t="s">
        <v>49</v>
      </c>
      <c r="L146" s="24">
        <v>2</v>
      </c>
      <c r="M146" s="24">
        <v>17</v>
      </c>
      <c r="N146" s="22">
        <f t="shared" si="10"/>
        <v>0.10526315789473684</v>
      </c>
      <c r="O146" s="22">
        <f t="shared" si="11"/>
        <v>0.89473684210526316</v>
      </c>
    </row>
    <row r="147" spans="2:15" x14ac:dyDescent="0.35">
      <c r="B147" s="15" t="s">
        <v>131</v>
      </c>
      <c r="C147" s="15" t="s">
        <v>133</v>
      </c>
      <c r="D147" s="24">
        <v>95</v>
      </c>
      <c r="E147" s="24">
        <v>228</v>
      </c>
      <c r="F147" s="22">
        <f t="shared" si="8"/>
        <v>0.29411764705882354</v>
      </c>
      <c r="G147" s="22">
        <f t="shared" si="9"/>
        <v>0.70588235294117652</v>
      </c>
      <c r="J147" s="15" t="s">
        <v>131</v>
      </c>
      <c r="K147" s="15" t="s">
        <v>133</v>
      </c>
      <c r="L147" s="24">
        <v>18</v>
      </c>
      <c r="M147" s="24">
        <v>305</v>
      </c>
      <c r="N147" s="22">
        <f t="shared" si="10"/>
        <v>5.5727554179566562E-2</v>
      </c>
      <c r="O147" s="22">
        <f t="shared" si="11"/>
        <v>0.94427244582043346</v>
      </c>
    </row>
    <row r="148" spans="2:15" x14ac:dyDescent="0.35">
      <c r="B148" s="15" t="s">
        <v>131</v>
      </c>
      <c r="C148" s="15" t="s">
        <v>132</v>
      </c>
      <c r="D148" s="24">
        <v>218</v>
      </c>
      <c r="E148" s="24">
        <v>615</v>
      </c>
      <c r="F148" s="22">
        <f t="shared" si="8"/>
        <v>0.26170468187274909</v>
      </c>
      <c r="G148" s="22">
        <f t="shared" si="9"/>
        <v>0.73829531812725091</v>
      </c>
      <c r="J148" s="15" t="s">
        <v>131</v>
      </c>
      <c r="K148" s="15" t="s">
        <v>132</v>
      </c>
      <c r="L148" s="24">
        <v>211</v>
      </c>
      <c r="M148" s="24">
        <v>622</v>
      </c>
      <c r="N148" s="22">
        <f t="shared" si="10"/>
        <v>0.2533013205282113</v>
      </c>
      <c r="O148" s="22">
        <f t="shared" si="11"/>
        <v>0.7466986794717887</v>
      </c>
    </row>
    <row r="149" spans="2:15" x14ac:dyDescent="0.35">
      <c r="B149" s="15" t="s">
        <v>131</v>
      </c>
      <c r="C149" s="15" t="s">
        <v>130</v>
      </c>
      <c r="D149" s="24">
        <v>25</v>
      </c>
      <c r="E149" s="24">
        <v>77</v>
      </c>
      <c r="F149" s="22">
        <f t="shared" si="8"/>
        <v>0.24509803921568626</v>
      </c>
      <c r="G149" s="22">
        <f t="shared" si="9"/>
        <v>0.75490196078431371</v>
      </c>
      <c r="J149" s="15" t="s">
        <v>131</v>
      </c>
      <c r="K149" s="15" t="s">
        <v>130</v>
      </c>
      <c r="L149" s="24">
        <v>2</v>
      </c>
      <c r="M149" s="24">
        <v>100</v>
      </c>
      <c r="N149" s="22">
        <f t="shared" si="10"/>
        <v>1.9607843137254902E-2</v>
      </c>
      <c r="O149" s="22">
        <f t="shared" si="11"/>
        <v>0.98039215686274506</v>
      </c>
    </row>
    <row r="150" spans="2:15" x14ac:dyDescent="0.35">
      <c r="B150" s="15" t="s">
        <v>40</v>
      </c>
      <c r="C150" s="15" t="s">
        <v>129</v>
      </c>
      <c r="D150" s="24">
        <v>282</v>
      </c>
      <c r="E150" s="24">
        <v>593</v>
      </c>
      <c r="F150" s="22">
        <f t="shared" si="8"/>
        <v>0.32228571428571429</v>
      </c>
      <c r="G150" s="22">
        <f t="shared" si="9"/>
        <v>0.67771428571428571</v>
      </c>
      <c r="J150" s="15" t="s">
        <v>40</v>
      </c>
      <c r="K150" s="15" t="s">
        <v>129</v>
      </c>
      <c r="L150" s="24">
        <v>20</v>
      </c>
      <c r="M150" s="24">
        <v>855</v>
      </c>
      <c r="N150" s="22">
        <f t="shared" si="10"/>
        <v>2.2857142857142857E-2</v>
      </c>
      <c r="O150" s="22">
        <f t="shared" si="11"/>
        <v>0.97714285714285709</v>
      </c>
    </row>
    <row r="151" spans="2:15" x14ac:dyDescent="0.35">
      <c r="B151" s="15" t="s">
        <v>40</v>
      </c>
      <c r="C151" s="15" t="s">
        <v>128</v>
      </c>
      <c r="D151" s="24">
        <v>1006</v>
      </c>
      <c r="E151" s="24">
        <v>1887</v>
      </c>
      <c r="F151" s="22">
        <f t="shared" si="8"/>
        <v>0.34773591427583822</v>
      </c>
      <c r="G151" s="22">
        <f t="shared" si="9"/>
        <v>0.65226408572416172</v>
      </c>
      <c r="J151" s="15" t="s">
        <v>40</v>
      </c>
      <c r="K151" s="15" t="s">
        <v>128</v>
      </c>
      <c r="L151" s="24">
        <v>48</v>
      </c>
      <c r="M151" s="24">
        <v>2845</v>
      </c>
      <c r="N151" s="22">
        <f t="shared" si="10"/>
        <v>1.6591773245765641E-2</v>
      </c>
      <c r="O151" s="22">
        <f t="shared" si="11"/>
        <v>0.98340822675423434</v>
      </c>
    </row>
    <row r="152" spans="2:15" x14ac:dyDescent="0.35">
      <c r="B152" s="15" t="s">
        <v>40</v>
      </c>
      <c r="C152" s="15" t="s">
        <v>127</v>
      </c>
      <c r="D152" s="24">
        <v>162</v>
      </c>
      <c r="E152" s="24">
        <v>232</v>
      </c>
      <c r="F152" s="22">
        <f t="shared" si="8"/>
        <v>0.41116751269035534</v>
      </c>
      <c r="G152" s="22">
        <f t="shared" si="9"/>
        <v>0.58883248730964466</v>
      </c>
      <c r="J152" s="15" t="s">
        <v>40</v>
      </c>
      <c r="K152" s="15" t="s">
        <v>127</v>
      </c>
      <c r="L152" s="24">
        <v>18</v>
      </c>
      <c r="M152" s="24">
        <v>376</v>
      </c>
      <c r="N152" s="22">
        <f t="shared" si="10"/>
        <v>4.5685279187817257E-2</v>
      </c>
      <c r="O152" s="22">
        <f t="shared" si="11"/>
        <v>0.95431472081218272</v>
      </c>
    </row>
    <row r="153" spans="2:15" x14ac:dyDescent="0.35">
      <c r="B153" s="15" t="s">
        <v>40</v>
      </c>
      <c r="C153" s="15" t="s">
        <v>126</v>
      </c>
      <c r="D153" s="24">
        <v>7</v>
      </c>
      <c r="E153" s="24">
        <v>20</v>
      </c>
      <c r="F153" s="22">
        <f t="shared" si="8"/>
        <v>0.25925925925925924</v>
      </c>
      <c r="G153" s="22">
        <f t="shared" si="9"/>
        <v>0.7407407407407407</v>
      </c>
      <c r="J153" s="15" t="s">
        <v>40</v>
      </c>
      <c r="K153" s="15" t="s">
        <v>126</v>
      </c>
      <c r="L153" s="24">
        <v>2</v>
      </c>
      <c r="M153" s="24">
        <v>25</v>
      </c>
      <c r="N153" s="22">
        <f t="shared" si="10"/>
        <v>7.407407407407407E-2</v>
      </c>
      <c r="O153" s="22">
        <f t="shared" si="11"/>
        <v>0.92592592592592593</v>
      </c>
    </row>
    <row r="154" spans="2:15" x14ac:dyDescent="0.35">
      <c r="B154" s="15" t="s">
        <v>40</v>
      </c>
      <c r="C154" s="15" t="s">
        <v>125</v>
      </c>
      <c r="D154" s="24">
        <v>39</v>
      </c>
      <c r="E154" s="24">
        <v>73</v>
      </c>
      <c r="F154" s="22">
        <f t="shared" si="8"/>
        <v>0.3482142857142857</v>
      </c>
      <c r="G154" s="22">
        <f t="shared" si="9"/>
        <v>0.6517857142857143</v>
      </c>
      <c r="J154" s="15" t="s">
        <v>40</v>
      </c>
      <c r="K154" s="15" t="s">
        <v>125</v>
      </c>
      <c r="L154" s="24">
        <v>0</v>
      </c>
      <c r="M154" s="24">
        <v>112</v>
      </c>
      <c r="N154" s="22">
        <f t="shared" si="10"/>
        <v>0</v>
      </c>
      <c r="O154" s="22">
        <f t="shared" si="11"/>
        <v>1</v>
      </c>
    </row>
    <row r="155" spans="2:15" x14ac:dyDescent="0.35">
      <c r="B155" s="15" t="s">
        <v>40</v>
      </c>
      <c r="C155" s="15" t="s">
        <v>124</v>
      </c>
      <c r="D155" s="24">
        <v>7</v>
      </c>
      <c r="E155" s="24">
        <v>10</v>
      </c>
      <c r="F155" s="22">
        <f t="shared" si="8"/>
        <v>0.41176470588235292</v>
      </c>
      <c r="G155" s="22">
        <f t="shared" si="9"/>
        <v>0.58823529411764708</v>
      </c>
      <c r="J155" s="15" t="s">
        <v>40</v>
      </c>
      <c r="K155" s="15" t="s">
        <v>124</v>
      </c>
      <c r="L155" s="24">
        <v>0</v>
      </c>
      <c r="M155" s="24">
        <v>17</v>
      </c>
      <c r="N155" s="22">
        <f t="shared" si="10"/>
        <v>0</v>
      </c>
      <c r="O155" s="22">
        <f t="shared" si="11"/>
        <v>1</v>
      </c>
    </row>
    <row r="156" spans="2:15" x14ac:dyDescent="0.35">
      <c r="B156" s="15" t="s">
        <v>40</v>
      </c>
      <c r="C156" s="15" t="s">
        <v>48</v>
      </c>
      <c r="D156" s="24">
        <v>166</v>
      </c>
      <c r="E156" s="24">
        <v>272</v>
      </c>
      <c r="F156" s="22">
        <f t="shared" si="8"/>
        <v>0.37899543378995432</v>
      </c>
      <c r="G156" s="22">
        <f t="shared" si="9"/>
        <v>0.62100456621004563</v>
      </c>
      <c r="J156" s="15" t="s">
        <v>40</v>
      </c>
      <c r="K156" s="15" t="s">
        <v>48</v>
      </c>
      <c r="L156" s="24">
        <v>8</v>
      </c>
      <c r="M156" s="24">
        <v>430</v>
      </c>
      <c r="N156" s="22">
        <f t="shared" si="10"/>
        <v>1.8264840182648401E-2</v>
      </c>
      <c r="O156" s="22">
        <f t="shared" si="11"/>
        <v>0.9817351598173516</v>
      </c>
    </row>
    <row r="157" spans="2:15" x14ac:dyDescent="0.35">
      <c r="B157" s="15" t="s">
        <v>40</v>
      </c>
      <c r="C157" s="15" t="s">
        <v>304</v>
      </c>
      <c r="D157" s="24">
        <v>136</v>
      </c>
      <c r="E157" s="24">
        <v>213</v>
      </c>
      <c r="F157" s="22">
        <f t="shared" si="8"/>
        <v>0.38968481375358166</v>
      </c>
      <c r="G157" s="22">
        <f t="shared" si="9"/>
        <v>0.61031518624641834</v>
      </c>
      <c r="J157" s="15" t="s">
        <v>40</v>
      </c>
      <c r="K157" s="15" t="s">
        <v>304</v>
      </c>
      <c r="L157" s="24">
        <v>48</v>
      </c>
      <c r="M157" s="24">
        <v>301</v>
      </c>
      <c r="N157" s="22">
        <f t="shared" si="10"/>
        <v>0.13753581661891118</v>
      </c>
      <c r="O157" s="22">
        <f t="shared" si="11"/>
        <v>0.86246418338108888</v>
      </c>
    </row>
    <row r="158" spans="2:15" x14ac:dyDescent="0.35">
      <c r="B158" s="15" t="s">
        <v>40</v>
      </c>
      <c r="C158" s="15" t="s">
        <v>123</v>
      </c>
      <c r="D158" s="24">
        <v>838</v>
      </c>
      <c r="E158" s="24">
        <v>1680</v>
      </c>
      <c r="F158" s="22">
        <f t="shared" si="8"/>
        <v>0.33280381254964259</v>
      </c>
      <c r="G158" s="22">
        <f t="shared" si="9"/>
        <v>0.66719618745035747</v>
      </c>
      <c r="J158" s="15" t="s">
        <v>40</v>
      </c>
      <c r="K158" s="15" t="s">
        <v>123</v>
      </c>
      <c r="L158" s="24">
        <v>73</v>
      </c>
      <c r="M158" s="24">
        <v>2445</v>
      </c>
      <c r="N158" s="22">
        <f t="shared" si="10"/>
        <v>2.8991262907069104E-2</v>
      </c>
      <c r="O158" s="22">
        <f t="shared" si="11"/>
        <v>0.9710087370929309</v>
      </c>
    </row>
    <row r="159" spans="2:15" x14ac:dyDescent="0.35">
      <c r="B159" s="15" t="s">
        <v>40</v>
      </c>
      <c r="C159" s="15" t="s">
        <v>122</v>
      </c>
      <c r="D159" s="24">
        <v>404</v>
      </c>
      <c r="E159" s="24">
        <v>741</v>
      </c>
      <c r="F159" s="22">
        <f t="shared" si="8"/>
        <v>0.35283842794759823</v>
      </c>
      <c r="G159" s="22">
        <f t="shared" si="9"/>
        <v>0.64716157205240177</v>
      </c>
      <c r="J159" s="15" t="s">
        <v>40</v>
      </c>
      <c r="K159" s="15" t="s">
        <v>122</v>
      </c>
      <c r="L159" s="24">
        <v>122</v>
      </c>
      <c r="M159" s="24">
        <v>1023</v>
      </c>
      <c r="N159" s="22">
        <f t="shared" si="10"/>
        <v>0.10655021834061135</v>
      </c>
      <c r="O159" s="22">
        <f t="shared" si="11"/>
        <v>0.8934497816593886</v>
      </c>
    </row>
    <row r="160" spans="2:15" x14ac:dyDescent="0.35">
      <c r="B160" s="15" t="s">
        <v>40</v>
      </c>
      <c r="C160" s="15" t="s">
        <v>121</v>
      </c>
      <c r="D160" s="24">
        <v>222</v>
      </c>
      <c r="E160" s="24">
        <v>401</v>
      </c>
      <c r="F160" s="22">
        <f t="shared" si="8"/>
        <v>0.3563402889245586</v>
      </c>
      <c r="G160" s="22">
        <f t="shared" si="9"/>
        <v>0.6436597110754414</v>
      </c>
      <c r="J160" s="15" t="s">
        <v>40</v>
      </c>
      <c r="K160" s="15" t="s">
        <v>121</v>
      </c>
      <c r="L160" s="24">
        <v>46</v>
      </c>
      <c r="M160" s="24">
        <v>577</v>
      </c>
      <c r="N160" s="22">
        <f t="shared" si="10"/>
        <v>7.3836276083467101E-2</v>
      </c>
      <c r="O160" s="22">
        <f t="shared" si="11"/>
        <v>0.9261637239165329</v>
      </c>
    </row>
    <row r="161" spans="2:15" x14ac:dyDescent="0.35">
      <c r="B161" s="15" t="s">
        <v>40</v>
      </c>
      <c r="C161" s="15" t="s">
        <v>47</v>
      </c>
      <c r="D161" s="24">
        <v>173</v>
      </c>
      <c r="E161" s="24">
        <v>391</v>
      </c>
      <c r="F161" s="22">
        <f t="shared" si="8"/>
        <v>0.3067375886524823</v>
      </c>
      <c r="G161" s="22">
        <f t="shared" si="9"/>
        <v>0.69326241134751776</v>
      </c>
      <c r="J161" s="15" t="s">
        <v>40</v>
      </c>
      <c r="K161" s="15" t="s">
        <v>47</v>
      </c>
      <c r="L161" s="24">
        <v>16</v>
      </c>
      <c r="M161" s="24">
        <v>548</v>
      </c>
      <c r="N161" s="22">
        <f t="shared" si="10"/>
        <v>2.8368794326241134E-2</v>
      </c>
      <c r="O161" s="22">
        <f t="shared" si="11"/>
        <v>0.97163120567375882</v>
      </c>
    </row>
    <row r="162" spans="2:15" x14ac:dyDescent="0.35">
      <c r="B162" s="15" t="s">
        <v>40</v>
      </c>
      <c r="C162" s="15" t="s">
        <v>44</v>
      </c>
      <c r="D162" s="24">
        <v>338</v>
      </c>
      <c r="E162" s="24">
        <v>584</v>
      </c>
      <c r="F162" s="22">
        <f t="shared" si="8"/>
        <v>0.36659436008676788</v>
      </c>
      <c r="G162" s="22">
        <f t="shared" si="9"/>
        <v>0.63340563991323207</v>
      </c>
      <c r="J162" s="15" t="s">
        <v>40</v>
      </c>
      <c r="K162" s="15" t="s">
        <v>44</v>
      </c>
      <c r="L162" s="24">
        <v>22</v>
      </c>
      <c r="M162" s="24">
        <v>900</v>
      </c>
      <c r="N162" s="22">
        <f t="shared" si="10"/>
        <v>2.3861171366594359E-2</v>
      </c>
      <c r="O162" s="22">
        <f t="shared" si="11"/>
        <v>0.97613882863340562</v>
      </c>
    </row>
    <row r="163" spans="2:15" x14ac:dyDescent="0.35">
      <c r="B163" s="15" t="s">
        <v>40</v>
      </c>
      <c r="C163" s="15" t="s">
        <v>43</v>
      </c>
      <c r="D163" s="24">
        <v>301</v>
      </c>
      <c r="E163" s="24">
        <v>508</v>
      </c>
      <c r="F163" s="22">
        <f t="shared" si="8"/>
        <v>0.37206427688504329</v>
      </c>
      <c r="G163" s="22">
        <f t="shared" si="9"/>
        <v>0.62793572311495671</v>
      </c>
      <c r="J163" s="15" t="s">
        <v>40</v>
      </c>
      <c r="K163" s="15" t="s">
        <v>43</v>
      </c>
      <c r="L163" s="24">
        <v>12</v>
      </c>
      <c r="M163" s="24">
        <v>797</v>
      </c>
      <c r="N163" s="22">
        <f t="shared" si="10"/>
        <v>1.4833127317676144E-2</v>
      </c>
      <c r="O163" s="22">
        <f t="shared" si="11"/>
        <v>0.98516687268232384</v>
      </c>
    </row>
    <row r="164" spans="2:15" x14ac:dyDescent="0.35">
      <c r="B164" s="15" t="s">
        <v>40</v>
      </c>
      <c r="C164" s="15" t="s">
        <v>42</v>
      </c>
      <c r="D164" s="24">
        <v>250</v>
      </c>
      <c r="E164" s="24">
        <v>409</v>
      </c>
      <c r="F164" s="22">
        <f t="shared" si="8"/>
        <v>0.37936267071320184</v>
      </c>
      <c r="G164" s="22">
        <f t="shared" si="9"/>
        <v>0.62063732928679816</v>
      </c>
      <c r="J164" s="15" t="s">
        <v>40</v>
      </c>
      <c r="K164" s="15" t="s">
        <v>42</v>
      </c>
      <c r="L164" s="24">
        <v>10</v>
      </c>
      <c r="M164" s="24">
        <v>649</v>
      </c>
      <c r="N164" s="22">
        <f t="shared" si="10"/>
        <v>1.5174506828528073E-2</v>
      </c>
      <c r="O164" s="22">
        <f t="shared" si="11"/>
        <v>0.98482549317147194</v>
      </c>
    </row>
    <row r="165" spans="2:15" x14ac:dyDescent="0.35">
      <c r="B165" s="15" t="s">
        <v>40</v>
      </c>
      <c r="C165" s="15" t="s">
        <v>120</v>
      </c>
      <c r="D165" s="24">
        <v>70</v>
      </c>
      <c r="E165" s="24">
        <v>224</v>
      </c>
      <c r="F165" s="22">
        <f t="shared" si="8"/>
        <v>0.23809523809523808</v>
      </c>
      <c r="G165" s="22">
        <f t="shared" si="9"/>
        <v>0.76190476190476186</v>
      </c>
      <c r="J165" s="15" t="s">
        <v>40</v>
      </c>
      <c r="K165" s="15" t="s">
        <v>120</v>
      </c>
      <c r="L165" s="24">
        <v>2</v>
      </c>
      <c r="M165" s="24">
        <v>292</v>
      </c>
      <c r="N165" s="22">
        <f t="shared" si="10"/>
        <v>6.8027210884353739E-3</v>
      </c>
      <c r="O165" s="22">
        <f t="shared" si="11"/>
        <v>0.99319727891156462</v>
      </c>
    </row>
    <row r="166" spans="2:15" x14ac:dyDescent="0.35">
      <c r="B166" s="15" t="s">
        <v>40</v>
      </c>
      <c r="C166" s="15" t="s">
        <v>39</v>
      </c>
      <c r="D166" s="24">
        <v>135</v>
      </c>
      <c r="E166" s="24">
        <v>207</v>
      </c>
      <c r="F166" s="22">
        <f t="shared" si="8"/>
        <v>0.39473684210526316</v>
      </c>
      <c r="G166" s="22">
        <f t="shared" si="9"/>
        <v>0.60526315789473684</v>
      </c>
      <c r="J166" s="15" t="s">
        <v>40</v>
      </c>
      <c r="K166" s="15" t="s">
        <v>39</v>
      </c>
      <c r="L166" s="24">
        <v>3</v>
      </c>
      <c r="M166" s="24">
        <v>339</v>
      </c>
      <c r="N166" s="22">
        <f t="shared" si="10"/>
        <v>8.771929824561403E-3</v>
      </c>
      <c r="O166" s="22">
        <f t="shared" si="11"/>
        <v>0.99122807017543857</v>
      </c>
    </row>
    <row r="167" spans="2:15" x14ac:dyDescent="0.35">
      <c r="B167" s="15" t="s">
        <v>33</v>
      </c>
      <c r="C167" s="15" t="s">
        <v>38</v>
      </c>
      <c r="D167" s="24">
        <v>223</v>
      </c>
      <c r="E167" s="24">
        <v>739</v>
      </c>
      <c r="F167" s="22">
        <f t="shared" si="8"/>
        <v>0.23180873180873182</v>
      </c>
      <c r="G167" s="22">
        <f t="shared" si="9"/>
        <v>0.76819126819126815</v>
      </c>
      <c r="J167" s="15" t="s">
        <v>33</v>
      </c>
      <c r="K167" s="15" t="s">
        <v>38</v>
      </c>
      <c r="L167" s="24">
        <v>19</v>
      </c>
      <c r="M167" s="24">
        <v>943</v>
      </c>
      <c r="N167" s="22">
        <f t="shared" si="10"/>
        <v>1.9750519750519752E-2</v>
      </c>
      <c r="O167" s="22">
        <f t="shared" si="11"/>
        <v>0.98024948024948022</v>
      </c>
    </row>
    <row r="168" spans="2:15" x14ac:dyDescent="0.35">
      <c r="B168" s="15" t="s">
        <v>33</v>
      </c>
      <c r="C168" s="15" t="s">
        <v>119</v>
      </c>
      <c r="D168" s="24">
        <v>799</v>
      </c>
      <c r="E168" s="24">
        <v>1588</v>
      </c>
      <c r="F168" s="22">
        <f t="shared" si="8"/>
        <v>0.33472978634268957</v>
      </c>
      <c r="G168" s="22">
        <f t="shared" si="9"/>
        <v>0.66527021365731043</v>
      </c>
      <c r="J168" s="15" t="s">
        <v>33</v>
      </c>
      <c r="K168" s="15" t="s">
        <v>119</v>
      </c>
      <c r="L168" s="24">
        <v>23</v>
      </c>
      <c r="M168" s="24">
        <v>2364</v>
      </c>
      <c r="N168" s="22">
        <f t="shared" si="10"/>
        <v>9.6355257645580235E-3</v>
      </c>
      <c r="O168" s="22">
        <f t="shared" si="11"/>
        <v>0.99036447423544194</v>
      </c>
    </row>
    <row r="169" spans="2:15" x14ac:dyDescent="0.35">
      <c r="B169" s="15" t="s">
        <v>33</v>
      </c>
      <c r="C169" s="15" t="s">
        <v>118</v>
      </c>
      <c r="D169" s="24">
        <v>274</v>
      </c>
      <c r="E169" s="24">
        <v>784</v>
      </c>
      <c r="F169" s="22">
        <f t="shared" si="8"/>
        <v>0.25897920604914931</v>
      </c>
      <c r="G169" s="22">
        <f t="shared" si="9"/>
        <v>0.74102079395085063</v>
      </c>
      <c r="J169" s="15" t="s">
        <v>33</v>
      </c>
      <c r="K169" s="15" t="s">
        <v>118</v>
      </c>
      <c r="L169" s="24">
        <v>67</v>
      </c>
      <c r="M169" s="24">
        <v>991</v>
      </c>
      <c r="N169" s="22">
        <f t="shared" si="10"/>
        <v>6.3327032136105854E-2</v>
      </c>
      <c r="O169" s="22">
        <f t="shared" si="11"/>
        <v>0.93667296786389409</v>
      </c>
    </row>
    <row r="170" spans="2:15" x14ac:dyDescent="0.35">
      <c r="B170" s="15" t="s">
        <v>33</v>
      </c>
      <c r="C170" s="15" t="s">
        <v>117</v>
      </c>
      <c r="D170" s="24">
        <v>27</v>
      </c>
      <c r="E170" s="24">
        <v>69</v>
      </c>
      <c r="F170" s="22">
        <f t="shared" si="8"/>
        <v>0.28125</v>
      </c>
      <c r="G170" s="22">
        <f t="shared" si="9"/>
        <v>0.71875</v>
      </c>
      <c r="J170" s="15" t="s">
        <v>33</v>
      </c>
      <c r="K170" s="15" t="s">
        <v>117</v>
      </c>
      <c r="L170" s="24">
        <v>0</v>
      </c>
      <c r="M170" s="24">
        <v>96</v>
      </c>
      <c r="N170" s="22">
        <f t="shared" si="10"/>
        <v>0</v>
      </c>
      <c r="O170" s="22">
        <f t="shared" si="11"/>
        <v>1</v>
      </c>
    </row>
    <row r="171" spans="2:15" x14ac:dyDescent="0.35">
      <c r="B171" s="15" t="s">
        <v>33</v>
      </c>
      <c r="C171" s="15" t="s">
        <v>116</v>
      </c>
      <c r="D171" s="24">
        <v>745</v>
      </c>
      <c r="E171" s="24">
        <v>1548</v>
      </c>
      <c r="F171" s="22">
        <f t="shared" si="8"/>
        <v>0.3249018752725687</v>
      </c>
      <c r="G171" s="22">
        <f t="shared" si="9"/>
        <v>0.67509812472743136</v>
      </c>
      <c r="J171" s="15" t="s">
        <v>33</v>
      </c>
      <c r="K171" s="15" t="s">
        <v>116</v>
      </c>
      <c r="L171" s="24">
        <v>17</v>
      </c>
      <c r="M171" s="24">
        <v>2276</v>
      </c>
      <c r="N171" s="22">
        <f t="shared" si="10"/>
        <v>7.4138682948102922E-3</v>
      </c>
      <c r="O171" s="22">
        <f t="shared" si="11"/>
        <v>0.99258613170518972</v>
      </c>
    </row>
    <row r="172" spans="2:15" x14ac:dyDescent="0.35">
      <c r="B172" s="15" t="s">
        <v>33</v>
      </c>
      <c r="C172" s="15" t="s">
        <v>37</v>
      </c>
      <c r="D172" s="24">
        <v>144</v>
      </c>
      <c r="E172" s="24">
        <v>299</v>
      </c>
      <c r="F172" s="22">
        <f t="shared" si="8"/>
        <v>0.32505643340857787</v>
      </c>
      <c r="G172" s="22">
        <f t="shared" si="9"/>
        <v>0.67494356659142207</v>
      </c>
      <c r="J172" s="15" t="s">
        <v>33</v>
      </c>
      <c r="K172" s="15" t="s">
        <v>37</v>
      </c>
      <c r="L172" s="24">
        <v>7</v>
      </c>
      <c r="M172" s="24">
        <v>436</v>
      </c>
      <c r="N172" s="22">
        <f t="shared" si="10"/>
        <v>1.580135440180587E-2</v>
      </c>
      <c r="O172" s="22">
        <f t="shared" si="11"/>
        <v>0.98419864559819414</v>
      </c>
    </row>
    <row r="173" spans="2:15" x14ac:dyDescent="0.35">
      <c r="B173" s="15" t="s">
        <v>33</v>
      </c>
      <c r="C173" s="15" t="s">
        <v>115</v>
      </c>
      <c r="D173" s="24">
        <v>575</v>
      </c>
      <c r="E173" s="24">
        <v>1940</v>
      </c>
      <c r="F173" s="22">
        <f t="shared" si="8"/>
        <v>0.22862823061630219</v>
      </c>
      <c r="G173" s="22">
        <f t="shared" si="9"/>
        <v>0.77137176938369778</v>
      </c>
      <c r="J173" s="15" t="s">
        <v>33</v>
      </c>
      <c r="K173" s="15" t="s">
        <v>115</v>
      </c>
      <c r="L173" s="24">
        <v>43</v>
      </c>
      <c r="M173" s="24">
        <v>2472</v>
      </c>
      <c r="N173" s="22">
        <f t="shared" si="10"/>
        <v>1.7097415506958251E-2</v>
      </c>
      <c r="O173" s="22">
        <f t="shared" si="11"/>
        <v>0.9829025844930418</v>
      </c>
    </row>
    <row r="174" spans="2:15" x14ac:dyDescent="0.35">
      <c r="B174" s="15" t="s">
        <v>33</v>
      </c>
      <c r="C174" s="15" t="s">
        <v>114</v>
      </c>
      <c r="D174" s="24">
        <v>168</v>
      </c>
      <c r="E174" s="24">
        <v>543</v>
      </c>
      <c r="F174" s="22">
        <f t="shared" si="8"/>
        <v>0.23628691983122363</v>
      </c>
      <c r="G174" s="22">
        <f t="shared" si="9"/>
        <v>0.76371308016877637</v>
      </c>
      <c r="J174" s="15" t="s">
        <v>33</v>
      </c>
      <c r="K174" s="15" t="s">
        <v>114</v>
      </c>
      <c r="L174" s="24">
        <v>7</v>
      </c>
      <c r="M174" s="24">
        <v>704</v>
      </c>
      <c r="N174" s="22">
        <f t="shared" si="10"/>
        <v>9.8452883263009851E-3</v>
      </c>
      <c r="O174" s="22">
        <f t="shared" si="11"/>
        <v>0.99015471167369906</v>
      </c>
    </row>
    <row r="175" spans="2:15" x14ac:dyDescent="0.35">
      <c r="B175" s="15" t="s">
        <v>33</v>
      </c>
      <c r="C175" s="15" t="s">
        <v>36</v>
      </c>
      <c r="D175" s="24">
        <v>381</v>
      </c>
      <c r="E175" s="24">
        <v>784</v>
      </c>
      <c r="F175" s="22">
        <f t="shared" si="8"/>
        <v>0.32703862660944205</v>
      </c>
      <c r="G175" s="22">
        <f t="shared" si="9"/>
        <v>0.67296137339055795</v>
      </c>
      <c r="J175" s="15" t="s">
        <v>33</v>
      </c>
      <c r="K175" s="15" t="s">
        <v>36</v>
      </c>
      <c r="L175" s="24">
        <v>22</v>
      </c>
      <c r="M175" s="24">
        <v>1143</v>
      </c>
      <c r="N175" s="22">
        <f t="shared" si="10"/>
        <v>1.8884120171673818E-2</v>
      </c>
      <c r="O175" s="22">
        <f t="shared" si="11"/>
        <v>0.98111587982832615</v>
      </c>
    </row>
    <row r="176" spans="2:15" x14ac:dyDescent="0.35">
      <c r="B176" s="15" t="s">
        <v>33</v>
      </c>
      <c r="C176" s="15" t="s">
        <v>32</v>
      </c>
      <c r="D176" s="24">
        <v>166</v>
      </c>
      <c r="E176" s="24">
        <v>391</v>
      </c>
      <c r="F176" s="22">
        <f t="shared" si="8"/>
        <v>0.29802513464991021</v>
      </c>
      <c r="G176" s="22">
        <f t="shared" si="9"/>
        <v>0.70197486535008979</v>
      </c>
      <c r="J176" s="15" t="s">
        <v>33</v>
      </c>
      <c r="K176" s="15" t="s">
        <v>32</v>
      </c>
      <c r="L176" s="24">
        <v>8</v>
      </c>
      <c r="M176" s="24">
        <v>549</v>
      </c>
      <c r="N176" s="22">
        <f t="shared" si="10"/>
        <v>1.4362657091561939E-2</v>
      </c>
      <c r="O176" s="22">
        <f t="shared" si="11"/>
        <v>0.98563734290843807</v>
      </c>
    </row>
    <row r="177" spans="2:15" x14ac:dyDescent="0.35">
      <c r="B177" s="15" t="s">
        <v>30</v>
      </c>
      <c r="C177" s="15" t="s">
        <v>113</v>
      </c>
      <c r="D177" s="24">
        <v>181</v>
      </c>
      <c r="E177" s="24">
        <v>288</v>
      </c>
      <c r="F177" s="22">
        <f t="shared" si="8"/>
        <v>0.38592750533049042</v>
      </c>
      <c r="G177" s="22">
        <f t="shared" si="9"/>
        <v>0.61407249466950964</v>
      </c>
      <c r="J177" s="15" t="s">
        <v>30</v>
      </c>
      <c r="K177" s="15" t="s">
        <v>113</v>
      </c>
      <c r="L177" s="24">
        <v>25</v>
      </c>
      <c r="M177" s="24">
        <v>444</v>
      </c>
      <c r="N177" s="22">
        <f t="shared" si="10"/>
        <v>5.3304904051172705E-2</v>
      </c>
      <c r="O177" s="22">
        <f t="shared" si="11"/>
        <v>0.94669509594882728</v>
      </c>
    </row>
    <row r="178" spans="2:15" x14ac:dyDescent="0.35">
      <c r="B178" s="15" t="s">
        <v>30</v>
      </c>
      <c r="C178" s="15" t="s">
        <v>303</v>
      </c>
      <c r="D178" s="24">
        <v>50</v>
      </c>
      <c r="E178" s="24">
        <v>96</v>
      </c>
      <c r="F178" s="22">
        <f t="shared" si="8"/>
        <v>0.34246575342465752</v>
      </c>
      <c r="G178" s="22">
        <f t="shared" si="9"/>
        <v>0.65753424657534243</v>
      </c>
      <c r="J178" s="15" t="s">
        <v>30</v>
      </c>
      <c r="K178" s="15" t="s">
        <v>303</v>
      </c>
      <c r="L178" s="24">
        <v>3</v>
      </c>
      <c r="M178" s="24">
        <v>143</v>
      </c>
      <c r="N178" s="22">
        <f t="shared" si="10"/>
        <v>2.0547945205479451E-2</v>
      </c>
      <c r="O178" s="22">
        <f t="shared" si="11"/>
        <v>0.97945205479452058</v>
      </c>
    </row>
    <row r="179" spans="2:15" x14ac:dyDescent="0.35">
      <c r="B179" s="15" t="s">
        <v>30</v>
      </c>
      <c r="C179" s="15" t="s">
        <v>31</v>
      </c>
      <c r="D179" s="24">
        <v>82</v>
      </c>
      <c r="E179" s="24">
        <v>131</v>
      </c>
      <c r="F179" s="22">
        <f t="shared" si="8"/>
        <v>0.38497652582159625</v>
      </c>
      <c r="G179" s="22">
        <f t="shared" si="9"/>
        <v>0.61502347417840375</v>
      </c>
      <c r="J179" s="15" t="s">
        <v>30</v>
      </c>
      <c r="K179" s="15" t="s">
        <v>31</v>
      </c>
      <c r="L179" s="24">
        <v>12</v>
      </c>
      <c r="M179" s="24">
        <v>201</v>
      </c>
      <c r="N179" s="22">
        <f t="shared" si="10"/>
        <v>5.6338028169014086E-2</v>
      </c>
      <c r="O179" s="22">
        <f t="shared" si="11"/>
        <v>0.94366197183098588</v>
      </c>
    </row>
    <row r="180" spans="2:15" x14ac:dyDescent="0.35">
      <c r="B180" s="34" t="s">
        <v>308</v>
      </c>
      <c r="C180" s="35"/>
      <c r="D180" s="25">
        <f>SUM(D9:D179)</f>
        <v>44641</v>
      </c>
      <c r="E180" s="25">
        <f>SUM(E9:E179)</f>
        <v>94152</v>
      </c>
      <c r="F180" s="23">
        <f t="shared" si="8"/>
        <v>0.32163725836317392</v>
      </c>
      <c r="G180" s="23">
        <f t="shared" si="9"/>
        <v>0.67836274163682608</v>
      </c>
      <c r="J180" s="36" t="s">
        <v>308</v>
      </c>
      <c r="K180" s="36"/>
      <c r="L180" s="25">
        <f>SUM(L9:L179)</f>
        <v>4639</v>
      </c>
      <c r="M180" s="25">
        <f>SUM(M9:M179)</f>
        <v>134154</v>
      </c>
      <c r="N180" s="23">
        <f>L180/SUM(L180:M180)</f>
        <v>3.3423875843882615E-2</v>
      </c>
      <c r="O180" s="23">
        <f>M180/SUM(L180:M180)</f>
        <v>0.96657612415611738</v>
      </c>
    </row>
    <row r="182" spans="2:15" x14ac:dyDescent="0.35">
      <c r="B182"/>
      <c r="C182"/>
      <c r="D182"/>
    </row>
    <row r="183" spans="2:15" x14ac:dyDescent="0.35">
      <c r="B183"/>
      <c r="C183"/>
      <c r="D183"/>
    </row>
    <row r="184" spans="2:15" x14ac:dyDescent="0.35">
      <c r="B184"/>
      <c r="C184"/>
      <c r="D184"/>
    </row>
    <row r="185" spans="2:15" x14ac:dyDescent="0.35">
      <c r="B185"/>
      <c r="C185"/>
      <c r="D185"/>
    </row>
  </sheetData>
  <mergeCells count="14">
    <mergeCell ref="B180:C180"/>
    <mergeCell ref="J180:K180"/>
    <mergeCell ref="J4:O4"/>
    <mergeCell ref="J5:O5"/>
    <mergeCell ref="D7:E7"/>
    <mergeCell ref="L6:M7"/>
    <mergeCell ref="N6:O7"/>
    <mergeCell ref="B7:B8"/>
    <mergeCell ref="C7:C8"/>
    <mergeCell ref="J6:J8"/>
    <mergeCell ref="K6:K8"/>
    <mergeCell ref="B5:G5"/>
    <mergeCell ref="B6:G6"/>
    <mergeCell ref="F7:G7"/>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DE0D-AD5C-417F-AB35-FC7460DC5E9F}">
  <sheetPr codeName="Sheet3"/>
  <dimension ref="A1:O84"/>
  <sheetViews>
    <sheetView showGridLines="0" zoomScaleNormal="100" workbookViewId="0">
      <selection activeCell="A3" sqref="A3"/>
    </sheetView>
  </sheetViews>
  <sheetFormatPr defaultColWidth="9.1796875" defaultRowHeight="14.5" x14ac:dyDescent="0.35"/>
  <cols>
    <col min="1" max="1" width="9.1796875" style="1"/>
    <col min="2" max="2" width="32.54296875" style="1" bestFit="1" customWidth="1"/>
    <col min="3" max="3" width="34.453125" style="1" bestFit="1" customWidth="1"/>
    <col min="4" max="7" width="8.7265625" style="1" customWidth="1"/>
    <col min="8" max="8" width="3.7265625" style="1" customWidth="1"/>
    <col min="9" max="9" width="9.1796875" style="1"/>
    <col min="10" max="10" width="32.54296875" style="1" bestFit="1" customWidth="1"/>
    <col min="11" max="11" width="34.453125" style="1" bestFit="1" customWidth="1"/>
    <col min="12" max="15" width="19.1796875" style="1" customWidth="1"/>
    <col min="16" max="16384" width="9.1796875" style="1"/>
  </cols>
  <sheetData>
    <row r="1" spans="1:15" x14ac:dyDescent="0.35">
      <c r="A1" s="2" t="s">
        <v>8</v>
      </c>
    </row>
    <row r="2" spans="1:15" x14ac:dyDescent="0.35">
      <c r="A2" s="2" t="str">
        <f>"Data extracted from "&amp;source_database&amp; " on " &amp; TEXT(data_date,"d mmmm yyyy")&amp;" for the " &amp; TEXT(report_date,"d mmmm yyyy") &amp; " report."</f>
        <v>Data extracted from Driver Licence Register (DLR) on 8 May 2023 for the 8 May 2023 report.</v>
      </c>
    </row>
    <row r="4" spans="1:15" x14ac:dyDescent="0.35">
      <c r="I4" s="14" t="s">
        <v>251</v>
      </c>
      <c r="J4" s="37" t="s">
        <v>253</v>
      </c>
      <c r="K4" s="38"/>
      <c r="L4" s="38"/>
      <c r="M4" s="38"/>
      <c r="N4" s="38"/>
      <c r="O4" s="39"/>
    </row>
    <row r="5" spans="1:15" x14ac:dyDescent="0.35">
      <c r="A5" s="14" t="s">
        <v>250</v>
      </c>
      <c r="B5" s="37" t="s">
        <v>252</v>
      </c>
      <c r="C5" s="38"/>
      <c r="D5" s="38"/>
      <c r="E5" s="38"/>
      <c r="F5" s="38"/>
      <c r="G5" s="39"/>
      <c r="J5" s="40" t="s">
        <v>238</v>
      </c>
      <c r="K5" s="41"/>
      <c r="L5" s="41"/>
      <c r="M5" s="41"/>
      <c r="N5" s="41"/>
      <c r="O5" s="42"/>
    </row>
    <row r="6" spans="1:15" x14ac:dyDescent="0.35">
      <c r="B6" s="40" t="s">
        <v>238</v>
      </c>
      <c r="C6" s="41"/>
      <c r="D6" s="41"/>
      <c r="E6" s="41"/>
      <c r="F6" s="41"/>
      <c r="G6" s="42"/>
      <c r="J6" s="46" t="s">
        <v>248</v>
      </c>
      <c r="K6" s="46" t="s">
        <v>249</v>
      </c>
      <c r="L6" s="44" t="s">
        <v>246</v>
      </c>
      <c r="M6" s="44"/>
      <c r="N6" s="44" t="s">
        <v>247</v>
      </c>
      <c r="O6" s="44"/>
    </row>
    <row r="7" spans="1:15" x14ac:dyDescent="0.35">
      <c r="B7" s="45" t="s">
        <v>248</v>
      </c>
      <c r="C7" s="45" t="s">
        <v>249</v>
      </c>
      <c r="D7" s="47" t="s">
        <v>243</v>
      </c>
      <c r="E7" s="47"/>
      <c r="F7" s="48" t="s">
        <v>259</v>
      </c>
      <c r="G7" s="49"/>
      <c r="J7" s="46"/>
      <c r="K7" s="46"/>
      <c r="L7" s="44"/>
      <c r="M7" s="44"/>
      <c r="N7" s="44"/>
      <c r="O7" s="44"/>
    </row>
    <row r="8" spans="1:15" x14ac:dyDescent="0.35">
      <c r="B8" s="46"/>
      <c r="C8" s="46"/>
      <c r="D8" s="16" t="s">
        <v>244</v>
      </c>
      <c r="E8" s="16" t="s">
        <v>245</v>
      </c>
      <c r="F8" s="16" t="s">
        <v>258</v>
      </c>
      <c r="G8" s="16" t="s">
        <v>235</v>
      </c>
      <c r="J8" s="46"/>
      <c r="K8" s="46"/>
      <c r="L8" s="16" t="s">
        <v>112</v>
      </c>
      <c r="M8" s="16" t="s">
        <v>111</v>
      </c>
      <c r="N8" s="16" t="s">
        <v>236</v>
      </c>
      <c r="O8" s="16" t="s">
        <v>237</v>
      </c>
    </row>
    <row r="9" spans="1:15" x14ac:dyDescent="0.35">
      <c r="B9" s="15" t="s">
        <v>97</v>
      </c>
      <c r="C9" s="15" t="s">
        <v>110</v>
      </c>
      <c r="D9" s="24">
        <v>1096</v>
      </c>
      <c r="E9" s="24">
        <v>1071</v>
      </c>
      <c r="F9" s="22">
        <f>D9/SUM(D9:E9)</f>
        <v>0.5057683433317951</v>
      </c>
      <c r="G9" s="22">
        <f>E9/SUM(D9:E9)</f>
        <v>0.4942316566682049</v>
      </c>
      <c r="J9" s="15" t="s">
        <v>97</v>
      </c>
      <c r="K9" s="15" t="s">
        <v>110</v>
      </c>
      <c r="L9" s="24">
        <v>37</v>
      </c>
      <c r="M9" s="24">
        <v>2130</v>
      </c>
      <c r="N9" s="22">
        <f>L9/SUM(L9:M9)</f>
        <v>1.7074296262113521E-2</v>
      </c>
      <c r="O9" s="22">
        <f>M9/SUM(L9:M9)</f>
        <v>0.98292570373788646</v>
      </c>
    </row>
    <row r="10" spans="1:15" x14ac:dyDescent="0.35">
      <c r="B10" s="15" t="s">
        <v>97</v>
      </c>
      <c r="C10" s="15" t="s">
        <v>109</v>
      </c>
      <c r="D10" s="24">
        <v>1689</v>
      </c>
      <c r="E10" s="24">
        <v>2173</v>
      </c>
      <c r="F10" s="22">
        <f t="shared" ref="F10:F73" si="0">D10/SUM(D10:E10)</f>
        <v>0.43733816675297771</v>
      </c>
      <c r="G10" s="22">
        <f t="shared" ref="G10:G73" si="1">E10/SUM(D10:E10)</f>
        <v>0.56266183324702224</v>
      </c>
      <c r="J10" s="15" t="s">
        <v>97</v>
      </c>
      <c r="K10" s="15" t="s">
        <v>109</v>
      </c>
      <c r="L10" s="24">
        <v>44</v>
      </c>
      <c r="M10" s="24">
        <v>3818</v>
      </c>
      <c r="N10" s="22">
        <f t="shared" ref="N10:N73" si="2">L10/SUM(L10:M10)</f>
        <v>1.1393060590367685E-2</v>
      </c>
      <c r="O10" s="22">
        <f t="shared" ref="O10:O73" si="3">M10/SUM(L10:M10)</f>
        <v>0.98860693940963229</v>
      </c>
    </row>
    <row r="11" spans="1:15" x14ac:dyDescent="0.35">
      <c r="B11" s="15" t="s">
        <v>97</v>
      </c>
      <c r="C11" s="15" t="s">
        <v>108</v>
      </c>
      <c r="D11" s="24">
        <v>1394</v>
      </c>
      <c r="E11" s="24">
        <v>1922</v>
      </c>
      <c r="F11" s="22">
        <f t="shared" si="0"/>
        <v>0.42038600723763569</v>
      </c>
      <c r="G11" s="22">
        <f t="shared" si="1"/>
        <v>0.57961399276236425</v>
      </c>
      <c r="J11" s="15" t="s">
        <v>97</v>
      </c>
      <c r="K11" s="15" t="s">
        <v>108</v>
      </c>
      <c r="L11" s="24">
        <v>65</v>
      </c>
      <c r="M11" s="24">
        <v>3251</v>
      </c>
      <c r="N11" s="22">
        <f t="shared" si="2"/>
        <v>1.9601930036188178E-2</v>
      </c>
      <c r="O11" s="22">
        <f t="shared" si="3"/>
        <v>0.98039806996381185</v>
      </c>
    </row>
    <row r="12" spans="1:15" x14ac:dyDescent="0.35">
      <c r="B12" s="15" t="s">
        <v>97</v>
      </c>
      <c r="C12" s="15" t="s">
        <v>107</v>
      </c>
      <c r="D12" s="24">
        <v>1807</v>
      </c>
      <c r="E12" s="24">
        <v>2242</v>
      </c>
      <c r="F12" s="22">
        <f t="shared" si="0"/>
        <v>0.44628303284761672</v>
      </c>
      <c r="G12" s="22">
        <f t="shared" si="1"/>
        <v>0.55371696715238328</v>
      </c>
      <c r="J12" s="15" t="s">
        <v>97</v>
      </c>
      <c r="K12" s="15" t="s">
        <v>107</v>
      </c>
      <c r="L12" s="24">
        <v>54</v>
      </c>
      <c r="M12" s="24">
        <v>3995</v>
      </c>
      <c r="N12" s="22">
        <f t="shared" si="2"/>
        <v>1.3336626327488268E-2</v>
      </c>
      <c r="O12" s="22">
        <f t="shared" si="3"/>
        <v>0.98666337367251178</v>
      </c>
    </row>
    <row r="13" spans="1:15" x14ac:dyDescent="0.35">
      <c r="B13" s="15" t="s">
        <v>97</v>
      </c>
      <c r="C13" s="15" t="s">
        <v>106</v>
      </c>
      <c r="D13" s="24">
        <v>1693</v>
      </c>
      <c r="E13" s="24">
        <v>2444</v>
      </c>
      <c r="F13" s="22">
        <f t="shared" si="0"/>
        <v>0.40923374425912495</v>
      </c>
      <c r="G13" s="22">
        <f t="shared" si="1"/>
        <v>0.59076625574087505</v>
      </c>
      <c r="J13" s="15" t="s">
        <v>97</v>
      </c>
      <c r="K13" s="15" t="s">
        <v>106</v>
      </c>
      <c r="L13" s="24">
        <v>44</v>
      </c>
      <c r="M13" s="24">
        <v>4093</v>
      </c>
      <c r="N13" s="22">
        <f t="shared" si="2"/>
        <v>1.0635726371766982E-2</v>
      </c>
      <c r="O13" s="22">
        <f t="shared" si="3"/>
        <v>0.98936427362823298</v>
      </c>
    </row>
    <row r="14" spans="1:15" x14ac:dyDescent="0.35">
      <c r="B14" s="15" t="s">
        <v>97</v>
      </c>
      <c r="C14" s="15" t="s">
        <v>105</v>
      </c>
      <c r="D14" s="24">
        <v>2232</v>
      </c>
      <c r="E14" s="24">
        <v>1984</v>
      </c>
      <c r="F14" s="22">
        <f t="shared" si="0"/>
        <v>0.52941176470588236</v>
      </c>
      <c r="G14" s="22">
        <f t="shared" si="1"/>
        <v>0.47058823529411764</v>
      </c>
      <c r="J14" s="15" t="s">
        <v>97</v>
      </c>
      <c r="K14" s="15" t="s">
        <v>105</v>
      </c>
      <c r="L14" s="24">
        <v>31</v>
      </c>
      <c r="M14" s="24">
        <v>4185</v>
      </c>
      <c r="N14" s="22">
        <f t="shared" si="2"/>
        <v>7.3529411764705881E-3</v>
      </c>
      <c r="O14" s="22">
        <f t="shared" si="3"/>
        <v>0.99264705882352944</v>
      </c>
    </row>
    <row r="15" spans="1:15" x14ac:dyDescent="0.35">
      <c r="B15" s="15" t="s">
        <v>97</v>
      </c>
      <c r="C15" s="15" t="s">
        <v>104</v>
      </c>
      <c r="D15" s="24">
        <v>3323</v>
      </c>
      <c r="E15" s="24">
        <v>3237</v>
      </c>
      <c r="F15" s="22">
        <f t="shared" si="0"/>
        <v>0.50655487804878052</v>
      </c>
      <c r="G15" s="22">
        <f t="shared" si="1"/>
        <v>0.49344512195121953</v>
      </c>
      <c r="J15" s="15" t="s">
        <v>97</v>
      </c>
      <c r="K15" s="15" t="s">
        <v>104</v>
      </c>
      <c r="L15" s="24">
        <v>88</v>
      </c>
      <c r="M15" s="24">
        <v>6472</v>
      </c>
      <c r="N15" s="22">
        <f t="shared" si="2"/>
        <v>1.3414634146341463E-2</v>
      </c>
      <c r="O15" s="22">
        <f t="shared" si="3"/>
        <v>0.98658536585365852</v>
      </c>
    </row>
    <row r="16" spans="1:15" x14ac:dyDescent="0.35">
      <c r="B16" s="15" t="s">
        <v>97</v>
      </c>
      <c r="C16" s="15" t="s">
        <v>103</v>
      </c>
      <c r="D16" s="24">
        <v>1964</v>
      </c>
      <c r="E16" s="24">
        <v>2387</v>
      </c>
      <c r="F16" s="22">
        <f t="shared" si="0"/>
        <v>0.45139048494598943</v>
      </c>
      <c r="G16" s="22">
        <f t="shared" si="1"/>
        <v>0.54860951505401057</v>
      </c>
      <c r="J16" s="15" t="s">
        <v>97</v>
      </c>
      <c r="K16" s="15" t="s">
        <v>103</v>
      </c>
      <c r="L16" s="24">
        <v>710</v>
      </c>
      <c r="M16" s="24">
        <v>3641</v>
      </c>
      <c r="N16" s="22">
        <f t="shared" si="2"/>
        <v>0.16318087795908987</v>
      </c>
      <c r="O16" s="22">
        <f t="shared" si="3"/>
        <v>0.83681912204091013</v>
      </c>
    </row>
    <row r="17" spans="2:15" x14ac:dyDescent="0.35">
      <c r="B17" s="15" t="s">
        <v>97</v>
      </c>
      <c r="C17" s="15" t="s">
        <v>102</v>
      </c>
      <c r="D17" s="24">
        <v>1474</v>
      </c>
      <c r="E17" s="24">
        <v>871</v>
      </c>
      <c r="F17" s="22">
        <f t="shared" si="0"/>
        <v>0.62857142857142856</v>
      </c>
      <c r="G17" s="22">
        <f t="shared" si="1"/>
        <v>0.37142857142857144</v>
      </c>
      <c r="J17" s="15" t="s">
        <v>97</v>
      </c>
      <c r="K17" s="15" t="s">
        <v>102</v>
      </c>
      <c r="L17" s="24">
        <v>17</v>
      </c>
      <c r="M17" s="24">
        <v>2328</v>
      </c>
      <c r="N17" s="22">
        <f t="shared" si="2"/>
        <v>7.2494669509594887E-3</v>
      </c>
      <c r="O17" s="22">
        <f t="shared" si="3"/>
        <v>0.99275053304904048</v>
      </c>
    </row>
    <row r="18" spans="2:15" x14ac:dyDescent="0.35">
      <c r="B18" s="15" t="s">
        <v>97</v>
      </c>
      <c r="C18" s="15" t="s">
        <v>101</v>
      </c>
      <c r="D18" s="24">
        <v>1529</v>
      </c>
      <c r="E18" s="24">
        <v>1289</v>
      </c>
      <c r="F18" s="22">
        <f t="shared" si="0"/>
        <v>0.54258339247693399</v>
      </c>
      <c r="G18" s="22">
        <f t="shared" si="1"/>
        <v>0.45741660752306601</v>
      </c>
      <c r="J18" s="15" t="s">
        <v>97</v>
      </c>
      <c r="K18" s="15" t="s">
        <v>101</v>
      </c>
      <c r="L18" s="24">
        <v>56</v>
      </c>
      <c r="M18" s="24">
        <v>2762</v>
      </c>
      <c r="N18" s="22">
        <f t="shared" si="2"/>
        <v>1.9872249822569198E-2</v>
      </c>
      <c r="O18" s="22">
        <f t="shared" si="3"/>
        <v>0.98012775017743081</v>
      </c>
    </row>
    <row r="19" spans="2:15" x14ac:dyDescent="0.35">
      <c r="B19" s="15" t="s">
        <v>97</v>
      </c>
      <c r="C19" s="15" t="s">
        <v>100</v>
      </c>
      <c r="D19" s="24">
        <v>1142</v>
      </c>
      <c r="E19" s="24">
        <v>1582</v>
      </c>
      <c r="F19" s="22">
        <f t="shared" si="0"/>
        <v>0.41923641703377384</v>
      </c>
      <c r="G19" s="22">
        <f t="shared" si="1"/>
        <v>0.5807635829662261</v>
      </c>
      <c r="J19" s="15" t="s">
        <v>97</v>
      </c>
      <c r="K19" s="15" t="s">
        <v>100</v>
      </c>
      <c r="L19" s="24">
        <v>38</v>
      </c>
      <c r="M19" s="24">
        <v>2686</v>
      </c>
      <c r="N19" s="22">
        <f t="shared" si="2"/>
        <v>1.3950073421439061E-2</v>
      </c>
      <c r="O19" s="22">
        <f t="shared" si="3"/>
        <v>0.98604992657856094</v>
      </c>
    </row>
    <row r="20" spans="2:15" x14ac:dyDescent="0.35">
      <c r="B20" s="15" t="s">
        <v>97</v>
      </c>
      <c r="C20" s="15" t="s">
        <v>98</v>
      </c>
      <c r="D20" s="24">
        <v>3701</v>
      </c>
      <c r="E20" s="24">
        <v>2806</v>
      </c>
      <c r="F20" s="22">
        <f t="shared" si="0"/>
        <v>0.56877209159366837</v>
      </c>
      <c r="G20" s="22">
        <f t="shared" si="1"/>
        <v>0.43122790840633163</v>
      </c>
      <c r="J20" s="15" t="s">
        <v>97</v>
      </c>
      <c r="K20" s="15" t="s">
        <v>98</v>
      </c>
      <c r="L20" s="24">
        <v>57</v>
      </c>
      <c r="M20" s="24">
        <v>6450</v>
      </c>
      <c r="N20" s="22">
        <f t="shared" si="2"/>
        <v>8.7597971415398802E-3</v>
      </c>
      <c r="O20" s="22">
        <f t="shared" si="3"/>
        <v>0.99124020285846015</v>
      </c>
    </row>
    <row r="21" spans="2:15" x14ac:dyDescent="0.35">
      <c r="B21" s="15" t="s">
        <v>97</v>
      </c>
      <c r="C21" s="15" t="s">
        <v>96</v>
      </c>
      <c r="D21" s="24">
        <v>1870</v>
      </c>
      <c r="E21" s="24">
        <v>2415</v>
      </c>
      <c r="F21" s="22">
        <f t="shared" si="0"/>
        <v>0.43640606767794632</v>
      </c>
      <c r="G21" s="22">
        <f t="shared" si="1"/>
        <v>0.56359393232205368</v>
      </c>
      <c r="J21" s="15" t="s">
        <v>97</v>
      </c>
      <c r="K21" s="15" t="s">
        <v>96</v>
      </c>
      <c r="L21" s="24">
        <v>55</v>
      </c>
      <c r="M21" s="24">
        <v>4230</v>
      </c>
      <c r="N21" s="22">
        <f t="shared" si="2"/>
        <v>1.2835472578763127E-2</v>
      </c>
      <c r="O21" s="22">
        <f t="shared" si="3"/>
        <v>0.98716452742123684</v>
      </c>
    </row>
    <row r="22" spans="2:15" x14ac:dyDescent="0.35">
      <c r="B22" s="15" t="s">
        <v>92</v>
      </c>
      <c r="C22" s="15" t="s">
        <v>95</v>
      </c>
      <c r="D22" s="24">
        <v>1138</v>
      </c>
      <c r="E22" s="24">
        <v>1242</v>
      </c>
      <c r="F22" s="22">
        <f t="shared" si="0"/>
        <v>0.4781512605042017</v>
      </c>
      <c r="G22" s="22">
        <f t="shared" si="1"/>
        <v>0.52184873949579835</v>
      </c>
      <c r="J22" s="15" t="s">
        <v>92</v>
      </c>
      <c r="K22" s="15" t="s">
        <v>95</v>
      </c>
      <c r="L22" s="24">
        <v>207</v>
      </c>
      <c r="M22" s="24">
        <v>2173</v>
      </c>
      <c r="N22" s="22">
        <f t="shared" si="2"/>
        <v>8.6974789915966383E-2</v>
      </c>
      <c r="O22" s="22">
        <f t="shared" si="3"/>
        <v>0.91302521008403359</v>
      </c>
    </row>
    <row r="23" spans="2:15" x14ac:dyDescent="0.35">
      <c r="B23" s="15" t="s">
        <v>92</v>
      </c>
      <c r="C23" s="15" t="s">
        <v>94</v>
      </c>
      <c r="D23" s="24">
        <v>999</v>
      </c>
      <c r="E23" s="24">
        <v>1032</v>
      </c>
      <c r="F23" s="22">
        <f t="shared" si="0"/>
        <v>0.49187592319054652</v>
      </c>
      <c r="G23" s="22">
        <f t="shared" si="1"/>
        <v>0.50812407680945348</v>
      </c>
      <c r="J23" s="15" t="s">
        <v>92</v>
      </c>
      <c r="K23" s="15" t="s">
        <v>94</v>
      </c>
      <c r="L23" s="24">
        <v>153</v>
      </c>
      <c r="M23" s="24">
        <v>1878</v>
      </c>
      <c r="N23" s="22">
        <f t="shared" si="2"/>
        <v>7.5332348596750365E-2</v>
      </c>
      <c r="O23" s="22">
        <f t="shared" si="3"/>
        <v>0.92466765140324958</v>
      </c>
    </row>
    <row r="24" spans="2:15" x14ac:dyDescent="0.35">
      <c r="B24" s="15" t="s">
        <v>92</v>
      </c>
      <c r="C24" s="15" t="s">
        <v>93</v>
      </c>
      <c r="D24" s="24">
        <v>1661</v>
      </c>
      <c r="E24" s="24">
        <v>1343</v>
      </c>
      <c r="F24" s="22">
        <f t="shared" si="0"/>
        <v>0.55292942743009321</v>
      </c>
      <c r="G24" s="22">
        <f t="shared" si="1"/>
        <v>0.44707057256990679</v>
      </c>
      <c r="J24" s="15" t="s">
        <v>92</v>
      </c>
      <c r="K24" s="15" t="s">
        <v>93</v>
      </c>
      <c r="L24" s="24">
        <v>153</v>
      </c>
      <c r="M24" s="24">
        <v>2851</v>
      </c>
      <c r="N24" s="22">
        <f t="shared" si="2"/>
        <v>5.0932090545938745E-2</v>
      </c>
      <c r="O24" s="22">
        <f t="shared" si="3"/>
        <v>0.94906790945406128</v>
      </c>
    </row>
    <row r="25" spans="2:15" x14ac:dyDescent="0.35">
      <c r="B25" s="15" t="s">
        <v>92</v>
      </c>
      <c r="C25" s="15" t="s">
        <v>91</v>
      </c>
      <c r="D25" s="24">
        <v>842</v>
      </c>
      <c r="E25" s="24">
        <v>867</v>
      </c>
      <c r="F25" s="22">
        <f t="shared" si="0"/>
        <v>0.49268578115857226</v>
      </c>
      <c r="G25" s="22">
        <f t="shared" si="1"/>
        <v>0.50731421884142769</v>
      </c>
      <c r="J25" s="15" t="s">
        <v>92</v>
      </c>
      <c r="K25" s="15" t="s">
        <v>91</v>
      </c>
      <c r="L25" s="24">
        <v>145</v>
      </c>
      <c r="M25" s="24">
        <v>1564</v>
      </c>
      <c r="N25" s="22">
        <f t="shared" si="2"/>
        <v>8.4844938560561731E-2</v>
      </c>
      <c r="O25" s="22">
        <f t="shared" si="3"/>
        <v>0.91515506143943826</v>
      </c>
    </row>
    <row r="26" spans="2:15" x14ac:dyDescent="0.35">
      <c r="B26" s="15" t="s">
        <v>85</v>
      </c>
      <c r="C26" s="15" t="s">
        <v>169</v>
      </c>
      <c r="D26" s="24">
        <v>0</v>
      </c>
      <c r="E26" s="24">
        <v>11</v>
      </c>
      <c r="F26" s="22">
        <f t="shared" si="0"/>
        <v>0</v>
      </c>
      <c r="G26" s="22">
        <f t="shared" si="1"/>
        <v>1</v>
      </c>
      <c r="J26" s="15" t="s">
        <v>85</v>
      </c>
      <c r="K26" s="15" t="s">
        <v>169</v>
      </c>
      <c r="L26" s="24">
        <v>2</v>
      </c>
      <c r="M26" s="24">
        <v>9</v>
      </c>
      <c r="N26" s="22">
        <f t="shared" si="2"/>
        <v>0.18181818181818182</v>
      </c>
      <c r="O26" s="22">
        <f t="shared" si="3"/>
        <v>0.81818181818181823</v>
      </c>
    </row>
    <row r="27" spans="2:15" x14ac:dyDescent="0.35">
      <c r="B27" s="15" t="s">
        <v>85</v>
      </c>
      <c r="C27" s="15" t="s">
        <v>90</v>
      </c>
      <c r="D27" s="24">
        <v>439</v>
      </c>
      <c r="E27" s="24">
        <v>772</v>
      </c>
      <c r="F27" s="22">
        <f t="shared" si="0"/>
        <v>0.3625103220478943</v>
      </c>
      <c r="G27" s="22">
        <f t="shared" si="1"/>
        <v>0.63748967795210565</v>
      </c>
      <c r="J27" s="15" t="s">
        <v>85</v>
      </c>
      <c r="K27" s="15" t="s">
        <v>90</v>
      </c>
      <c r="L27" s="24">
        <v>46</v>
      </c>
      <c r="M27" s="24">
        <v>1165</v>
      </c>
      <c r="N27" s="22">
        <f t="shared" si="2"/>
        <v>3.7985136251032205E-2</v>
      </c>
      <c r="O27" s="22">
        <f t="shared" si="3"/>
        <v>0.96201486374896783</v>
      </c>
    </row>
    <row r="28" spans="2:15" x14ac:dyDescent="0.35">
      <c r="B28" s="15" t="s">
        <v>85</v>
      </c>
      <c r="C28" s="15" t="s">
        <v>89</v>
      </c>
      <c r="D28" s="24">
        <v>1515</v>
      </c>
      <c r="E28" s="24">
        <v>1765</v>
      </c>
      <c r="F28" s="22">
        <f t="shared" si="0"/>
        <v>0.46189024390243905</v>
      </c>
      <c r="G28" s="22">
        <f t="shared" si="1"/>
        <v>0.53810975609756095</v>
      </c>
      <c r="J28" s="15" t="s">
        <v>85</v>
      </c>
      <c r="K28" s="15" t="s">
        <v>89</v>
      </c>
      <c r="L28" s="24">
        <v>76</v>
      </c>
      <c r="M28" s="24">
        <v>3204</v>
      </c>
      <c r="N28" s="22">
        <f t="shared" si="2"/>
        <v>2.3170731707317073E-2</v>
      </c>
      <c r="O28" s="22">
        <f t="shared" si="3"/>
        <v>0.97682926829268291</v>
      </c>
    </row>
    <row r="29" spans="2:15" x14ac:dyDescent="0.35">
      <c r="B29" s="15" t="s">
        <v>85</v>
      </c>
      <c r="C29" s="15" t="s">
        <v>88</v>
      </c>
      <c r="D29" s="24">
        <v>2017</v>
      </c>
      <c r="E29" s="24">
        <v>1421</v>
      </c>
      <c r="F29" s="22">
        <f t="shared" si="0"/>
        <v>0.58667830133798715</v>
      </c>
      <c r="G29" s="22">
        <f t="shared" si="1"/>
        <v>0.41332169866201279</v>
      </c>
      <c r="J29" s="15" t="s">
        <v>85</v>
      </c>
      <c r="K29" s="15" t="s">
        <v>88</v>
      </c>
      <c r="L29" s="24">
        <v>99</v>
      </c>
      <c r="M29" s="24">
        <v>3339</v>
      </c>
      <c r="N29" s="22">
        <f t="shared" si="2"/>
        <v>2.8795811518324606E-2</v>
      </c>
      <c r="O29" s="22">
        <f t="shared" si="3"/>
        <v>0.97120418848167545</v>
      </c>
    </row>
    <row r="30" spans="2:15" x14ac:dyDescent="0.35">
      <c r="B30" s="15" t="s">
        <v>85</v>
      </c>
      <c r="C30" s="15" t="s">
        <v>87</v>
      </c>
      <c r="D30" s="24">
        <v>1355</v>
      </c>
      <c r="E30" s="24">
        <v>2319</v>
      </c>
      <c r="F30" s="22">
        <f t="shared" si="0"/>
        <v>0.36880783886771912</v>
      </c>
      <c r="G30" s="22">
        <f t="shared" si="1"/>
        <v>0.63119216113228094</v>
      </c>
      <c r="J30" s="15" t="s">
        <v>85</v>
      </c>
      <c r="K30" s="15" t="s">
        <v>87</v>
      </c>
      <c r="L30" s="24">
        <v>73</v>
      </c>
      <c r="M30" s="24">
        <v>3601</v>
      </c>
      <c r="N30" s="22">
        <f t="shared" si="2"/>
        <v>1.9869352204681546E-2</v>
      </c>
      <c r="O30" s="22">
        <f t="shared" si="3"/>
        <v>0.98013064779531844</v>
      </c>
    </row>
    <row r="31" spans="2:15" x14ac:dyDescent="0.35">
      <c r="B31" s="15" t="s">
        <v>85</v>
      </c>
      <c r="C31" s="15" t="s">
        <v>86</v>
      </c>
      <c r="D31" s="24">
        <v>1193</v>
      </c>
      <c r="E31" s="24">
        <v>1295</v>
      </c>
      <c r="F31" s="22">
        <f t="shared" si="0"/>
        <v>0.47950160771704181</v>
      </c>
      <c r="G31" s="22">
        <f t="shared" si="1"/>
        <v>0.52049839228295824</v>
      </c>
      <c r="J31" s="15" t="s">
        <v>85</v>
      </c>
      <c r="K31" s="15" t="s">
        <v>86</v>
      </c>
      <c r="L31" s="24">
        <v>61</v>
      </c>
      <c r="M31" s="24">
        <v>2427</v>
      </c>
      <c r="N31" s="22">
        <f t="shared" si="2"/>
        <v>2.4517684887459808E-2</v>
      </c>
      <c r="O31" s="22">
        <f t="shared" si="3"/>
        <v>0.97548231511254024</v>
      </c>
    </row>
    <row r="32" spans="2:15" x14ac:dyDescent="0.35">
      <c r="B32" s="15" t="s">
        <v>85</v>
      </c>
      <c r="C32" s="15" t="s">
        <v>84</v>
      </c>
      <c r="D32" s="24">
        <v>485</v>
      </c>
      <c r="E32" s="24">
        <v>626</v>
      </c>
      <c r="F32" s="22">
        <f t="shared" si="0"/>
        <v>0.43654365436543652</v>
      </c>
      <c r="G32" s="22">
        <f t="shared" si="1"/>
        <v>0.56345634563456348</v>
      </c>
      <c r="J32" s="15" t="s">
        <v>85</v>
      </c>
      <c r="K32" s="15" t="s">
        <v>84</v>
      </c>
      <c r="L32" s="24">
        <v>32</v>
      </c>
      <c r="M32" s="24">
        <v>1079</v>
      </c>
      <c r="N32" s="22">
        <f t="shared" si="2"/>
        <v>2.8802880288028802E-2</v>
      </c>
      <c r="O32" s="22">
        <f t="shared" si="3"/>
        <v>0.9711971197119712</v>
      </c>
    </row>
    <row r="33" spans="2:15" x14ac:dyDescent="0.35">
      <c r="B33" s="15" t="s">
        <v>83</v>
      </c>
      <c r="C33" s="15" t="s">
        <v>162</v>
      </c>
      <c r="D33" s="24">
        <v>36</v>
      </c>
      <c r="E33" s="24">
        <v>108</v>
      </c>
      <c r="F33" s="22">
        <f t="shared" si="0"/>
        <v>0.25</v>
      </c>
      <c r="G33" s="22">
        <f t="shared" si="1"/>
        <v>0.75</v>
      </c>
      <c r="J33" s="15" t="s">
        <v>83</v>
      </c>
      <c r="K33" s="15" t="s">
        <v>162</v>
      </c>
      <c r="L33" s="24">
        <v>3</v>
      </c>
      <c r="M33" s="24">
        <v>141</v>
      </c>
      <c r="N33" s="22">
        <f t="shared" si="2"/>
        <v>2.0833333333333332E-2</v>
      </c>
      <c r="O33" s="22">
        <f t="shared" si="3"/>
        <v>0.97916666666666663</v>
      </c>
    </row>
    <row r="34" spans="2:15" x14ac:dyDescent="0.35">
      <c r="B34" s="15" t="s">
        <v>83</v>
      </c>
      <c r="C34" s="15" t="s">
        <v>82</v>
      </c>
      <c r="D34" s="24">
        <v>503</v>
      </c>
      <c r="E34" s="24">
        <v>939</v>
      </c>
      <c r="F34" s="22">
        <f t="shared" si="0"/>
        <v>0.34882108183079058</v>
      </c>
      <c r="G34" s="22">
        <f t="shared" si="1"/>
        <v>0.65117891816920948</v>
      </c>
      <c r="J34" s="15" t="s">
        <v>83</v>
      </c>
      <c r="K34" s="15" t="s">
        <v>82</v>
      </c>
      <c r="L34" s="24">
        <v>218</v>
      </c>
      <c r="M34" s="24">
        <v>1224</v>
      </c>
      <c r="N34" s="22">
        <f t="shared" si="2"/>
        <v>0.15117891816920942</v>
      </c>
      <c r="O34" s="22">
        <f t="shared" si="3"/>
        <v>0.84882108183079052</v>
      </c>
    </row>
    <row r="35" spans="2:15" x14ac:dyDescent="0.35">
      <c r="B35" s="15" t="s">
        <v>81</v>
      </c>
      <c r="C35" s="15" t="s">
        <v>81</v>
      </c>
      <c r="D35" s="24">
        <v>748</v>
      </c>
      <c r="E35" s="24">
        <v>1248</v>
      </c>
      <c r="F35" s="22">
        <f t="shared" si="0"/>
        <v>0.37474949899799598</v>
      </c>
      <c r="G35" s="22">
        <f t="shared" si="1"/>
        <v>0.62525050100200397</v>
      </c>
      <c r="J35" s="15" t="s">
        <v>81</v>
      </c>
      <c r="K35" s="15" t="s">
        <v>81</v>
      </c>
      <c r="L35" s="24">
        <v>343</v>
      </c>
      <c r="M35" s="24">
        <v>1653</v>
      </c>
      <c r="N35" s="22">
        <f t="shared" si="2"/>
        <v>0.1718436873747495</v>
      </c>
      <c r="O35" s="22">
        <f t="shared" si="3"/>
        <v>0.82815631262525047</v>
      </c>
    </row>
    <row r="36" spans="2:15" x14ac:dyDescent="0.35">
      <c r="B36" s="15" t="s">
        <v>78</v>
      </c>
      <c r="C36" s="15" t="s">
        <v>80</v>
      </c>
      <c r="D36" s="24">
        <v>13</v>
      </c>
      <c r="E36" s="24">
        <v>114</v>
      </c>
      <c r="F36" s="22">
        <f t="shared" si="0"/>
        <v>0.10236220472440945</v>
      </c>
      <c r="G36" s="22">
        <f t="shared" si="1"/>
        <v>0.89763779527559051</v>
      </c>
      <c r="J36" s="15" t="s">
        <v>78</v>
      </c>
      <c r="K36" s="15" t="s">
        <v>80</v>
      </c>
      <c r="L36" s="24">
        <v>0</v>
      </c>
      <c r="M36" s="24">
        <v>127</v>
      </c>
      <c r="N36" s="22">
        <f t="shared" si="2"/>
        <v>0</v>
      </c>
      <c r="O36" s="22">
        <f t="shared" si="3"/>
        <v>1</v>
      </c>
    </row>
    <row r="37" spans="2:15" x14ac:dyDescent="0.35">
      <c r="B37" s="15" t="s">
        <v>78</v>
      </c>
      <c r="C37" s="15" t="s">
        <v>79</v>
      </c>
      <c r="D37" s="24">
        <v>803</v>
      </c>
      <c r="E37" s="24">
        <v>877</v>
      </c>
      <c r="F37" s="22">
        <f t="shared" si="0"/>
        <v>0.4779761904761905</v>
      </c>
      <c r="G37" s="22">
        <f t="shared" si="1"/>
        <v>0.52202380952380956</v>
      </c>
      <c r="J37" s="15" t="s">
        <v>78</v>
      </c>
      <c r="K37" s="15" t="s">
        <v>79</v>
      </c>
      <c r="L37" s="24">
        <v>43</v>
      </c>
      <c r="M37" s="24">
        <v>1637</v>
      </c>
      <c r="N37" s="22">
        <f t="shared" si="2"/>
        <v>2.5595238095238095E-2</v>
      </c>
      <c r="O37" s="22">
        <f t="shared" si="3"/>
        <v>0.97440476190476188</v>
      </c>
    </row>
    <row r="38" spans="2:15" x14ac:dyDescent="0.35">
      <c r="B38" s="15" t="s">
        <v>78</v>
      </c>
      <c r="C38" s="15" t="s">
        <v>77</v>
      </c>
      <c r="D38" s="24">
        <v>734</v>
      </c>
      <c r="E38" s="24">
        <v>1273</v>
      </c>
      <c r="F38" s="22">
        <f t="shared" si="0"/>
        <v>0.36571998006975587</v>
      </c>
      <c r="G38" s="22">
        <f t="shared" si="1"/>
        <v>0.63428001993024419</v>
      </c>
      <c r="J38" s="15" t="s">
        <v>78</v>
      </c>
      <c r="K38" s="15" t="s">
        <v>77</v>
      </c>
      <c r="L38" s="24">
        <v>79</v>
      </c>
      <c r="M38" s="24">
        <v>1928</v>
      </c>
      <c r="N38" s="22">
        <f t="shared" si="2"/>
        <v>3.9362232187344297E-2</v>
      </c>
      <c r="O38" s="22">
        <f t="shared" si="3"/>
        <v>0.96063776781265575</v>
      </c>
    </row>
    <row r="39" spans="2:15" x14ac:dyDescent="0.35">
      <c r="B39" s="15" t="s">
        <v>70</v>
      </c>
      <c r="C39" s="15" t="s">
        <v>76</v>
      </c>
      <c r="D39" s="24">
        <v>394</v>
      </c>
      <c r="E39" s="24">
        <v>688</v>
      </c>
      <c r="F39" s="22">
        <f t="shared" si="0"/>
        <v>0.36414048059149723</v>
      </c>
      <c r="G39" s="22">
        <f t="shared" si="1"/>
        <v>0.63585951940850283</v>
      </c>
      <c r="J39" s="15" t="s">
        <v>70</v>
      </c>
      <c r="K39" s="15" t="s">
        <v>76</v>
      </c>
      <c r="L39" s="24">
        <v>66</v>
      </c>
      <c r="M39" s="24">
        <v>1016</v>
      </c>
      <c r="N39" s="22">
        <f t="shared" si="2"/>
        <v>6.0998151571164512E-2</v>
      </c>
      <c r="O39" s="22">
        <f t="shared" si="3"/>
        <v>0.93900184842883549</v>
      </c>
    </row>
    <row r="40" spans="2:15" x14ac:dyDescent="0.35">
      <c r="B40" s="15" t="s">
        <v>70</v>
      </c>
      <c r="C40" s="15" t="s">
        <v>152</v>
      </c>
      <c r="D40" s="24">
        <v>0</v>
      </c>
      <c r="E40" s="24">
        <v>6</v>
      </c>
      <c r="F40" s="22">
        <f t="shared" si="0"/>
        <v>0</v>
      </c>
      <c r="G40" s="22">
        <f t="shared" si="1"/>
        <v>1</v>
      </c>
      <c r="J40" s="15" t="s">
        <v>70</v>
      </c>
      <c r="K40" s="15" t="s">
        <v>152</v>
      </c>
      <c r="L40" s="24">
        <v>4</v>
      </c>
      <c r="M40" s="24">
        <v>2</v>
      </c>
      <c r="N40" s="22">
        <f t="shared" si="2"/>
        <v>0.66666666666666663</v>
      </c>
      <c r="O40" s="22">
        <f t="shared" si="3"/>
        <v>0.33333333333333331</v>
      </c>
    </row>
    <row r="41" spans="2:15" x14ac:dyDescent="0.35">
      <c r="B41" s="15" t="s">
        <v>70</v>
      </c>
      <c r="C41" s="15" t="s">
        <v>75</v>
      </c>
      <c r="D41" s="24">
        <v>257</v>
      </c>
      <c r="E41" s="24">
        <v>352</v>
      </c>
      <c r="F41" s="22">
        <f t="shared" si="0"/>
        <v>0.42200328407224957</v>
      </c>
      <c r="G41" s="22">
        <f t="shared" si="1"/>
        <v>0.57799671592775037</v>
      </c>
      <c r="J41" s="15" t="s">
        <v>70</v>
      </c>
      <c r="K41" s="15" t="s">
        <v>75</v>
      </c>
      <c r="L41" s="24">
        <v>324</v>
      </c>
      <c r="M41" s="24">
        <v>285</v>
      </c>
      <c r="N41" s="22">
        <f t="shared" si="2"/>
        <v>0.53201970443349755</v>
      </c>
      <c r="O41" s="22">
        <f t="shared" si="3"/>
        <v>0.46798029556650245</v>
      </c>
    </row>
    <row r="42" spans="2:15" x14ac:dyDescent="0.35">
      <c r="B42" s="15" t="s">
        <v>70</v>
      </c>
      <c r="C42" s="15" t="s">
        <v>74</v>
      </c>
      <c r="D42" s="24">
        <v>432</v>
      </c>
      <c r="E42" s="24">
        <v>450</v>
      </c>
      <c r="F42" s="22">
        <f t="shared" si="0"/>
        <v>0.48979591836734693</v>
      </c>
      <c r="G42" s="22">
        <f t="shared" si="1"/>
        <v>0.51020408163265307</v>
      </c>
      <c r="J42" s="15" t="s">
        <v>70</v>
      </c>
      <c r="K42" s="15" t="s">
        <v>74</v>
      </c>
      <c r="L42" s="24">
        <v>460</v>
      </c>
      <c r="M42" s="24">
        <v>422</v>
      </c>
      <c r="N42" s="22">
        <f t="shared" si="2"/>
        <v>0.52154195011337867</v>
      </c>
      <c r="O42" s="22">
        <f t="shared" si="3"/>
        <v>0.47845804988662133</v>
      </c>
    </row>
    <row r="43" spans="2:15" x14ac:dyDescent="0.35">
      <c r="B43" s="15" t="s">
        <v>70</v>
      </c>
      <c r="C43" s="15" t="s">
        <v>73</v>
      </c>
      <c r="D43" s="24">
        <v>7</v>
      </c>
      <c r="E43" s="24">
        <v>13</v>
      </c>
      <c r="F43" s="22">
        <f t="shared" si="0"/>
        <v>0.35</v>
      </c>
      <c r="G43" s="22">
        <f t="shared" si="1"/>
        <v>0.65</v>
      </c>
      <c r="J43" s="15" t="s">
        <v>70</v>
      </c>
      <c r="K43" s="15" t="s">
        <v>73</v>
      </c>
      <c r="L43" s="24">
        <v>17</v>
      </c>
      <c r="M43" s="24">
        <v>3</v>
      </c>
      <c r="N43" s="22">
        <f t="shared" si="2"/>
        <v>0.85</v>
      </c>
      <c r="O43" s="22">
        <f t="shared" si="3"/>
        <v>0.15</v>
      </c>
    </row>
    <row r="44" spans="2:15" x14ac:dyDescent="0.35">
      <c r="B44" s="15" t="s">
        <v>70</v>
      </c>
      <c r="C44" s="15" t="s">
        <v>72</v>
      </c>
      <c r="D44" s="24">
        <v>275</v>
      </c>
      <c r="E44" s="24">
        <v>745</v>
      </c>
      <c r="F44" s="22">
        <f t="shared" si="0"/>
        <v>0.26960784313725489</v>
      </c>
      <c r="G44" s="22">
        <f t="shared" si="1"/>
        <v>0.73039215686274506</v>
      </c>
      <c r="J44" s="15" t="s">
        <v>70</v>
      </c>
      <c r="K44" s="15" t="s">
        <v>72</v>
      </c>
      <c r="L44" s="24">
        <v>280</v>
      </c>
      <c r="M44" s="24">
        <v>740</v>
      </c>
      <c r="N44" s="22">
        <f t="shared" si="2"/>
        <v>0.27450980392156865</v>
      </c>
      <c r="O44" s="22">
        <f t="shared" si="3"/>
        <v>0.72549019607843135</v>
      </c>
    </row>
    <row r="45" spans="2:15" x14ac:dyDescent="0.35">
      <c r="B45" s="15" t="s">
        <v>70</v>
      </c>
      <c r="C45" s="15" t="s">
        <v>71</v>
      </c>
      <c r="D45" s="24">
        <v>885</v>
      </c>
      <c r="E45" s="24">
        <v>1327</v>
      </c>
      <c r="F45" s="22">
        <f t="shared" si="0"/>
        <v>0.40009041591320071</v>
      </c>
      <c r="G45" s="22">
        <f t="shared" si="1"/>
        <v>0.59990958408679929</v>
      </c>
      <c r="J45" s="15" t="s">
        <v>70</v>
      </c>
      <c r="K45" s="15" t="s">
        <v>71</v>
      </c>
      <c r="L45" s="24">
        <v>114</v>
      </c>
      <c r="M45" s="24">
        <v>2098</v>
      </c>
      <c r="N45" s="22">
        <f t="shared" si="2"/>
        <v>5.1537070524412296E-2</v>
      </c>
      <c r="O45" s="22">
        <f t="shared" si="3"/>
        <v>0.94846292947558775</v>
      </c>
    </row>
    <row r="46" spans="2:15" x14ac:dyDescent="0.35">
      <c r="B46" s="15" t="s">
        <v>70</v>
      </c>
      <c r="C46" s="15" t="s">
        <v>69</v>
      </c>
      <c r="D46" s="24">
        <v>406</v>
      </c>
      <c r="E46" s="24">
        <v>689</v>
      </c>
      <c r="F46" s="22">
        <f t="shared" si="0"/>
        <v>0.37077625570776257</v>
      </c>
      <c r="G46" s="22">
        <f t="shared" si="1"/>
        <v>0.62922374429223749</v>
      </c>
      <c r="J46" s="15" t="s">
        <v>70</v>
      </c>
      <c r="K46" s="15" t="s">
        <v>69</v>
      </c>
      <c r="L46" s="24">
        <v>98</v>
      </c>
      <c r="M46" s="24">
        <v>997</v>
      </c>
      <c r="N46" s="22">
        <f t="shared" si="2"/>
        <v>8.9497716894977167E-2</v>
      </c>
      <c r="O46" s="22">
        <f t="shared" si="3"/>
        <v>0.91050228310502279</v>
      </c>
    </row>
    <row r="47" spans="2:15" x14ac:dyDescent="0.35">
      <c r="B47" s="15" t="s">
        <v>68</v>
      </c>
      <c r="C47" s="15" t="s">
        <v>67</v>
      </c>
      <c r="D47" s="24">
        <v>479</v>
      </c>
      <c r="E47" s="24">
        <v>748</v>
      </c>
      <c r="F47" s="22">
        <f t="shared" si="0"/>
        <v>0.3903830480847596</v>
      </c>
      <c r="G47" s="22">
        <f t="shared" si="1"/>
        <v>0.60961695191524046</v>
      </c>
      <c r="J47" s="15" t="s">
        <v>68</v>
      </c>
      <c r="K47" s="15" t="s">
        <v>67</v>
      </c>
      <c r="L47" s="24">
        <v>245</v>
      </c>
      <c r="M47" s="24">
        <v>982</v>
      </c>
      <c r="N47" s="22">
        <f t="shared" si="2"/>
        <v>0.19967400162999185</v>
      </c>
      <c r="O47" s="22">
        <f t="shared" si="3"/>
        <v>0.80032599837000817</v>
      </c>
    </row>
    <row r="48" spans="2:15" x14ac:dyDescent="0.35">
      <c r="B48" s="15" t="s">
        <v>66</v>
      </c>
      <c r="C48" s="15" t="s">
        <v>65</v>
      </c>
      <c r="D48" s="24">
        <v>992</v>
      </c>
      <c r="E48" s="24">
        <v>1372</v>
      </c>
      <c r="F48" s="22">
        <f t="shared" si="0"/>
        <v>0.41962774957698817</v>
      </c>
      <c r="G48" s="22">
        <f t="shared" si="1"/>
        <v>0.58037225042301188</v>
      </c>
      <c r="J48" s="15" t="s">
        <v>66</v>
      </c>
      <c r="K48" s="15" t="s">
        <v>65</v>
      </c>
      <c r="L48" s="24">
        <v>1197</v>
      </c>
      <c r="M48" s="24">
        <v>1167</v>
      </c>
      <c r="N48" s="22">
        <f t="shared" si="2"/>
        <v>0.50634517766497467</v>
      </c>
      <c r="O48" s="22">
        <f t="shared" si="3"/>
        <v>0.49365482233502539</v>
      </c>
    </row>
    <row r="49" spans="2:15" x14ac:dyDescent="0.35">
      <c r="B49" s="15" t="s">
        <v>61</v>
      </c>
      <c r="C49" s="15" t="s">
        <v>64</v>
      </c>
      <c r="D49" s="24">
        <v>5</v>
      </c>
      <c r="E49" s="24">
        <v>32</v>
      </c>
      <c r="F49" s="22">
        <f t="shared" si="0"/>
        <v>0.13513513513513514</v>
      </c>
      <c r="G49" s="22">
        <f t="shared" si="1"/>
        <v>0.86486486486486491</v>
      </c>
      <c r="J49" s="15" t="s">
        <v>61</v>
      </c>
      <c r="K49" s="15" t="s">
        <v>64</v>
      </c>
      <c r="L49" s="24">
        <v>4</v>
      </c>
      <c r="M49" s="24">
        <v>33</v>
      </c>
      <c r="N49" s="22">
        <f t="shared" si="2"/>
        <v>0.10810810810810811</v>
      </c>
      <c r="O49" s="22">
        <f t="shared" si="3"/>
        <v>0.89189189189189189</v>
      </c>
    </row>
    <row r="50" spans="2:15" x14ac:dyDescent="0.35">
      <c r="B50" s="15" t="s">
        <v>61</v>
      </c>
      <c r="C50" s="15" t="s">
        <v>63</v>
      </c>
      <c r="D50" s="24">
        <v>172</v>
      </c>
      <c r="E50" s="24">
        <v>382</v>
      </c>
      <c r="F50" s="22">
        <f t="shared" si="0"/>
        <v>0.31046931407942241</v>
      </c>
      <c r="G50" s="22">
        <f t="shared" si="1"/>
        <v>0.68953068592057765</v>
      </c>
      <c r="J50" s="15" t="s">
        <v>61</v>
      </c>
      <c r="K50" s="15" t="s">
        <v>63</v>
      </c>
      <c r="L50" s="24">
        <v>42</v>
      </c>
      <c r="M50" s="24">
        <v>512</v>
      </c>
      <c r="N50" s="22">
        <f t="shared" si="2"/>
        <v>7.5812274368231042E-2</v>
      </c>
      <c r="O50" s="22">
        <f t="shared" si="3"/>
        <v>0.92418772563176899</v>
      </c>
    </row>
    <row r="51" spans="2:15" x14ac:dyDescent="0.35">
      <c r="B51" s="15" t="s">
        <v>61</v>
      </c>
      <c r="C51" s="15" t="s">
        <v>146</v>
      </c>
      <c r="D51" s="24">
        <v>5</v>
      </c>
      <c r="E51" s="24">
        <v>49</v>
      </c>
      <c r="F51" s="22">
        <f t="shared" si="0"/>
        <v>9.2592592592592587E-2</v>
      </c>
      <c r="G51" s="22">
        <f t="shared" si="1"/>
        <v>0.90740740740740744</v>
      </c>
      <c r="J51" s="15" t="s">
        <v>61</v>
      </c>
      <c r="K51" s="15" t="s">
        <v>146</v>
      </c>
      <c r="L51" s="24">
        <v>1</v>
      </c>
      <c r="M51" s="24">
        <v>53</v>
      </c>
      <c r="N51" s="22">
        <f t="shared" si="2"/>
        <v>1.8518518518518517E-2</v>
      </c>
      <c r="O51" s="22">
        <f t="shared" si="3"/>
        <v>0.98148148148148151</v>
      </c>
    </row>
    <row r="52" spans="2:15" x14ac:dyDescent="0.35">
      <c r="B52" s="15" t="s">
        <v>61</v>
      </c>
      <c r="C52" s="15" t="s">
        <v>62</v>
      </c>
      <c r="D52" s="24">
        <v>401</v>
      </c>
      <c r="E52" s="24">
        <v>758</v>
      </c>
      <c r="F52" s="22">
        <f t="shared" si="0"/>
        <v>0.34598792062122519</v>
      </c>
      <c r="G52" s="22">
        <f t="shared" si="1"/>
        <v>0.65401207937877481</v>
      </c>
      <c r="J52" s="15" t="s">
        <v>61</v>
      </c>
      <c r="K52" s="15" t="s">
        <v>62</v>
      </c>
      <c r="L52" s="24">
        <v>149</v>
      </c>
      <c r="M52" s="24">
        <v>1010</v>
      </c>
      <c r="N52" s="22">
        <f t="shared" si="2"/>
        <v>0.12855910267471959</v>
      </c>
      <c r="O52" s="22">
        <f t="shared" si="3"/>
        <v>0.87144089732528041</v>
      </c>
    </row>
    <row r="53" spans="2:15" x14ac:dyDescent="0.35">
      <c r="B53" s="15" t="s">
        <v>61</v>
      </c>
      <c r="C53" s="15" t="s">
        <v>60</v>
      </c>
      <c r="D53" s="24">
        <v>1635</v>
      </c>
      <c r="E53" s="24">
        <v>1237</v>
      </c>
      <c r="F53" s="22">
        <f t="shared" si="0"/>
        <v>0.56928969359331472</v>
      </c>
      <c r="G53" s="22">
        <f t="shared" si="1"/>
        <v>0.43071030640668523</v>
      </c>
      <c r="J53" s="15" t="s">
        <v>61</v>
      </c>
      <c r="K53" s="15" t="s">
        <v>60</v>
      </c>
      <c r="L53" s="24">
        <v>292</v>
      </c>
      <c r="M53" s="24">
        <v>2580</v>
      </c>
      <c r="N53" s="22">
        <f t="shared" si="2"/>
        <v>0.10167130919220056</v>
      </c>
      <c r="O53" s="22">
        <f t="shared" si="3"/>
        <v>0.89832869080779942</v>
      </c>
    </row>
    <row r="54" spans="2:15" x14ac:dyDescent="0.35">
      <c r="B54" s="15" t="s">
        <v>56</v>
      </c>
      <c r="C54" s="15" t="s">
        <v>59</v>
      </c>
      <c r="D54" s="24">
        <v>212</v>
      </c>
      <c r="E54" s="24">
        <v>210</v>
      </c>
      <c r="F54" s="22">
        <f t="shared" si="0"/>
        <v>0.50236966824644547</v>
      </c>
      <c r="G54" s="22">
        <f t="shared" si="1"/>
        <v>0.49763033175355448</v>
      </c>
      <c r="J54" s="15" t="s">
        <v>56</v>
      </c>
      <c r="K54" s="15" t="s">
        <v>59</v>
      </c>
      <c r="L54" s="24">
        <v>19</v>
      </c>
      <c r="M54" s="24">
        <v>403</v>
      </c>
      <c r="N54" s="22">
        <f t="shared" si="2"/>
        <v>4.5023696682464455E-2</v>
      </c>
      <c r="O54" s="22">
        <f t="shared" si="3"/>
        <v>0.95497630331753558</v>
      </c>
    </row>
    <row r="55" spans="2:15" x14ac:dyDescent="0.35">
      <c r="B55" s="15" t="s">
        <v>56</v>
      </c>
      <c r="C55" s="15" t="s">
        <v>58</v>
      </c>
      <c r="D55" s="24">
        <v>108</v>
      </c>
      <c r="E55" s="24">
        <v>507</v>
      </c>
      <c r="F55" s="22">
        <f t="shared" si="0"/>
        <v>0.17560975609756097</v>
      </c>
      <c r="G55" s="22">
        <f t="shared" si="1"/>
        <v>0.82439024390243898</v>
      </c>
      <c r="J55" s="15" t="s">
        <v>56</v>
      </c>
      <c r="K55" s="15" t="s">
        <v>58</v>
      </c>
      <c r="L55" s="24">
        <v>28</v>
      </c>
      <c r="M55" s="24">
        <v>587</v>
      </c>
      <c r="N55" s="22">
        <f t="shared" si="2"/>
        <v>4.5528455284552849E-2</v>
      </c>
      <c r="O55" s="22">
        <f t="shared" si="3"/>
        <v>0.95447154471544715</v>
      </c>
    </row>
    <row r="56" spans="2:15" x14ac:dyDescent="0.35">
      <c r="B56" s="15" t="s">
        <v>56</v>
      </c>
      <c r="C56" s="15" t="s">
        <v>57</v>
      </c>
      <c r="D56" s="24">
        <v>1617</v>
      </c>
      <c r="E56" s="24">
        <v>1580</v>
      </c>
      <c r="F56" s="22">
        <f t="shared" si="0"/>
        <v>0.50578667500781982</v>
      </c>
      <c r="G56" s="22">
        <f t="shared" si="1"/>
        <v>0.49421332499218018</v>
      </c>
      <c r="J56" s="15" t="s">
        <v>56</v>
      </c>
      <c r="K56" s="15" t="s">
        <v>57</v>
      </c>
      <c r="L56" s="24">
        <v>174</v>
      </c>
      <c r="M56" s="24">
        <v>3023</v>
      </c>
      <c r="N56" s="22">
        <f t="shared" si="2"/>
        <v>5.4426024397873009E-2</v>
      </c>
      <c r="O56" s="22">
        <f t="shared" si="3"/>
        <v>0.94557397560212697</v>
      </c>
    </row>
    <row r="57" spans="2:15" x14ac:dyDescent="0.35">
      <c r="B57" s="15" t="s">
        <v>56</v>
      </c>
      <c r="C57" s="15" t="s">
        <v>55</v>
      </c>
      <c r="D57" s="24">
        <v>400</v>
      </c>
      <c r="E57" s="24">
        <v>384</v>
      </c>
      <c r="F57" s="22">
        <f t="shared" si="0"/>
        <v>0.51020408163265307</v>
      </c>
      <c r="G57" s="22">
        <f t="shared" si="1"/>
        <v>0.48979591836734693</v>
      </c>
      <c r="J57" s="15" t="s">
        <v>56</v>
      </c>
      <c r="K57" s="15" t="s">
        <v>55</v>
      </c>
      <c r="L57" s="24">
        <v>43</v>
      </c>
      <c r="M57" s="24">
        <v>741</v>
      </c>
      <c r="N57" s="22">
        <f t="shared" si="2"/>
        <v>5.4846938775510203E-2</v>
      </c>
      <c r="O57" s="22">
        <f t="shared" si="3"/>
        <v>0.94515306122448983</v>
      </c>
    </row>
    <row r="58" spans="2:15" x14ac:dyDescent="0.35">
      <c r="B58" s="15" t="s">
        <v>53</v>
      </c>
      <c r="C58" s="15" t="s">
        <v>54</v>
      </c>
      <c r="D58" s="24">
        <v>323</v>
      </c>
      <c r="E58" s="24">
        <v>585</v>
      </c>
      <c r="F58" s="22">
        <f t="shared" si="0"/>
        <v>0.35572687224669602</v>
      </c>
      <c r="G58" s="22">
        <f t="shared" si="1"/>
        <v>0.64427312775330392</v>
      </c>
      <c r="J58" s="15" t="s">
        <v>53</v>
      </c>
      <c r="K58" s="15" t="s">
        <v>54</v>
      </c>
      <c r="L58" s="24">
        <v>283</v>
      </c>
      <c r="M58" s="24">
        <v>625</v>
      </c>
      <c r="N58" s="22">
        <f t="shared" si="2"/>
        <v>0.31167400881057267</v>
      </c>
      <c r="O58" s="22">
        <f t="shared" si="3"/>
        <v>0.68832599118942728</v>
      </c>
    </row>
    <row r="59" spans="2:15" x14ac:dyDescent="0.35">
      <c r="B59" s="15" t="s">
        <v>53</v>
      </c>
      <c r="C59" s="15" t="s">
        <v>52</v>
      </c>
      <c r="D59" s="24">
        <v>559</v>
      </c>
      <c r="E59" s="24">
        <v>1147</v>
      </c>
      <c r="F59" s="22">
        <f t="shared" si="0"/>
        <v>0.32766705744431418</v>
      </c>
      <c r="G59" s="22">
        <f t="shared" si="1"/>
        <v>0.67233294255568576</v>
      </c>
      <c r="J59" s="15" t="s">
        <v>53</v>
      </c>
      <c r="K59" s="15" t="s">
        <v>52</v>
      </c>
      <c r="L59" s="24">
        <v>115</v>
      </c>
      <c r="M59" s="24">
        <v>1591</v>
      </c>
      <c r="N59" s="22">
        <f t="shared" si="2"/>
        <v>6.7409144196951931E-2</v>
      </c>
      <c r="O59" s="22">
        <f t="shared" si="3"/>
        <v>0.93259085580304801</v>
      </c>
    </row>
    <row r="60" spans="2:15" x14ac:dyDescent="0.35">
      <c r="B60" s="15" t="s">
        <v>50</v>
      </c>
      <c r="C60" s="15" t="s">
        <v>51</v>
      </c>
      <c r="D60" s="24">
        <v>249</v>
      </c>
      <c r="E60" s="24">
        <v>737</v>
      </c>
      <c r="F60" s="22">
        <f t="shared" si="0"/>
        <v>0.25253549695740363</v>
      </c>
      <c r="G60" s="22">
        <f t="shared" si="1"/>
        <v>0.74746450304259637</v>
      </c>
      <c r="J60" s="15" t="s">
        <v>50</v>
      </c>
      <c r="K60" s="15" t="s">
        <v>51</v>
      </c>
      <c r="L60" s="24">
        <v>44</v>
      </c>
      <c r="M60" s="24">
        <v>942</v>
      </c>
      <c r="N60" s="22">
        <f t="shared" si="2"/>
        <v>4.4624746450304259E-2</v>
      </c>
      <c r="O60" s="22">
        <f t="shared" si="3"/>
        <v>0.95537525354969577</v>
      </c>
    </row>
    <row r="61" spans="2:15" x14ac:dyDescent="0.35">
      <c r="B61" s="15" t="s">
        <v>50</v>
      </c>
      <c r="C61" s="15" t="s">
        <v>49</v>
      </c>
      <c r="D61" s="24">
        <v>917</v>
      </c>
      <c r="E61" s="24">
        <v>969</v>
      </c>
      <c r="F61" s="22">
        <f t="shared" si="0"/>
        <v>0.48621420996818665</v>
      </c>
      <c r="G61" s="22">
        <f t="shared" si="1"/>
        <v>0.51378579003181335</v>
      </c>
      <c r="J61" s="15" t="s">
        <v>50</v>
      </c>
      <c r="K61" s="15" t="s">
        <v>49</v>
      </c>
      <c r="L61" s="24">
        <v>60</v>
      </c>
      <c r="M61" s="24">
        <v>1826</v>
      </c>
      <c r="N61" s="22">
        <f t="shared" si="2"/>
        <v>3.1813361611876985E-2</v>
      </c>
      <c r="O61" s="22">
        <f t="shared" si="3"/>
        <v>0.96818663838812302</v>
      </c>
    </row>
    <row r="62" spans="2:15" x14ac:dyDescent="0.35">
      <c r="B62" s="15" t="s">
        <v>40</v>
      </c>
      <c r="C62" s="15" t="s">
        <v>48</v>
      </c>
      <c r="D62" s="24">
        <v>561</v>
      </c>
      <c r="E62" s="24">
        <v>997</v>
      </c>
      <c r="F62" s="22">
        <f t="shared" si="0"/>
        <v>0.36007702182284979</v>
      </c>
      <c r="G62" s="22">
        <f t="shared" si="1"/>
        <v>0.63992297817715016</v>
      </c>
      <c r="J62" s="15" t="s">
        <v>40</v>
      </c>
      <c r="K62" s="15" t="s">
        <v>48</v>
      </c>
      <c r="L62" s="24">
        <v>69</v>
      </c>
      <c r="M62" s="24">
        <v>1489</v>
      </c>
      <c r="N62" s="22">
        <f t="shared" si="2"/>
        <v>4.4287548138639284E-2</v>
      </c>
      <c r="O62" s="22">
        <f t="shared" si="3"/>
        <v>0.95571245186136067</v>
      </c>
    </row>
    <row r="63" spans="2:15" x14ac:dyDescent="0.35">
      <c r="B63" s="15" t="s">
        <v>40</v>
      </c>
      <c r="C63" s="15" t="s">
        <v>47</v>
      </c>
      <c r="D63" s="24">
        <v>365</v>
      </c>
      <c r="E63" s="24">
        <v>426</v>
      </c>
      <c r="F63" s="22">
        <f t="shared" si="0"/>
        <v>0.46144121365360302</v>
      </c>
      <c r="G63" s="22">
        <f t="shared" si="1"/>
        <v>0.53855878634639698</v>
      </c>
      <c r="J63" s="15" t="s">
        <v>40</v>
      </c>
      <c r="K63" s="15" t="s">
        <v>47</v>
      </c>
      <c r="L63" s="24">
        <v>76</v>
      </c>
      <c r="M63" s="24">
        <v>715</v>
      </c>
      <c r="N63" s="22">
        <f t="shared" si="2"/>
        <v>9.608091024020228E-2</v>
      </c>
      <c r="O63" s="22">
        <f t="shared" si="3"/>
        <v>0.90391908975979773</v>
      </c>
    </row>
    <row r="64" spans="2:15" x14ac:dyDescent="0.35">
      <c r="B64" s="15" t="s">
        <v>40</v>
      </c>
      <c r="C64" s="15" t="s">
        <v>46</v>
      </c>
      <c r="D64" s="24">
        <v>765</v>
      </c>
      <c r="E64" s="24">
        <v>836</v>
      </c>
      <c r="F64" s="22">
        <f t="shared" si="0"/>
        <v>0.47782635852592131</v>
      </c>
      <c r="G64" s="22">
        <f t="shared" si="1"/>
        <v>0.52217364147407874</v>
      </c>
      <c r="J64" s="15" t="s">
        <v>40</v>
      </c>
      <c r="K64" s="15" t="s">
        <v>46</v>
      </c>
      <c r="L64" s="24">
        <v>339</v>
      </c>
      <c r="M64" s="24">
        <v>1262</v>
      </c>
      <c r="N64" s="22">
        <f t="shared" si="2"/>
        <v>0.21174266083697688</v>
      </c>
      <c r="O64" s="22">
        <f t="shared" si="3"/>
        <v>0.7882573391630231</v>
      </c>
    </row>
    <row r="65" spans="2:15" x14ac:dyDescent="0.35">
      <c r="B65" s="15" t="s">
        <v>40</v>
      </c>
      <c r="C65" s="15" t="s">
        <v>45</v>
      </c>
      <c r="D65" s="24">
        <v>194</v>
      </c>
      <c r="E65" s="24">
        <v>459</v>
      </c>
      <c r="F65" s="22">
        <f t="shared" si="0"/>
        <v>0.29709035222052066</v>
      </c>
      <c r="G65" s="22">
        <f t="shared" si="1"/>
        <v>0.70290964777947929</v>
      </c>
      <c r="J65" s="15" t="s">
        <v>40</v>
      </c>
      <c r="K65" s="15" t="s">
        <v>45</v>
      </c>
      <c r="L65" s="24">
        <v>14</v>
      </c>
      <c r="M65" s="24">
        <v>639</v>
      </c>
      <c r="N65" s="22">
        <f t="shared" si="2"/>
        <v>2.1439509954058193E-2</v>
      </c>
      <c r="O65" s="22">
        <f t="shared" si="3"/>
        <v>0.97856049004594181</v>
      </c>
    </row>
    <row r="66" spans="2:15" x14ac:dyDescent="0.35">
      <c r="B66" s="15" t="s">
        <v>40</v>
      </c>
      <c r="C66" s="15" t="s">
        <v>44</v>
      </c>
      <c r="D66" s="24">
        <v>2060</v>
      </c>
      <c r="E66" s="24">
        <v>1971</v>
      </c>
      <c r="F66" s="22">
        <f t="shared" si="0"/>
        <v>0.51103944430662362</v>
      </c>
      <c r="G66" s="22">
        <f t="shared" si="1"/>
        <v>0.48896055569337632</v>
      </c>
      <c r="J66" s="15" t="s">
        <v>40</v>
      </c>
      <c r="K66" s="15" t="s">
        <v>44</v>
      </c>
      <c r="L66" s="24">
        <v>205</v>
      </c>
      <c r="M66" s="24">
        <v>3826</v>
      </c>
      <c r="N66" s="22">
        <f t="shared" si="2"/>
        <v>5.0855867030513521E-2</v>
      </c>
      <c r="O66" s="22">
        <f t="shared" si="3"/>
        <v>0.94914413296948652</v>
      </c>
    </row>
    <row r="67" spans="2:15" x14ac:dyDescent="0.35">
      <c r="B67" s="15" t="s">
        <v>40</v>
      </c>
      <c r="C67" s="15" t="s">
        <v>43</v>
      </c>
      <c r="D67" s="24">
        <v>615</v>
      </c>
      <c r="E67" s="24">
        <v>588</v>
      </c>
      <c r="F67" s="22">
        <f t="shared" si="0"/>
        <v>0.51122194513715713</v>
      </c>
      <c r="G67" s="22">
        <f t="shared" si="1"/>
        <v>0.48877805486284287</v>
      </c>
      <c r="J67" s="15" t="s">
        <v>40</v>
      </c>
      <c r="K67" s="15" t="s">
        <v>43</v>
      </c>
      <c r="L67" s="24">
        <v>27</v>
      </c>
      <c r="M67" s="24">
        <v>1176</v>
      </c>
      <c r="N67" s="22">
        <f t="shared" si="2"/>
        <v>2.2443890274314215E-2</v>
      </c>
      <c r="O67" s="22">
        <f t="shared" si="3"/>
        <v>0.97755610972568574</v>
      </c>
    </row>
    <row r="68" spans="2:15" x14ac:dyDescent="0.35">
      <c r="B68" s="15" t="s">
        <v>40</v>
      </c>
      <c r="C68" s="15" t="s">
        <v>42</v>
      </c>
      <c r="D68" s="24">
        <v>745</v>
      </c>
      <c r="E68" s="24">
        <v>1188</v>
      </c>
      <c r="F68" s="22">
        <f t="shared" si="0"/>
        <v>0.38541127780651835</v>
      </c>
      <c r="G68" s="22">
        <f t="shared" si="1"/>
        <v>0.6145887221934816</v>
      </c>
      <c r="J68" s="15" t="s">
        <v>40</v>
      </c>
      <c r="K68" s="15" t="s">
        <v>42</v>
      </c>
      <c r="L68" s="24">
        <v>42</v>
      </c>
      <c r="M68" s="24">
        <v>1891</v>
      </c>
      <c r="N68" s="22">
        <f t="shared" si="2"/>
        <v>2.172788411795137E-2</v>
      </c>
      <c r="O68" s="22">
        <f t="shared" si="3"/>
        <v>0.97827211588204865</v>
      </c>
    </row>
    <row r="69" spans="2:15" x14ac:dyDescent="0.35">
      <c r="B69" s="15" t="s">
        <v>40</v>
      </c>
      <c r="C69" s="15" t="s">
        <v>41</v>
      </c>
      <c r="D69" s="24">
        <v>96</v>
      </c>
      <c r="E69" s="24">
        <v>104</v>
      </c>
      <c r="F69" s="22">
        <f t="shared" si="0"/>
        <v>0.48</v>
      </c>
      <c r="G69" s="22">
        <f t="shared" si="1"/>
        <v>0.52</v>
      </c>
      <c r="J69" s="15" t="s">
        <v>40</v>
      </c>
      <c r="K69" s="15" t="s">
        <v>41</v>
      </c>
      <c r="L69" s="24">
        <v>8</v>
      </c>
      <c r="M69" s="24">
        <v>192</v>
      </c>
      <c r="N69" s="22">
        <f t="shared" si="2"/>
        <v>0.04</v>
      </c>
      <c r="O69" s="22">
        <f t="shared" si="3"/>
        <v>0.96</v>
      </c>
    </row>
    <row r="70" spans="2:15" x14ac:dyDescent="0.35">
      <c r="B70" s="15" t="s">
        <v>40</v>
      </c>
      <c r="C70" s="15" t="s">
        <v>39</v>
      </c>
      <c r="D70" s="24">
        <v>37</v>
      </c>
      <c r="E70" s="24">
        <v>60</v>
      </c>
      <c r="F70" s="22">
        <f t="shared" si="0"/>
        <v>0.38144329896907214</v>
      </c>
      <c r="G70" s="22">
        <f t="shared" si="1"/>
        <v>0.61855670103092786</v>
      </c>
      <c r="J70" s="15" t="s">
        <v>40</v>
      </c>
      <c r="K70" s="15" t="s">
        <v>39</v>
      </c>
      <c r="L70" s="24">
        <v>1</v>
      </c>
      <c r="M70" s="24">
        <v>96</v>
      </c>
      <c r="N70" s="22">
        <f t="shared" si="2"/>
        <v>1.0309278350515464E-2</v>
      </c>
      <c r="O70" s="22">
        <f t="shared" si="3"/>
        <v>0.98969072164948457</v>
      </c>
    </row>
    <row r="71" spans="2:15" x14ac:dyDescent="0.35">
      <c r="B71" s="15" t="s">
        <v>33</v>
      </c>
      <c r="C71" s="15" t="s">
        <v>38</v>
      </c>
      <c r="D71" s="24">
        <v>669</v>
      </c>
      <c r="E71" s="24">
        <v>784</v>
      </c>
      <c r="F71" s="22">
        <f>D71/SUM(D71:E71)</f>
        <v>0.4604267033723331</v>
      </c>
      <c r="G71" s="22">
        <f>E71/SUM(D71:E71)</f>
        <v>0.53957329662766684</v>
      </c>
      <c r="J71" s="15" t="s">
        <v>33</v>
      </c>
      <c r="K71" s="15" t="s">
        <v>38</v>
      </c>
      <c r="L71" s="24">
        <v>51</v>
      </c>
      <c r="M71" s="24">
        <v>1402</v>
      </c>
      <c r="N71" s="22">
        <f t="shared" si="2"/>
        <v>3.509979353062629E-2</v>
      </c>
      <c r="O71" s="22">
        <f t="shared" si="3"/>
        <v>0.96490020646937369</v>
      </c>
    </row>
    <row r="72" spans="2:15" x14ac:dyDescent="0.35">
      <c r="B72" s="15" t="s">
        <v>33</v>
      </c>
      <c r="C72" s="15" t="s">
        <v>37</v>
      </c>
      <c r="D72" s="24">
        <v>165</v>
      </c>
      <c r="E72" s="24">
        <v>296</v>
      </c>
      <c r="F72" s="22">
        <f t="shared" si="0"/>
        <v>0.35791757049891543</v>
      </c>
      <c r="G72" s="22">
        <f t="shared" si="1"/>
        <v>0.64208242950108463</v>
      </c>
      <c r="J72" s="15" t="s">
        <v>33</v>
      </c>
      <c r="K72" s="15" t="s">
        <v>37</v>
      </c>
      <c r="L72" s="24">
        <v>9</v>
      </c>
      <c r="M72" s="24">
        <v>452</v>
      </c>
      <c r="N72" s="22">
        <f t="shared" si="2"/>
        <v>1.9522776572668113E-2</v>
      </c>
      <c r="O72" s="22">
        <f t="shared" si="3"/>
        <v>0.9804772234273319</v>
      </c>
    </row>
    <row r="73" spans="2:15" x14ac:dyDescent="0.35">
      <c r="B73" s="15" t="s">
        <v>33</v>
      </c>
      <c r="C73" s="15" t="s">
        <v>36</v>
      </c>
      <c r="D73" s="24">
        <v>1686</v>
      </c>
      <c r="E73" s="24">
        <v>1588</v>
      </c>
      <c r="F73" s="22">
        <f t="shared" si="0"/>
        <v>0.51496640195479537</v>
      </c>
      <c r="G73" s="22">
        <f t="shared" si="1"/>
        <v>0.48503359804520463</v>
      </c>
      <c r="J73" s="15" t="s">
        <v>33</v>
      </c>
      <c r="K73" s="15" t="s">
        <v>36</v>
      </c>
      <c r="L73" s="24">
        <v>61</v>
      </c>
      <c r="M73" s="24">
        <v>3213</v>
      </c>
      <c r="N73" s="22">
        <f t="shared" si="2"/>
        <v>1.8631643249847282E-2</v>
      </c>
      <c r="O73" s="22">
        <f t="shared" si="3"/>
        <v>0.98136835675015277</v>
      </c>
    </row>
    <row r="74" spans="2:15" x14ac:dyDescent="0.35">
      <c r="B74" s="15" t="s">
        <v>33</v>
      </c>
      <c r="C74" s="15" t="s">
        <v>35</v>
      </c>
      <c r="D74" s="24">
        <v>508</v>
      </c>
      <c r="E74" s="24">
        <v>1009</v>
      </c>
      <c r="F74" s="22">
        <f t="shared" ref="F74:F78" si="4">D74/SUM(D74:E74)</f>
        <v>0.33487145682267633</v>
      </c>
      <c r="G74" s="22">
        <f t="shared" ref="G74:G78" si="5">E74/SUM(D74:E74)</f>
        <v>0.66512854317732362</v>
      </c>
      <c r="J74" s="15" t="s">
        <v>33</v>
      </c>
      <c r="K74" s="15" t="s">
        <v>35</v>
      </c>
      <c r="L74" s="24">
        <v>74</v>
      </c>
      <c r="M74" s="24">
        <v>1443</v>
      </c>
      <c r="N74" s="22">
        <f t="shared" ref="N74:N78" si="6">L74/SUM(L74:M74)</f>
        <v>4.878048780487805E-2</v>
      </c>
      <c r="O74" s="22">
        <f t="shared" ref="O74:O78" si="7">M74/SUM(L74:M74)</f>
        <v>0.95121951219512191</v>
      </c>
    </row>
    <row r="75" spans="2:15" x14ac:dyDescent="0.35">
      <c r="B75" s="15" t="s">
        <v>33</v>
      </c>
      <c r="C75" s="15" t="s">
        <v>34</v>
      </c>
      <c r="D75" s="24">
        <v>2208</v>
      </c>
      <c r="E75" s="24">
        <v>2378</v>
      </c>
      <c r="F75" s="22">
        <f t="shared" si="4"/>
        <v>0.48146532926297425</v>
      </c>
      <c r="G75" s="22">
        <f t="shared" si="5"/>
        <v>0.51853467073702575</v>
      </c>
      <c r="J75" s="15" t="s">
        <v>33</v>
      </c>
      <c r="K75" s="15" t="s">
        <v>34</v>
      </c>
      <c r="L75" s="24">
        <v>95</v>
      </c>
      <c r="M75" s="24">
        <v>4491</v>
      </c>
      <c r="N75" s="22">
        <f t="shared" si="6"/>
        <v>2.0715220235499345E-2</v>
      </c>
      <c r="O75" s="22">
        <f t="shared" si="7"/>
        <v>0.97928477976450068</v>
      </c>
    </row>
    <row r="76" spans="2:15" x14ac:dyDescent="0.35">
      <c r="B76" s="15" t="s">
        <v>33</v>
      </c>
      <c r="C76" s="15" t="s">
        <v>32</v>
      </c>
      <c r="D76" s="24">
        <v>1467</v>
      </c>
      <c r="E76" s="24">
        <v>1497</v>
      </c>
      <c r="F76" s="22">
        <f t="shared" si="4"/>
        <v>0.49493927125506071</v>
      </c>
      <c r="G76" s="22">
        <f t="shared" si="5"/>
        <v>0.50506072874493924</v>
      </c>
      <c r="J76" s="15" t="s">
        <v>33</v>
      </c>
      <c r="K76" s="15" t="s">
        <v>32</v>
      </c>
      <c r="L76" s="24">
        <v>79</v>
      </c>
      <c r="M76" s="24">
        <v>2885</v>
      </c>
      <c r="N76" s="22">
        <f t="shared" si="6"/>
        <v>2.6653171390013497E-2</v>
      </c>
      <c r="O76" s="22">
        <f t="shared" si="7"/>
        <v>0.97334682860998656</v>
      </c>
    </row>
    <row r="77" spans="2:15" x14ac:dyDescent="0.35">
      <c r="B77" s="15" t="s">
        <v>30</v>
      </c>
      <c r="C77" s="15" t="s">
        <v>31</v>
      </c>
      <c r="D77" s="24">
        <v>58</v>
      </c>
      <c r="E77" s="24">
        <v>215</v>
      </c>
      <c r="F77" s="22">
        <f t="shared" si="4"/>
        <v>0.21245421245421245</v>
      </c>
      <c r="G77" s="22">
        <f t="shared" si="5"/>
        <v>0.78754578754578752</v>
      </c>
      <c r="J77" s="15" t="s">
        <v>30</v>
      </c>
      <c r="K77" s="15" t="s">
        <v>31</v>
      </c>
      <c r="L77" s="24">
        <v>104</v>
      </c>
      <c r="M77" s="24">
        <v>169</v>
      </c>
      <c r="N77" s="22">
        <f t="shared" si="6"/>
        <v>0.38095238095238093</v>
      </c>
      <c r="O77" s="22">
        <f t="shared" si="7"/>
        <v>0.61904761904761907</v>
      </c>
    </row>
    <row r="78" spans="2:15" x14ac:dyDescent="0.35">
      <c r="B78" s="15" t="s">
        <v>30</v>
      </c>
      <c r="C78" s="15" t="s">
        <v>29</v>
      </c>
      <c r="D78" s="24">
        <v>191</v>
      </c>
      <c r="E78" s="24">
        <v>382</v>
      </c>
      <c r="F78" s="22">
        <f t="shared" si="4"/>
        <v>0.33333333333333331</v>
      </c>
      <c r="G78" s="22">
        <f t="shared" si="5"/>
        <v>0.66666666666666663</v>
      </c>
      <c r="J78" s="15" t="s">
        <v>30</v>
      </c>
      <c r="K78" s="15" t="s">
        <v>29</v>
      </c>
      <c r="L78" s="24">
        <v>105</v>
      </c>
      <c r="M78" s="24">
        <v>468</v>
      </c>
      <c r="N78" s="22">
        <f t="shared" si="6"/>
        <v>0.18324607329842932</v>
      </c>
      <c r="O78" s="22">
        <f t="shared" si="7"/>
        <v>0.81675392670157065</v>
      </c>
    </row>
    <row r="79" spans="2:15" x14ac:dyDescent="0.35">
      <c r="B79" s="36" t="s">
        <v>308</v>
      </c>
      <c r="C79" s="36"/>
      <c r="D79" s="25">
        <f>SUM(D9:D78)</f>
        <v>62515</v>
      </c>
      <c r="E79" s="25">
        <f>SUM(E9:E78)</f>
        <v>73420</v>
      </c>
      <c r="F79" s="23">
        <f>D79/SUM(D79:E79)</f>
        <v>0.45988891749733329</v>
      </c>
      <c r="G79" s="23">
        <f>E79/SUM(D79:E79)</f>
        <v>0.54011108250266671</v>
      </c>
      <c r="J79" s="36" t="s">
        <v>308</v>
      </c>
      <c r="K79" s="36"/>
      <c r="L79" s="25">
        <f>SUM(L9:L78)</f>
        <v>8447</v>
      </c>
      <c r="M79" s="25">
        <f>SUM(M9:M78)</f>
        <v>127488</v>
      </c>
      <c r="N79" s="23">
        <f>L79/SUM(L79:M79)</f>
        <v>6.2139993379188581E-2</v>
      </c>
      <c r="O79" s="23">
        <f>M79/SUM(L79:M79)</f>
        <v>0.93786000662081137</v>
      </c>
    </row>
    <row r="81" spans="2:4" x14ac:dyDescent="0.35">
      <c r="B81"/>
      <c r="C81"/>
      <c r="D81"/>
    </row>
    <row r="82" spans="2:4" x14ac:dyDescent="0.35">
      <c r="B82"/>
      <c r="C82"/>
      <c r="D82"/>
    </row>
    <row r="83" spans="2:4" x14ac:dyDescent="0.35">
      <c r="B83"/>
      <c r="C83"/>
      <c r="D83"/>
    </row>
    <row r="84" spans="2:4" x14ac:dyDescent="0.35">
      <c r="B84"/>
      <c r="C84"/>
      <c r="D84"/>
    </row>
  </sheetData>
  <mergeCells count="14">
    <mergeCell ref="B79:C79"/>
    <mergeCell ref="J79:K79"/>
    <mergeCell ref="L6:M7"/>
    <mergeCell ref="N6:O7"/>
    <mergeCell ref="F7:G7"/>
    <mergeCell ref="B5:G5"/>
    <mergeCell ref="J4:O4"/>
    <mergeCell ref="B6:G6"/>
    <mergeCell ref="J5:O5"/>
    <mergeCell ref="B7:B8"/>
    <mergeCell ref="C7:C8"/>
    <mergeCell ref="D7:E7"/>
    <mergeCell ref="J6:J8"/>
    <mergeCell ref="K6:K8"/>
  </mergeCells>
  <pageMargins left="0.7" right="0.7" top="0.75" bottom="0.75" header="0.3" footer="0.3"/>
  <pageSetup orientation="portrait" r:id="rId1"/>
  <headerFooter>
    <oddHeader>&amp;L&amp;16&amp;F&amp;R&amp;G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CAA4-921A-48D4-9C14-1813B24FE050}">
  <sheetPr codeName="Sheet4"/>
  <dimension ref="A1:O85"/>
  <sheetViews>
    <sheetView showGridLines="0" zoomScaleNormal="100" workbookViewId="0">
      <selection activeCell="A3" sqref="A3"/>
    </sheetView>
  </sheetViews>
  <sheetFormatPr defaultColWidth="9.1796875" defaultRowHeight="14.5" x14ac:dyDescent="0.35"/>
  <cols>
    <col min="1" max="1" width="9.1796875" style="1"/>
    <col min="2" max="2" width="32.54296875" style="1" bestFit="1" customWidth="1"/>
    <col min="3" max="3" width="34.453125" style="1" bestFit="1" customWidth="1"/>
    <col min="4" max="7" width="8.7265625" style="1" customWidth="1"/>
    <col min="8" max="8" width="3.7265625" style="1" customWidth="1"/>
    <col min="9" max="9" width="9.1796875" style="1"/>
    <col min="10" max="10" width="32.54296875" style="1" bestFit="1" customWidth="1"/>
    <col min="11" max="11" width="34.453125" style="1" bestFit="1" customWidth="1"/>
    <col min="12" max="15" width="19.1796875" style="1" customWidth="1"/>
    <col min="16" max="16384" width="9.1796875" style="1"/>
  </cols>
  <sheetData>
    <row r="1" spans="1:15" x14ac:dyDescent="0.35">
      <c r="A1" s="2" t="s">
        <v>8</v>
      </c>
    </row>
    <row r="2" spans="1:15" x14ac:dyDescent="0.35">
      <c r="A2" s="2" t="str">
        <f>"Data extracted from "&amp;source_database&amp; " on " &amp; TEXT(data_date,"d mmmm yyyy")&amp;" for the " &amp; TEXT(report_date,"d mmmm yyyy") &amp; " report."</f>
        <v>Data extracted from Driver Licence Register (DLR) on 8 May 2023 for the 8 May 2023 report.</v>
      </c>
    </row>
    <row r="4" spans="1:15" x14ac:dyDescent="0.35">
      <c r="I4" s="14" t="s">
        <v>257</v>
      </c>
      <c r="J4" s="37" t="s">
        <v>255</v>
      </c>
      <c r="K4" s="38"/>
      <c r="L4" s="38"/>
      <c r="M4" s="38"/>
      <c r="N4" s="38"/>
      <c r="O4" s="39"/>
    </row>
    <row r="5" spans="1:15" x14ac:dyDescent="0.35">
      <c r="A5" s="14" t="s">
        <v>256</v>
      </c>
      <c r="B5" s="37" t="s">
        <v>254</v>
      </c>
      <c r="C5" s="38"/>
      <c r="D5" s="38"/>
      <c r="E5" s="38"/>
      <c r="F5" s="38"/>
      <c r="G5" s="39"/>
      <c r="J5" s="40" t="s">
        <v>238</v>
      </c>
      <c r="K5" s="41"/>
      <c r="L5" s="41"/>
      <c r="M5" s="41"/>
      <c r="N5" s="41"/>
      <c r="O5" s="42"/>
    </row>
    <row r="6" spans="1:15" x14ac:dyDescent="0.35">
      <c r="B6" s="40" t="s">
        <v>238</v>
      </c>
      <c r="C6" s="41"/>
      <c r="D6" s="41"/>
      <c r="E6" s="41"/>
      <c r="F6" s="41"/>
      <c r="G6" s="42"/>
      <c r="J6" s="46" t="s">
        <v>248</v>
      </c>
      <c r="K6" s="46" t="s">
        <v>249</v>
      </c>
      <c r="L6" s="44" t="s">
        <v>246</v>
      </c>
      <c r="M6" s="44"/>
      <c r="N6" s="44" t="s">
        <v>247</v>
      </c>
      <c r="O6" s="44"/>
    </row>
    <row r="7" spans="1:15" x14ac:dyDescent="0.35">
      <c r="B7" s="45" t="s">
        <v>248</v>
      </c>
      <c r="C7" s="45" t="s">
        <v>249</v>
      </c>
      <c r="D7" s="47" t="s">
        <v>243</v>
      </c>
      <c r="E7" s="47"/>
      <c r="F7" s="48" t="s">
        <v>259</v>
      </c>
      <c r="G7" s="49"/>
      <c r="J7" s="46"/>
      <c r="K7" s="46"/>
      <c r="L7" s="44"/>
      <c r="M7" s="44"/>
      <c r="N7" s="44"/>
      <c r="O7" s="44"/>
    </row>
    <row r="8" spans="1:15" x14ac:dyDescent="0.35">
      <c r="B8" s="46"/>
      <c r="C8" s="46"/>
      <c r="D8" s="16" t="s">
        <v>244</v>
      </c>
      <c r="E8" s="16" t="s">
        <v>245</v>
      </c>
      <c r="F8" s="16" t="s">
        <v>258</v>
      </c>
      <c r="G8" s="17" t="s">
        <v>235</v>
      </c>
      <c r="J8" s="46"/>
      <c r="K8" s="46"/>
      <c r="L8" s="16" t="s">
        <v>112</v>
      </c>
      <c r="M8" s="16" t="s">
        <v>111</v>
      </c>
      <c r="N8" s="16" t="s">
        <v>236</v>
      </c>
      <c r="O8" s="16" t="s">
        <v>237</v>
      </c>
    </row>
    <row r="9" spans="1:15" x14ac:dyDescent="0.35">
      <c r="B9" s="15" t="s">
        <v>97</v>
      </c>
      <c r="C9" s="15" t="s">
        <v>110</v>
      </c>
      <c r="D9" s="24">
        <v>710</v>
      </c>
      <c r="E9" s="24">
        <v>961</v>
      </c>
      <c r="F9" s="22">
        <f>D9/SUM(D9:E9)</f>
        <v>0.42489527229204072</v>
      </c>
      <c r="G9" s="22">
        <f>E9/SUM(D9:E9)</f>
        <v>0.57510472770795928</v>
      </c>
      <c r="J9" s="26" t="s">
        <v>97</v>
      </c>
      <c r="K9" s="26" t="s">
        <v>110</v>
      </c>
      <c r="L9" s="27">
        <v>34</v>
      </c>
      <c r="M9" s="27">
        <v>1637</v>
      </c>
      <c r="N9" s="22">
        <f>L9/SUM(L9:M9)</f>
        <v>2.0347097546379412E-2</v>
      </c>
      <c r="O9" s="22">
        <f>M9/SUM(L9:M9)</f>
        <v>0.97965290245362058</v>
      </c>
    </row>
    <row r="10" spans="1:15" x14ac:dyDescent="0.35">
      <c r="B10" s="15" t="s">
        <v>97</v>
      </c>
      <c r="C10" s="15" t="s">
        <v>109</v>
      </c>
      <c r="D10" s="24">
        <v>1607</v>
      </c>
      <c r="E10" s="24">
        <v>2615</v>
      </c>
      <c r="F10" s="22">
        <f t="shared" ref="F10:F73" si="0">D10/SUM(D10:E10)</f>
        <v>0.3806252960682141</v>
      </c>
      <c r="G10" s="22">
        <f t="shared" ref="G10:G73" si="1">E10/SUM(D10:E10)</f>
        <v>0.61937470393178584</v>
      </c>
      <c r="J10" s="26" t="s">
        <v>97</v>
      </c>
      <c r="K10" s="26" t="s">
        <v>109</v>
      </c>
      <c r="L10" s="27">
        <v>83</v>
      </c>
      <c r="M10" s="27">
        <v>4139</v>
      </c>
      <c r="N10" s="22">
        <f t="shared" ref="N10:N73" si="2">L10/SUM(L10:M10)</f>
        <v>1.9658929417337753E-2</v>
      </c>
      <c r="O10" s="22">
        <f t="shared" ref="O10:O73" si="3">M10/SUM(L10:M10)</f>
        <v>0.98034107058266229</v>
      </c>
    </row>
    <row r="11" spans="1:15" x14ac:dyDescent="0.35">
      <c r="B11" s="15" t="s">
        <v>97</v>
      </c>
      <c r="C11" s="15" t="s">
        <v>108</v>
      </c>
      <c r="D11" s="24">
        <v>1503</v>
      </c>
      <c r="E11" s="24">
        <v>3754</v>
      </c>
      <c r="F11" s="22">
        <f t="shared" si="0"/>
        <v>0.28590450827468139</v>
      </c>
      <c r="G11" s="22">
        <f t="shared" si="1"/>
        <v>0.71409549172531861</v>
      </c>
      <c r="J11" s="26" t="s">
        <v>97</v>
      </c>
      <c r="K11" s="26" t="s">
        <v>108</v>
      </c>
      <c r="L11" s="27">
        <v>105</v>
      </c>
      <c r="M11" s="27">
        <v>5152</v>
      </c>
      <c r="N11" s="22">
        <f t="shared" si="2"/>
        <v>1.9973368841544607E-2</v>
      </c>
      <c r="O11" s="22">
        <f t="shared" si="3"/>
        <v>0.98002663115845534</v>
      </c>
    </row>
    <row r="12" spans="1:15" x14ac:dyDescent="0.35">
      <c r="B12" s="15" t="s">
        <v>97</v>
      </c>
      <c r="C12" s="15" t="s">
        <v>107</v>
      </c>
      <c r="D12" s="24">
        <v>1543</v>
      </c>
      <c r="E12" s="24">
        <v>2813</v>
      </c>
      <c r="F12" s="22">
        <f t="shared" si="0"/>
        <v>0.35422405876951329</v>
      </c>
      <c r="G12" s="22">
        <f t="shared" si="1"/>
        <v>0.64577594123048665</v>
      </c>
      <c r="J12" s="26" t="s">
        <v>97</v>
      </c>
      <c r="K12" s="26" t="s">
        <v>107</v>
      </c>
      <c r="L12" s="27">
        <v>84</v>
      </c>
      <c r="M12" s="27">
        <v>4272</v>
      </c>
      <c r="N12" s="22">
        <f t="shared" si="2"/>
        <v>1.928374655647383E-2</v>
      </c>
      <c r="O12" s="22">
        <f t="shared" si="3"/>
        <v>0.9807162534435262</v>
      </c>
    </row>
    <row r="13" spans="1:15" x14ac:dyDescent="0.35">
      <c r="B13" s="15" t="s">
        <v>97</v>
      </c>
      <c r="C13" s="15" t="s">
        <v>106</v>
      </c>
      <c r="D13" s="24">
        <v>1666</v>
      </c>
      <c r="E13" s="24">
        <v>3699</v>
      </c>
      <c r="F13" s="22">
        <f t="shared" si="0"/>
        <v>0.31053122087604845</v>
      </c>
      <c r="G13" s="22">
        <f t="shared" si="1"/>
        <v>0.68946877912395155</v>
      </c>
      <c r="J13" s="26" t="s">
        <v>97</v>
      </c>
      <c r="K13" s="26" t="s">
        <v>106</v>
      </c>
      <c r="L13" s="27">
        <v>79</v>
      </c>
      <c r="M13" s="27">
        <v>5286</v>
      </c>
      <c r="N13" s="22">
        <f t="shared" si="2"/>
        <v>1.472506989748369E-2</v>
      </c>
      <c r="O13" s="22">
        <f t="shared" si="3"/>
        <v>0.98527493010251632</v>
      </c>
    </row>
    <row r="14" spans="1:15" x14ac:dyDescent="0.35">
      <c r="B14" s="15" t="s">
        <v>97</v>
      </c>
      <c r="C14" s="15" t="s">
        <v>105</v>
      </c>
      <c r="D14" s="24">
        <v>1763</v>
      </c>
      <c r="E14" s="24">
        <v>2677</v>
      </c>
      <c r="F14" s="22">
        <f t="shared" si="0"/>
        <v>0.39707207207207207</v>
      </c>
      <c r="G14" s="22">
        <f t="shared" si="1"/>
        <v>0.60292792792792793</v>
      </c>
      <c r="J14" s="26" t="s">
        <v>97</v>
      </c>
      <c r="K14" s="26" t="s">
        <v>105</v>
      </c>
      <c r="L14" s="27">
        <v>36</v>
      </c>
      <c r="M14" s="27">
        <v>4404</v>
      </c>
      <c r="N14" s="22">
        <f t="shared" si="2"/>
        <v>8.1081081081081086E-3</v>
      </c>
      <c r="O14" s="22">
        <f t="shared" si="3"/>
        <v>0.99189189189189186</v>
      </c>
    </row>
    <row r="15" spans="1:15" x14ac:dyDescent="0.35">
      <c r="B15" s="15" t="s">
        <v>97</v>
      </c>
      <c r="C15" s="15" t="s">
        <v>104</v>
      </c>
      <c r="D15" s="24">
        <v>2505</v>
      </c>
      <c r="E15" s="24">
        <v>4746</v>
      </c>
      <c r="F15" s="22">
        <f t="shared" si="0"/>
        <v>0.34546959040132397</v>
      </c>
      <c r="G15" s="22">
        <f t="shared" si="1"/>
        <v>0.65453040959867603</v>
      </c>
      <c r="J15" s="26" t="s">
        <v>97</v>
      </c>
      <c r="K15" s="26" t="s">
        <v>104</v>
      </c>
      <c r="L15" s="27">
        <v>100</v>
      </c>
      <c r="M15" s="27">
        <v>7151</v>
      </c>
      <c r="N15" s="22">
        <f t="shared" si="2"/>
        <v>1.3791201213625707E-2</v>
      </c>
      <c r="O15" s="22">
        <f t="shared" si="3"/>
        <v>0.98620879878637424</v>
      </c>
    </row>
    <row r="16" spans="1:15" x14ac:dyDescent="0.35">
      <c r="B16" s="15" t="s">
        <v>97</v>
      </c>
      <c r="C16" s="15" t="s">
        <v>103</v>
      </c>
      <c r="D16" s="24">
        <v>1261</v>
      </c>
      <c r="E16" s="24">
        <v>2721</v>
      </c>
      <c r="F16" s="22">
        <f t="shared" si="0"/>
        <v>0.31667503766951283</v>
      </c>
      <c r="G16" s="22">
        <f t="shared" si="1"/>
        <v>0.68332496233048723</v>
      </c>
      <c r="J16" s="26" t="s">
        <v>97</v>
      </c>
      <c r="K16" s="26" t="s">
        <v>103</v>
      </c>
      <c r="L16" s="27">
        <v>586</v>
      </c>
      <c r="M16" s="27">
        <v>3396</v>
      </c>
      <c r="N16" s="22">
        <f t="shared" si="2"/>
        <v>0.14716223003515821</v>
      </c>
      <c r="O16" s="22">
        <f t="shared" si="3"/>
        <v>0.85283776996484184</v>
      </c>
    </row>
    <row r="17" spans="2:15" x14ac:dyDescent="0.35">
      <c r="B17" s="15" t="s">
        <v>97</v>
      </c>
      <c r="C17" s="15" t="s">
        <v>102</v>
      </c>
      <c r="D17" s="24">
        <v>1288</v>
      </c>
      <c r="E17" s="24">
        <v>1739</v>
      </c>
      <c r="F17" s="22">
        <f t="shared" si="0"/>
        <v>0.42550379914106373</v>
      </c>
      <c r="G17" s="22">
        <f t="shared" si="1"/>
        <v>0.57449620085893627</v>
      </c>
      <c r="J17" s="26" t="s">
        <v>97</v>
      </c>
      <c r="K17" s="26" t="s">
        <v>102</v>
      </c>
      <c r="L17" s="27">
        <v>35</v>
      </c>
      <c r="M17" s="27">
        <v>2992</v>
      </c>
      <c r="N17" s="22">
        <f t="shared" si="2"/>
        <v>1.1562603237528906E-2</v>
      </c>
      <c r="O17" s="22">
        <f t="shared" si="3"/>
        <v>0.98843739676247111</v>
      </c>
    </row>
    <row r="18" spans="2:15" x14ac:dyDescent="0.35">
      <c r="B18" s="15" t="s">
        <v>97</v>
      </c>
      <c r="C18" s="15" t="s">
        <v>101</v>
      </c>
      <c r="D18" s="24">
        <v>898</v>
      </c>
      <c r="E18" s="24">
        <v>1604</v>
      </c>
      <c r="F18" s="22">
        <f t="shared" si="0"/>
        <v>0.35891286970423664</v>
      </c>
      <c r="G18" s="22">
        <f t="shared" si="1"/>
        <v>0.64108713029576336</v>
      </c>
      <c r="J18" s="26" t="s">
        <v>97</v>
      </c>
      <c r="K18" s="26" t="s">
        <v>101</v>
      </c>
      <c r="L18" s="27">
        <v>64</v>
      </c>
      <c r="M18" s="27">
        <v>2438</v>
      </c>
      <c r="N18" s="22">
        <f t="shared" si="2"/>
        <v>2.5579536370903277E-2</v>
      </c>
      <c r="O18" s="22">
        <f t="shared" si="3"/>
        <v>0.97442046362909673</v>
      </c>
    </row>
    <row r="19" spans="2:15" x14ac:dyDescent="0.35">
      <c r="B19" s="15" t="s">
        <v>97</v>
      </c>
      <c r="C19" s="15" t="s">
        <v>100</v>
      </c>
      <c r="D19" s="24">
        <v>977</v>
      </c>
      <c r="E19" s="24">
        <v>1656</v>
      </c>
      <c r="F19" s="22">
        <f t="shared" si="0"/>
        <v>0.37105962780098745</v>
      </c>
      <c r="G19" s="22">
        <f t="shared" si="1"/>
        <v>0.62894037219901255</v>
      </c>
      <c r="J19" s="26" t="s">
        <v>97</v>
      </c>
      <c r="K19" s="26" t="s">
        <v>100</v>
      </c>
      <c r="L19" s="27">
        <v>50</v>
      </c>
      <c r="M19" s="27">
        <v>2583</v>
      </c>
      <c r="N19" s="22">
        <f t="shared" si="2"/>
        <v>1.89897455374098E-2</v>
      </c>
      <c r="O19" s="22">
        <f t="shared" si="3"/>
        <v>0.98101025446259016</v>
      </c>
    </row>
    <row r="20" spans="2:15" x14ac:dyDescent="0.35">
      <c r="B20" s="15" t="s">
        <v>97</v>
      </c>
      <c r="C20" s="15" t="s">
        <v>99</v>
      </c>
      <c r="D20" s="24">
        <v>0</v>
      </c>
      <c r="E20" s="24">
        <v>26</v>
      </c>
      <c r="F20" s="22">
        <f t="shared" si="0"/>
        <v>0</v>
      </c>
      <c r="G20" s="22">
        <f t="shared" si="1"/>
        <v>1</v>
      </c>
      <c r="J20" s="26" t="s">
        <v>97</v>
      </c>
      <c r="K20" s="26" t="s">
        <v>99</v>
      </c>
      <c r="L20" s="27">
        <v>20</v>
      </c>
      <c r="M20" s="27">
        <v>6</v>
      </c>
      <c r="N20" s="22">
        <f t="shared" si="2"/>
        <v>0.76923076923076927</v>
      </c>
      <c r="O20" s="22">
        <f t="shared" si="3"/>
        <v>0.23076923076923078</v>
      </c>
    </row>
    <row r="21" spans="2:15" x14ac:dyDescent="0.35">
      <c r="B21" s="15" t="s">
        <v>97</v>
      </c>
      <c r="C21" s="15" t="s">
        <v>98</v>
      </c>
      <c r="D21" s="24">
        <v>2891</v>
      </c>
      <c r="E21" s="24">
        <v>3954</v>
      </c>
      <c r="F21" s="22">
        <f t="shared" si="0"/>
        <v>0.42235208181154127</v>
      </c>
      <c r="G21" s="22">
        <f t="shared" si="1"/>
        <v>0.57764791818845873</v>
      </c>
      <c r="J21" s="26" t="s">
        <v>97</v>
      </c>
      <c r="K21" s="26" t="s">
        <v>98</v>
      </c>
      <c r="L21" s="27">
        <v>81</v>
      </c>
      <c r="M21" s="27">
        <v>6764</v>
      </c>
      <c r="N21" s="22">
        <f t="shared" si="2"/>
        <v>1.1833455076698319E-2</v>
      </c>
      <c r="O21" s="22">
        <f t="shared" si="3"/>
        <v>0.98816654492330169</v>
      </c>
    </row>
    <row r="22" spans="2:15" x14ac:dyDescent="0.35">
      <c r="B22" s="15" t="s">
        <v>97</v>
      </c>
      <c r="C22" s="15" t="s">
        <v>96</v>
      </c>
      <c r="D22" s="24">
        <v>1820</v>
      </c>
      <c r="E22" s="24">
        <v>2611</v>
      </c>
      <c r="F22" s="22">
        <f t="shared" si="0"/>
        <v>0.41074249605055291</v>
      </c>
      <c r="G22" s="22">
        <f t="shared" si="1"/>
        <v>0.58925750394944709</v>
      </c>
      <c r="J22" s="26" t="s">
        <v>97</v>
      </c>
      <c r="K22" s="26" t="s">
        <v>96</v>
      </c>
      <c r="L22" s="27">
        <v>72</v>
      </c>
      <c r="M22" s="27">
        <v>4359</v>
      </c>
      <c r="N22" s="22">
        <f t="shared" si="2"/>
        <v>1.6249153689911984E-2</v>
      </c>
      <c r="O22" s="22">
        <f t="shared" si="3"/>
        <v>0.98375084631008802</v>
      </c>
    </row>
    <row r="23" spans="2:15" x14ac:dyDescent="0.35">
      <c r="B23" s="15" t="s">
        <v>92</v>
      </c>
      <c r="C23" s="15" t="s">
        <v>95</v>
      </c>
      <c r="D23" s="24">
        <v>1040</v>
      </c>
      <c r="E23" s="24">
        <v>1722</v>
      </c>
      <c r="F23" s="22">
        <f t="shared" si="0"/>
        <v>0.37653874004344678</v>
      </c>
      <c r="G23" s="22">
        <f t="shared" si="1"/>
        <v>0.62346125995655322</v>
      </c>
      <c r="J23" s="26" t="s">
        <v>92</v>
      </c>
      <c r="K23" s="26" t="s">
        <v>95</v>
      </c>
      <c r="L23" s="27">
        <v>249</v>
      </c>
      <c r="M23" s="27">
        <v>2513</v>
      </c>
      <c r="N23" s="22">
        <f t="shared" si="2"/>
        <v>9.0152063721940623E-2</v>
      </c>
      <c r="O23" s="22">
        <f t="shared" si="3"/>
        <v>0.90984793627805938</v>
      </c>
    </row>
    <row r="24" spans="2:15" x14ac:dyDescent="0.35">
      <c r="B24" s="15" t="s">
        <v>92</v>
      </c>
      <c r="C24" s="15" t="s">
        <v>94</v>
      </c>
      <c r="D24" s="24">
        <v>569</v>
      </c>
      <c r="E24" s="24">
        <v>1299</v>
      </c>
      <c r="F24" s="22">
        <f t="shared" si="0"/>
        <v>0.30460385438972165</v>
      </c>
      <c r="G24" s="22">
        <f t="shared" si="1"/>
        <v>0.6953961456102784</v>
      </c>
      <c r="J24" s="26" t="s">
        <v>92</v>
      </c>
      <c r="K24" s="26" t="s">
        <v>94</v>
      </c>
      <c r="L24" s="27">
        <v>163</v>
      </c>
      <c r="M24" s="27">
        <v>1705</v>
      </c>
      <c r="N24" s="22">
        <f t="shared" si="2"/>
        <v>8.7259100642398293E-2</v>
      </c>
      <c r="O24" s="22">
        <f t="shared" si="3"/>
        <v>0.91274089935760172</v>
      </c>
    </row>
    <row r="25" spans="2:15" x14ac:dyDescent="0.35">
      <c r="B25" s="15" t="s">
        <v>92</v>
      </c>
      <c r="C25" s="15" t="s">
        <v>93</v>
      </c>
      <c r="D25" s="24">
        <v>747</v>
      </c>
      <c r="E25" s="24">
        <v>1446</v>
      </c>
      <c r="F25" s="22">
        <f t="shared" si="0"/>
        <v>0.34062927496580025</v>
      </c>
      <c r="G25" s="22">
        <f t="shared" si="1"/>
        <v>0.65937072503419969</v>
      </c>
      <c r="J25" s="26" t="s">
        <v>92</v>
      </c>
      <c r="K25" s="26" t="s">
        <v>93</v>
      </c>
      <c r="L25" s="27">
        <v>205</v>
      </c>
      <c r="M25" s="27">
        <v>1988</v>
      </c>
      <c r="N25" s="22">
        <f t="shared" si="2"/>
        <v>9.3479252165982671E-2</v>
      </c>
      <c r="O25" s="22">
        <f t="shared" si="3"/>
        <v>0.90652074783401737</v>
      </c>
    </row>
    <row r="26" spans="2:15" x14ac:dyDescent="0.35">
      <c r="B26" s="15" t="s">
        <v>92</v>
      </c>
      <c r="C26" s="15" t="s">
        <v>91</v>
      </c>
      <c r="D26" s="24">
        <v>399</v>
      </c>
      <c r="E26" s="24">
        <v>879</v>
      </c>
      <c r="F26" s="22">
        <f t="shared" si="0"/>
        <v>0.31220657276995306</v>
      </c>
      <c r="G26" s="22">
        <f t="shared" si="1"/>
        <v>0.68779342723004699</v>
      </c>
      <c r="J26" s="26" t="s">
        <v>92</v>
      </c>
      <c r="K26" s="26" t="s">
        <v>91</v>
      </c>
      <c r="L26" s="27">
        <v>99</v>
      </c>
      <c r="M26" s="27">
        <v>1179</v>
      </c>
      <c r="N26" s="22">
        <f t="shared" si="2"/>
        <v>7.746478873239436E-2</v>
      </c>
      <c r="O26" s="22">
        <f t="shared" si="3"/>
        <v>0.92253521126760563</v>
      </c>
    </row>
    <row r="27" spans="2:15" x14ac:dyDescent="0.35">
      <c r="B27" s="15" t="s">
        <v>85</v>
      </c>
      <c r="C27" s="15" t="s">
        <v>169</v>
      </c>
      <c r="D27" s="24">
        <v>0</v>
      </c>
      <c r="E27" s="24">
        <v>53</v>
      </c>
      <c r="F27" s="22">
        <f t="shared" si="0"/>
        <v>0</v>
      </c>
      <c r="G27" s="22">
        <f t="shared" si="1"/>
        <v>1</v>
      </c>
      <c r="J27" s="26" t="s">
        <v>85</v>
      </c>
      <c r="K27" s="26" t="s">
        <v>169</v>
      </c>
      <c r="L27" s="27">
        <v>28</v>
      </c>
      <c r="M27" s="27">
        <v>25</v>
      </c>
      <c r="N27" s="22">
        <f t="shared" si="2"/>
        <v>0.52830188679245282</v>
      </c>
      <c r="O27" s="22">
        <f t="shared" si="3"/>
        <v>0.47169811320754718</v>
      </c>
    </row>
    <row r="28" spans="2:15" x14ac:dyDescent="0.35">
      <c r="B28" s="15" t="s">
        <v>85</v>
      </c>
      <c r="C28" s="15" t="s">
        <v>90</v>
      </c>
      <c r="D28" s="24">
        <v>333</v>
      </c>
      <c r="E28" s="24">
        <v>771</v>
      </c>
      <c r="F28" s="22">
        <f t="shared" si="0"/>
        <v>0.3016304347826087</v>
      </c>
      <c r="G28" s="22">
        <f t="shared" si="1"/>
        <v>0.69836956521739135</v>
      </c>
      <c r="J28" s="26" t="s">
        <v>85</v>
      </c>
      <c r="K28" s="26" t="s">
        <v>90</v>
      </c>
      <c r="L28" s="27">
        <v>40</v>
      </c>
      <c r="M28" s="27">
        <v>1064</v>
      </c>
      <c r="N28" s="22">
        <f t="shared" si="2"/>
        <v>3.6231884057971016E-2</v>
      </c>
      <c r="O28" s="22">
        <f t="shared" si="3"/>
        <v>0.96376811594202894</v>
      </c>
    </row>
    <row r="29" spans="2:15" x14ac:dyDescent="0.35">
      <c r="B29" s="15" t="s">
        <v>85</v>
      </c>
      <c r="C29" s="15" t="s">
        <v>89</v>
      </c>
      <c r="D29" s="24">
        <v>1692</v>
      </c>
      <c r="E29" s="24">
        <v>2677</v>
      </c>
      <c r="F29" s="22">
        <f t="shared" si="0"/>
        <v>0.3872739757381552</v>
      </c>
      <c r="G29" s="22">
        <f t="shared" si="1"/>
        <v>0.61272602426184486</v>
      </c>
      <c r="J29" s="26" t="s">
        <v>85</v>
      </c>
      <c r="K29" s="26" t="s">
        <v>89</v>
      </c>
      <c r="L29" s="27">
        <v>127</v>
      </c>
      <c r="M29" s="27">
        <v>4242</v>
      </c>
      <c r="N29" s="22">
        <f t="shared" si="2"/>
        <v>2.9068436713206684E-2</v>
      </c>
      <c r="O29" s="22">
        <f t="shared" si="3"/>
        <v>0.97093156328679331</v>
      </c>
    </row>
    <row r="30" spans="2:15" x14ac:dyDescent="0.35">
      <c r="B30" s="15" t="s">
        <v>85</v>
      </c>
      <c r="C30" s="15" t="s">
        <v>88</v>
      </c>
      <c r="D30" s="24">
        <v>1073</v>
      </c>
      <c r="E30" s="24">
        <v>2433</v>
      </c>
      <c r="F30" s="22">
        <f t="shared" si="0"/>
        <v>0.30604677695379351</v>
      </c>
      <c r="G30" s="22">
        <f t="shared" si="1"/>
        <v>0.69395322304620655</v>
      </c>
      <c r="J30" s="26" t="s">
        <v>85</v>
      </c>
      <c r="K30" s="26" t="s">
        <v>88</v>
      </c>
      <c r="L30" s="27">
        <v>134</v>
      </c>
      <c r="M30" s="27">
        <v>3372</v>
      </c>
      <c r="N30" s="22">
        <f t="shared" si="2"/>
        <v>3.8220193953223049E-2</v>
      </c>
      <c r="O30" s="22">
        <f t="shared" si="3"/>
        <v>0.96177980604677693</v>
      </c>
    </row>
    <row r="31" spans="2:15" x14ac:dyDescent="0.35">
      <c r="B31" s="15" t="s">
        <v>85</v>
      </c>
      <c r="C31" s="15" t="s">
        <v>87</v>
      </c>
      <c r="D31" s="24">
        <v>431</v>
      </c>
      <c r="E31" s="24">
        <v>2672</v>
      </c>
      <c r="F31" s="22">
        <f t="shared" si="0"/>
        <v>0.13889784079922657</v>
      </c>
      <c r="G31" s="22">
        <f t="shared" si="1"/>
        <v>0.86110215920077349</v>
      </c>
      <c r="J31" s="26" t="s">
        <v>85</v>
      </c>
      <c r="K31" s="26" t="s">
        <v>87</v>
      </c>
      <c r="L31" s="27">
        <v>67</v>
      </c>
      <c r="M31" s="27">
        <v>3036</v>
      </c>
      <c r="N31" s="22">
        <f t="shared" si="2"/>
        <v>2.1592007734450532E-2</v>
      </c>
      <c r="O31" s="22">
        <f t="shared" si="3"/>
        <v>0.97840799226554942</v>
      </c>
    </row>
    <row r="32" spans="2:15" x14ac:dyDescent="0.35">
      <c r="B32" s="15" t="s">
        <v>85</v>
      </c>
      <c r="C32" s="15" t="s">
        <v>86</v>
      </c>
      <c r="D32" s="24">
        <v>680</v>
      </c>
      <c r="E32" s="24">
        <v>1419</v>
      </c>
      <c r="F32" s="22">
        <f t="shared" si="0"/>
        <v>0.32396379228203909</v>
      </c>
      <c r="G32" s="22">
        <f t="shared" si="1"/>
        <v>0.67603620771796091</v>
      </c>
      <c r="J32" s="26" t="s">
        <v>85</v>
      </c>
      <c r="K32" s="26" t="s">
        <v>86</v>
      </c>
      <c r="L32" s="27">
        <v>65</v>
      </c>
      <c r="M32" s="27">
        <v>2034</v>
      </c>
      <c r="N32" s="22">
        <f t="shared" si="2"/>
        <v>3.0967127203430204E-2</v>
      </c>
      <c r="O32" s="22">
        <f t="shared" si="3"/>
        <v>0.9690328727965698</v>
      </c>
    </row>
    <row r="33" spans="2:15" x14ac:dyDescent="0.35">
      <c r="B33" s="15" t="s">
        <v>85</v>
      </c>
      <c r="C33" s="15" t="s">
        <v>84</v>
      </c>
      <c r="D33" s="24">
        <v>393</v>
      </c>
      <c r="E33" s="24">
        <v>783</v>
      </c>
      <c r="F33" s="22">
        <f t="shared" si="0"/>
        <v>0.33418367346938777</v>
      </c>
      <c r="G33" s="22">
        <f t="shared" si="1"/>
        <v>0.66581632653061229</v>
      </c>
      <c r="J33" s="26" t="s">
        <v>85</v>
      </c>
      <c r="K33" s="26" t="s">
        <v>84</v>
      </c>
      <c r="L33" s="27">
        <v>28</v>
      </c>
      <c r="M33" s="27">
        <v>1148</v>
      </c>
      <c r="N33" s="22">
        <f t="shared" si="2"/>
        <v>2.3809523809523808E-2</v>
      </c>
      <c r="O33" s="22">
        <f t="shared" si="3"/>
        <v>0.97619047619047616</v>
      </c>
    </row>
    <row r="34" spans="2:15" x14ac:dyDescent="0.35">
      <c r="B34" s="15" t="s">
        <v>83</v>
      </c>
      <c r="C34" s="15" t="s">
        <v>162</v>
      </c>
      <c r="D34" s="24">
        <v>9</v>
      </c>
      <c r="E34" s="24">
        <v>81</v>
      </c>
      <c r="F34" s="22">
        <f t="shared" si="0"/>
        <v>0.1</v>
      </c>
      <c r="G34" s="22">
        <f t="shared" si="1"/>
        <v>0.9</v>
      </c>
      <c r="J34" s="26" t="s">
        <v>83</v>
      </c>
      <c r="K34" s="26" t="s">
        <v>162</v>
      </c>
      <c r="L34" s="27">
        <v>2</v>
      </c>
      <c r="M34" s="27">
        <v>88</v>
      </c>
      <c r="N34" s="22">
        <f t="shared" si="2"/>
        <v>2.2222222222222223E-2</v>
      </c>
      <c r="O34" s="22">
        <f t="shared" si="3"/>
        <v>0.97777777777777775</v>
      </c>
    </row>
    <row r="35" spans="2:15" x14ac:dyDescent="0.35">
      <c r="B35" s="15" t="s">
        <v>83</v>
      </c>
      <c r="C35" s="15" t="s">
        <v>82</v>
      </c>
      <c r="D35" s="24">
        <v>335</v>
      </c>
      <c r="E35" s="24">
        <v>854</v>
      </c>
      <c r="F35" s="22">
        <f t="shared" si="0"/>
        <v>0.28174936921783011</v>
      </c>
      <c r="G35" s="22">
        <f t="shared" si="1"/>
        <v>0.71825063078216989</v>
      </c>
      <c r="J35" s="26" t="s">
        <v>83</v>
      </c>
      <c r="K35" s="26" t="s">
        <v>82</v>
      </c>
      <c r="L35" s="27">
        <v>239</v>
      </c>
      <c r="M35" s="27">
        <v>950</v>
      </c>
      <c r="N35" s="22">
        <f t="shared" si="2"/>
        <v>0.20100925147182505</v>
      </c>
      <c r="O35" s="22">
        <f t="shared" si="3"/>
        <v>0.79899074852817498</v>
      </c>
    </row>
    <row r="36" spans="2:15" x14ac:dyDescent="0.35">
      <c r="B36" s="15" t="s">
        <v>81</v>
      </c>
      <c r="C36" s="15" t="s">
        <v>81</v>
      </c>
      <c r="D36" s="24">
        <v>418</v>
      </c>
      <c r="E36" s="24">
        <v>1375</v>
      </c>
      <c r="F36" s="22">
        <f t="shared" si="0"/>
        <v>0.23312883435582821</v>
      </c>
      <c r="G36" s="22">
        <f t="shared" si="1"/>
        <v>0.76687116564417179</v>
      </c>
      <c r="J36" s="26" t="s">
        <v>81</v>
      </c>
      <c r="K36" s="26" t="s">
        <v>81</v>
      </c>
      <c r="L36" s="27">
        <v>346</v>
      </c>
      <c r="M36" s="27">
        <v>1447</v>
      </c>
      <c r="N36" s="22">
        <f t="shared" si="2"/>
        <v>0.19297267150027886</v>
      </c>
      <c r="O36" s="22">
        <f t="shared" si="3"/>
        <v>0.80702732849972114</v>
      </c>
    </row>
    <row r="37" spans="2:15" x14ac:dyDescent="0.35">
      <c r="B37" s="15" t="s">
        <v>78</v>
      </c>
      <c r="C37" s="15" t="s">
        <v>80</v>
      </c>
      <c r="D37" s="24">
        <v>8</v>
      </c>
      <c r="E37" s="24">
        <v>54</v>
      </c>
      <c r="F37" s="22">
        <f t="shared" si="0"/>
        <v>0.12903225806451613</v>
      </c>
      <c r="G37" s="22">
        <f t="shared" si="1"/>
        <v>0.87096774193548387</v>
      </c>
      <c r="J37" s="26" t="s">
        <v>78</v>
      </c>
      <c r="K37" s="26" t="s">
        <v>80</v>
      </c>
      <c r="L37" s="27">
        <v>0</v>
      </c>
      <c r="M37" s="27">
        <v>62</v>
      </c>
      <c r="N37" s="22">
        <f t="shared" si="2"/>
        <v>0</v>
      </c>
      <c r="O37" s="22">
        <f t="shared" si="3"/>
        <v>1</v>
      </c>
    </row>
    <row r="38" spans="2:15" x14ac:dyDescent="0.35">
      <c r="B38" s="15" t="s">
        <v>78</v>
      </c>
      <c r="C38" s="15" t="s">
        <v>79</v>
      </c>
      <c r="D38" s="24">
        <v>350</v>
      </c>
      <c r="E38" s="24">
        <v>1115</v>
      </c>
      <c r="F38" s="22">
        <f t="shared" si="0"/>
        <v>0.23890784982935154</v>
      </c>
      <c r="G38" s="22">
        <f t="shared" si="1"/>
        <v>0.76109215017064846</v>
      </c>
      <c r="J38" s="26" t="s">
        <v>78</v>
      </c>
      <c r="K38" s="26" t="s">
        <v>79</v>
      </c>
      <c r="L38" s="27">
        <v>58</v>
      </c>
      <c r="M38" s="27">
        <v>1407</v>
      </c>
      <c r="N38" s="22">
        <f t="shared" si="2"/>
        <v>3.9590443686006824E-2</v>
      </c>
      <c r="O38" s="22">
        <f t="shared" si="3"/>
        <v>0.96040955631399316</v>
      </c>
    </row>
    <row r="39" spans="2:15" x14ac:dyDescent="0.35">
      <c r="B39" s="15" t="s">
        <v>78</v>
      </c>
      <c r="C39" s="15" t="s">
        <v>77</v>
      </c>
      <c r="D39" s="24">
        <v>339</v>
      </c>
      <c r="E39" s="24">
        <v>1338</v>
      </c>
      <c r="F39" s="22">
        <f t="shared" si="0"/>
        <v>0.20214669051878353</v>
      </c>
      <c r="G39" s="22">
        <f t="shared" si="1"/>
        <v>0.79785330948121647</v>
      </c>
      <c r="J39" s="26" t="s">
        <v>78</v>
      </c>
      <c r="K39" s="26" t="s">
        <v>77</v>
      </c>
      <c r="L39" s="27">
        <v>89</v>
      </c>
      <c r="M39" s="27">
        <v>1588</v>
      </c>
      <c r="N39" s="22">
        <f t="shared" si="2"/>
        <v>5.3070960047704237E-2</v>
      </c>
      <c r="O39" s="22">
        <f t="shared" si="3"/>
        <v>0.94692903995229571</v>
      </c>
    </row>
    <row r="40" spans="2:15" x14ac:dyDescent="0.35">
      <c r="B40" s="15" t="s">
        <v>70</v>
      </c>
      <c r="C40" s="15" t="s">
        <v>76</v>
      </c>
      <c r="D40" s="24">
        <v>353</v>
      </c>
      <c r="E40" s="24">
        <v>571</v>
      </c>
      <c r="F40" s="22">
        <f t="shared" si="0"/>
        <v>0.38203463203463206</v>
      </c>
      <c r="G40" s="22">
        <f t="shared" si="1"/>
        <v>0.61796536796536794</v>
      </c>
      <c r="J40" s="26" t="s">
        <v>70</v>
      </c>
      <c r="K40" s="26" t="s">
        <v>76</v>
      </c>
      <c r="L40" s="27">
        <v>56</v>
      </c>
      <c r="M40" s="27">
        <v>868</v>
      </c>
      <c r="N40" s="22">
        <f t="shared" si="2"/>
        <v>6.0606060606060608E-2</v>
      </c>
      <c r="O40" s="22">
        <f t="shared" si="3"/>
        <v>0.93939393939393945</v>
      </c>
    </row>
    <row r="41" spans="2:15" x14ac:dyDescent="0.35">
      <c r="B41" s="15" t="s">
        <v>70</v>
      </c>
      <c r="C41" s="15" t="s">
        <v>152</v>
      </c>
      <c r="D41" s="24">
        <v>0</v>
      </c>
      <c r="E41" s="24">
        <v>8</v>
      </c>
      <c r="F41" s="22">
        <f t="shared" si="0"/>
        <v>0</v>
      </c>
      <c r="G41" s="22">
        <f t="shared" si="1"/>
        <v>1</v>
      </c>
      <c r="J41" s="26" t="s">
        <v>70</v>
      </c>
      <c r="K41" s="26" t="s">
        <v>152</v>
      </c>
      <c r="L41" s="27">
        <v>4</v>
      </c>
      <c r="M41" s="27">
        <v>4</v>
      </c>
      <c r="N41" s="22">
        <f t="shared" si="2"/>
        <v>0.5</v>
      </c>
      <c r="O41" s="22">
        <f t="shared" si="3"/>
        <v>0.5</v>
      </c>
    </row>
    <row r="42" spans="2:15" x14ac:dyDescent="0.35">
      <c r="B42" s="15" t="s">
        <v>70</v>
      </c>
      <c r="C42" s="15" t="s">
        <v>75</v>
      </c>
      <c r="D42" s="24">
        <v>91</v>
      </c>
      <c r="E42" s="24">
        <v>358</v>
      </c>
      <c r="F42" s="22">
        <f t="shared" si="0"/>
        <v>0.20267260579064589</v>
      </c>
      <c r="G42" s="22">
        <f t="shared" si="1"/>
        <v>0.79732739420935417</v>
      </c>
      <c r="J42" s="26" t="s">
        <v>70</v>
      </c>
      <c r="K42" s="26" t="s">
        <v>75</v>
      </c>
      <c r="L42" s="27">
        <v>235</v>
      </c>
      <c r="M42" s="27">
        <v>214</v>
      </c>
      <c r="N42" s="22">
        <f t="shared" si="2"/>
        <v>0.52338530066815148</v>
      </c>
      <c r="O42" s="22">
        <f t="shared" si="3"/>
        <v>0.47661469933184858</v>
      </c>
    </row>
    <row r="43" spans="2:15" x14ac:dyDescent="0.35">
      <c r="B43" s="15" t="s">
        <v>70</v>
      </c>
      <c r="C43" s="15" t="s">
        <v>74</v>
      </c>
      <c r="D43" s="24">
        <v>212</v>
      </c>
      <c r="E43" s="24">
        <v>374</v>
      </c>
      <c r="F43" s="22">
        <f t="shared" si="0"/>
        <v>0.36177474402730375</v>
      </c>
      <c r="G43" s="22">
        <f t="shared" si="1"/>
        <v>0.63822525597269619</v>
      </c>
      <c r="J43" s="26" t="s">
        <v>70</v>
      </c>
      <c r="K43" s="26" t="s">
        <v>74</v>
      </c>
      <c r="L43" s="27">
        <v>289</v>
      </c>
      <c r="M43" s="27">
        <v>297</v>
      </c>
      <c r="N43" s="22">
        <f t="shared" si="2"/>
        <v>0.49317406143344711</v>
      </c>
      <c r="O43" s="22">
        <f t="shared" si="3"/>
        <v>0.50682593856655289</v>
      </c>
    </row>
    <row r="44" spans="2:15" x14ac:dyDescent="0.35">
      <c r="B44" s="15" t="s">
        <v>70</v>
      </c>
      <c r="C44" s="15" t="s">
        <v>73</v>
      </c>
      <c r="D44" s="24">
        <v>13</v>
      </c>
      <c r="E44" s="24">
        <v>29</v>
      </c>
      <c r="F44" s="22">
        <f t="shared" si="0"/>
        <v>0.30952380952380953</v>
      </c>
      <c r="G44" s="22">
        <f t="shared" si="1"/>
        <v>0.69047619047619047</v>
      </c>
      <c r="J44" s="26" t="s">
        <v>70</v>
      </c>
      <c r="K44" s="26" t="s">
        <v>73</v>
      </c>
      <c r="L44" s="27">
        <v>34</v>
      </c>
      <c r="M44" s="27">
        <v>8</v>
      </c>
      <c r="N44" s="22">
        <f t="shared" si="2"/>
        <v>0.80952380952380953</v>
      </c>
      <c r="O44" s="22">
        <f t="shared" si="3"/>
        <v>0.19047619047619047</v>
      </c>
    </row>
    <row r="45" spans="2:15" x14ac:dyDescent="0.35">
      <c r="B45" s="15" t="s">
        <v>70</v>
      </c>
      <c r="C45" s="15" t="s">
        <v>72</v>
      </c>
      <c r="D45" s="24">
        <v>188</v>
      </c>
      <c r="E45" s="24">
        <v>714</v>
      </c>
      <c r="F45" s="22">
        <f t="shared" si="0"/>
        <v>0.20842572062084258</v>
      </c>
      <c r="G45" s="22">
        <f t="shared" si="1"/>
        <v>0.79157427937915747</v>
      </c>
      <c r="J45" s="26" t="s">
        <v>70</v>
      </c>
      <c r="K45" s="26" t="s">
        <v>72</v>
      </c>
      <c r="L45" s="27">
        <v>194</v>
      </c>
      <c r="M45" s="27">
        <v>708</v>
      </c>
      <c r="N45" s="22">
        <f t="shared" si="2"/>
        <v>0.21507760532150777</v>
      </c>
      <c r="O45" s="22">
        <f t="shared" si="3"/>
        <v>0.78492239467849223</v>
      </c>
    </row>
    <row r="46" spans="2:15" x14ac:dyDescent="0.35">
      <c r="B46" s="15" t="s">
        <v>70</v>
      </c>
      <c r="C46" s="15" t="s">
        <v>71</v>
      </c>
      <c r="D46" s="24">
        <v>692</v>
      </c>
      <c r="E46" s="24">
        <v>1823</v>
      </c>
      <c r="F46" s="22">
        <f t="shared" si="0"/>
        <v>0.27514910536779325</v>
      </c>
      <c r="G46" s="22">
        <f t="shared" si="1"/>
        <v>0.72485089463220675</v>
      </c>
      <c r="J46" s="26" t="s">
        <v>70</v>
      </c>
      <c r="K46" s="26" t="s">
        <v>71</v>
      </c>
      <c r="L46" s="27">
        <v>213</v>
      </c>
      <c r="M46" s="27">
        <v>2302</v>
      </c>
      <c r="N46" s="22">
        <f t="shared" si="2"/>
        <v>8.4691848906560632E-2</v>
      </c>
      <c r="O46" s="22">
        <f t="shared" si="3"/>
        <v>0.91530815109343933</v>
      </c>
    </row>
    <row r="47" spans="2:15" x14ac:dyDescent="0.35">
      <c r="B47" s="15" t="s">
        <v>70</v>
      </c>
      <c r="C47" s="15" t="s">
        <v>69</v>
      </c>
      <c r="D47" s="24">
        <v>274</v>
      </c>
      <c r="E47" s="24">
        <v>685</v>
      </c>
      <c r="F47" s="22">
        <f t="shared" si="0"/>
        <v>0.2857142857142857</v>
      </c>
      <c r="G47" s="22">
        <f t="shared" si="1"/>
        <v>0.7142857142857143</v>
      </c>
      <c r="J47" s="26" t="s">
        <v>70</v>
      </c>
      <c r="K47" s="26" t="s">
        <v>69</v>
      </c>
      <c r="L47" s="27">
        <v>79</v>
      </c>
      <c r="M47" s="27">
        <v>880</v>
      </c>
      <c r="N47" s="22">
        <f t="shared" si="2"/>
        <v>8.2377476538060476E-2</v>
      </c>
      <c r="O47" s="22">
        <f t="shared" si="3"/>
        <v>0.91762252346193951</v>
      </c>
    </row>
    <row r="48" spans="2:15" x14ac:dyDescent="0.35">
      <c r="B48" s="15" t="s">
        <v>68</v>
      </c>
      <c r="C48" s="15" t="s">
        <v>67</v>
      </c>
      <c r="D48" s="24">
        <v>250</v>
      </c>
      <c r="E48" s="24">
        <v>884</v>
      </c>
      <c r="F48" s="22">
        <f t="shared" si="0"/>
        <v>0.22045855379188711</v>
      </c>
      <c r="G48" s="22">
        <f t="shared" si="1"/>
        <v>0.77954144620811283</v>
      </c>
      <c r="J48" s="26" t="s">
        <v>68</v>
      </c>
      <c r="K48" s="26" t="s">
        <v>67</v>
      </c>
      <c r="L48" s="27">
        <v>187</v>
      </c>
      <c r="M48" s="27">
        <v>947</v>
      </c>
      <c r="N48" s="22">
        <f t="shared" si="2"/>
        <v>0.16490299823633156</v>
      </c>
      <c r="O48" s="22">
        <f t="shared" si="3"/>
        <v>0.83509700176366841</v>
      </c>
    </row>
    <row r="49" spans="2:15" x14ac:dyDescent="0.35">
      <c r="B49" s="15" t="s">
        <v>66</v>
      </c>
      <c r="C49" s="15" t="s">
        <v>65</v>
      </c>
      <c r="D49" s="24">
        <v>655</v>
      </c>
      <c r="E49" s="24">
        <v>1536</v>
      </c>
      <c r="F49" s="22">
        <f t="shared" si="0"/>
        <v>0.29895025102692835</v>
      </c>
      <c r="G49" s="22">
        <f t="shared" si="1"/>
        <v>0.70104974897307171</v>
      </c>
      <c r="J49" s="26" t="s">
        <v>66</v>
      </c>
      <c r="K49" s="26" t="s">
        <v>65</v>
      </c>
      <c r="L49" s="27">
        <v>1145</v>
      </c>
      <c r="M49" s="27">
        <v>1046</v>
      </c>
      <c r="N49" s="22">
        <f t="shared" si="2"/>
        <v>0.52259242355088997</v>
      </c>
      <c r="O49" s="22">
        <f t="shared" si="3"/>
        <v>0.47740757644910997</v>
      </c>
    </row>
    <row r="50" spans="2:15" x14ac:dyDescent="0.35">
      <c r="B50" s="15" t="s">
        <v>61</v>
      </c>
      <c r="C50" s="15" t="s">
        <v>64</v>
      </c>
      <c r="D50" s="24">
        <v>4</v>
      </c>
      <c r="E50" s="24">
        <v>21</v>
      </c>
      <c r="F50" s="22">
        <f t="shared" si="0"/>
        <v>0.16</v>
      </c>
      <c r="G50" s="22">
        <f t="shared" si="1"/>
        <v>0.84</v>
      </c>
      <c r="J50" s="26" t="s">
        <v>61</v>
      </c>
      <c r="K50" s="26" t="s">
        <v>64</v>
      </c>
      <c r="L50" s="27">
        <v>2</v>
      </c>
      <c r="M50" s="27">
        <v>23</v>
      </c>
      <c r="N50" s="22">
        <f t="shared" si="2"/>
        <v>0.08</v>
      </c>
      <c r="O50" s="22">
        <f t="shared" si="3"/>
        <v>0.92</v>
      </c>
    </row>
    <row r="51" spans="2:15" x14ac:dyDescent="0.35">
      <c r="B51" s="15" t="s">
        <v>61</v>
      </c>
      <c r="C51" s="15" t="s">
        <v>63</v>
      </c>
      <c r="D51" s="24">
        <v>41</v>
      </c>
      <c r="E51" s="24">
        <v>349</v>
      </c>
      <c r="F51" s="22">
        <f t="shared" si="0"/>
        <v>0.10512820512820513</v>
      </c>
      <c r="G51" s="22">
        <f t="shared" si="1"/>
        <v>0.89487179487179491</v>
      </c>
      <c r="J51" s="26" t="s">
        <v>61</v>
      </c>
      <c r="K51" s="26" t="s">
        <v>63</v>
      </c>
      <c r="L51" s="27">
        <v>26</v>
      </c>
      <c r="M51" s="27">
        <v>364</v>
      </c>
      <c r="N51" s="22">
        <f t="shared" si="2"/>
        <v>6.6666666666666666E-2</v>
      </c>
      <c r="O51" s="22">
        <f t="shared" si="3"/>
        <v>0.93333333333333335</v>
      </c>
    </row>
    <row r="52" spans="2:15" x14ac:dyDescent="0.35">
      <c r="B52" s="15" t="s">
        <v>61</v>
      </c>
      <c r="C52" s="15" t="s">
        <v>146</v>
      </c>
      <c r="D52" s="24">
        <v>0</v>
      </c>
      <c r="E52" s="24">
        <v>51</v>
      </c>
      <c r="F52" s="22">
        <f t="shared" si="0"/>
        <v>0</v>
      </c>
      <c r="G52" s="22">
        <f t="shared" si="1"/>
        <v>1</v>
      </c>
      <c r="J52" s="26" t="s">
        <v>61</v>
      </c>
      <c r="K52" s="26" t="s">
        <v>146</v>
      </c>
      <c r="L52" s="27">
        <v>5</v>
      </c>
      <c r="M52" s="27">
        <v>46</v>
      </c>
      <c r="N52" s="22">
        <f t="shared" si="2"/>
        <v>9.8039215686274508E-2</v>
      </c>
      <c r="O52" s="22">
        <f t="shared" si="3"/>
        <v>0.90196078431372551</v>
      </c>
    </row>
    <row r="53" spans="2:15" x14ac:dyDescent="0.35">
      <c r="B53" s="15" t="s">
        <v>61</v>
      </c>
      <c r="C53" s="15" t="s">
        <v>62</v>
      </c>
      <c r="D53" s="24">
        <v>96</v>
      </c>
      <c r="E53" s="24">
        <v>725</v>
      </c>
      <c r="F53" s="22">
        <f t="shared" si="0"/>
        <v>0.11693057247259439</v>
      </c>
      <c r="G53" s="22">
        <f t="shared" si="1"/>
        <v>0.88306942752740558</v>
      </c>
      <c r="J53" s="26" t="s">
        <v>61</v>
      </c>
      <c r="K53" s="26" t="s">
        <v>62</v>
      </c>
      <c r="L53" s="27">
        <v>92</v>
      </c>
      <c r="M53" s="27">
        <v>729</v>
      </c>
      <c r="N53" s="22">
        <f t="shared" si="2"/>
        <v>0.11205846528623629</v>
      </c>
      <c r="O53" s="22">
        <f t="shared" si="3"/>
        <v>0.88794153471376369</v>
      </c>
    </row>
    <row r="54" spans="2:15" x14ac:dyDescent="0.35">
      <c r="B54" s="15" t="s">
        <v>61</v>
      </c>
      <c r="C54" s="15" t="s">
        <v>60</v>
      </c>
      <c r="D54" s="24">
        <v>892</v>
      </c>
      <c r="E54" s="24">
        <v>1542</v>
      </c>
      <c r="F54" s="22">
        <f>D54/SUM(D54:E54)</f>
        <v>0.36647493837304845</v>
      </c>
      <c r="G54" s="22">
        <f>E54/SUM(D54:E54)</f>
        <v>0.63352506162695155</v>
      </c>
      <c r="J54" s="26" t="s">
        <v>61</v>
      </c>
      <c r="K54" s="26" t="s">
        <v>60</v>
      </c>
      <c r="L54" s="27">
        <v>221</v>
      </c>
      <c r="M54" s="27">
        <v>2213</v>
      </c>
      <c r="N54" s="22">
        <f t="shared" si="2"/>
        <v>9.0797041906327036E-2</v>
      </c>
      <c r="O54" s="22">
        <f t="shared" si="3"/>
        <v>0.90920295809367302</v>
      </c>
    </row>
    <row r="55" spans="2:15" x14ac:dyDescent="0.35">
      <c r="B55" s="15" t="s">
        <v>56</v>
      </c>
      <c r="C55" s="15" t="s">
        <v>59</v>
      </c>
      <c r="D55" s="24">
        <v>112</v>
      </c>
      <c r="E55" s="24">
        <v>217</v>
      </c>
      <c r="F55" s="22">
        <f t="shared" si="0"/>
        <v>0.34042553191489361</v>
      </c>
      <c r="G55" s="22">
        <f t="shared" si="1"/>
        <v>0.65957446808510634</v>
      </c>
      <c r="J55" s="26" t="s">
        <v>56</v>
      </c>
      <c r="K55" s="26" t="s">
        <v>59</v>
      </c>
      <c r="L55" s="27">
        <v>25</v>
      </c>
      <c r="M55" s="27">
        <v>304</v>
      </c>
      <c r="N55" s="22">
        <f t="shared" si="2"/>
        <v>7.598784194528875E-2</v>
      </c>
      <c r="O55" s="22">
        <f t="shared" si="3"/>
        <v>0.92401215805471126</v>
      </c>
    </row>
    <row r="56" spans="2:15" x14ac:dyDescent="0.35">
      <c r="B56" s="15" t="s">
        <v>56</v>
      </c>
      <c r="C56" s="15" t="s">
        <v>58</v>
      </c>
      <c r="D56" s="24">
        <v>60</v>
      </c>
      <c r="E56" s="24">
        <v>666</v>
      </c>
      <c r="F56" s="22">
        <f t="shared" si="0"/>
        <v>8.2644628099173556E-2</v>
      </c>
      <c r="G56" s="22">
        <f t="shared" si="1"/>
        <v>0.9173553719008265</v>
      </c>
      <c r="J56" s="26" t="s">
        <v>56</v>
      </c>
      <c r="K56" s="26" t="s">
        <v>58</v>
      </c>
      <c r="L56" s="27">
        <v>60</v>
      </c>
      <c r="M56" s="27">
        <v>666</v>
      </c>
      <c r="N56" s="22">
        <f t="shared" si="2"/>
        <v>8.2644628099173556E-2</v>
      </c>
      <c r="O56" s="22">
        <f t="shared" si="3"/>
        <v>0.9173553719008265</v>
      </c>
    </row>
    <row r="57" spans="2:15" x14ac:dyDescent="0.35">
      <c r="B57" s="15" t="s">
        <v>56</v>
      </c>
      <c r="C57" s="15" t="s">
        <v>57</v>
      </c>
      <c r="D57" s="24">
        <v>1010</v>
      </c>
      <c r="E57" s="24">
        <v>2186</v>
      </c>
      <c r="F57" s="22">
        <f t="shared" si="0"/>
        <v>0.31602002503128912</v>
      </c>
      <c r="G57" s="22">
        <f t="shared" si="1"/>
        <v>0.68397997496871088</v>
      </c>
      <c r="J57" s="26" t="s">
        <v>56</v>
      </c>
      <c r="K57" s="26" t="s">
        <v>57</v>
      </c>
      <c r="L57" s="27">
        <v>239</v>
      </c>
      <c r="M57" s="27">
        <v>2957</v>
      </c>
      <c r="N57" s="22">
        <f t="shared" si="2"/>
        <v>7.4780976220275339E-2</v>
      </c>
      <c r="O57" s="22">
        <f t="shared" si="3"/>
        <v>0.92521902377972465</v>
      </c>
    </row>
    <row r="58" spans="2:15" x14ac:dyDescent="0.35">
      <c r="B58" s="15" t="s">
        <v>56</v>
      </c>
      <c r="C58" s="15" t="s">
        <v>55</v>
      </c>
      <c r="D58" s="24">
        <v>489</v>
      </c>
      <c r="E58" s="24">
        <v>689</v>
      </c>
      <c r="F58" s="22">
        <f t="shared" si="0"/>
        <v>0.41511035653650252</v>
      </c>
      <c r="G58" s="22">
        <f t="shared" si="1"/>
        <v>0.58488964346349748</v>
      </c>
      <c r="J58" s="26" t="s">
        <v>56</v>
      </c>
      <c r="K58" s="26" t="s">
        <v>55</v>
      </c>
      <c r="L58" s="27">
        <v>90</v>
      </c>
      <c r="M58" s="27">
        <v>1088</v>
      </c>
      <c r="N58" s="22">
        <f t="shared" si="2"/>
        <v>7.6400679117147707E-2</v>
      </c>
      <c r="O58" s="22">
        <f t="shared" si="3"/>
        <v>0.92359932088285224</v>
      </c>
    </row>
    <row r="59" spans="2:15" x14ac:dyDescent="0.35">
      <c r="B59" s="15" t="s">
        <v>53</v>
      </c>
      <c r="C59" s="15" t="s">
        <v>54</v>
      </c>
      <c r="D59" s="24">
        <v>177</v>
      </c>
      <c r="E59" s="24">
        <v>584</v>
      </c>
      <c r="F59" s="22">
        <f t="shared" si="0"/>
        <v>0.2325886990801577</v>
      </c>
      <c r="G59" s="22">
        <f t="shared" si="1"/>
        <v>0.76741130091984233</v>
      </c>
      <c r="J59" s="26" t="s">
        <v>53</v>
      </c>
      <c r="K59" s="26" t="s">
        <v>54</v>
      </c>
      <c r="L59" s="27">
        <v>183</v>
      </c>
      <c r="M59" s="27">
        <v>578</v>
      </c>
      <c r="N59" s="22">
        <f t="shared" si="2"/>
        <v>0.24047306176084099</v>
      </c>
      <c r="O59" s="22">
        <f t="shared" si="3"/>
        <v>0.75952693823915896</v>
      </c>
    </row>
    <row r="60" spans="2:15" x14ac:dyDescent="0.35">
      <c r="B60" s="15" t="s">
        <v>53</v>
      </c>
      <c r="C60" s="15" t="s">
        <v>52</v>
      </c>
      <c r="D60" s="24">
        <v>437</v>
      </c>
      <c r="E60" s="24">
        <v>1415</v>
      </c>
      <c r="F60" s="22">
        <f t="shared" si="0"/>
        <v>0.23596112311015119</v>
      </c>
      <c r="G60" s="22">
        <f t="shared" si="1"/>
        <v>0.76403887688984884</v>
      </c>
      <c r="J60" s="26" t="s">
        <v>53</v>
      </c>
      <c r="K60" s="26" t="s">
        <v>52</v>
      </c>
      <c r="L60" s="27">
        <v>115</v>
      </c>
      <c r="M60" s="27">
        <v>1737</v>
      </c>
      <c r="N60" s="22">
        <f t="shared" si="2"/>
        <v>6.2095032397408205E-2</v>
      </c>
      <c r="O60" s="22">
        <f t="shared" si="3"/>
        <v>0.93790496760259179</v>
      </c>
    </row>
    <row r="61" spans="2:15" x14ac:dyDescent="0.35">
      <c r="B61" s="15" t="s">
        <v>50</v>
      </c>
      <c r="C61" s="15" t="s">
        <v>51</v>
      </c>
      <c r="D61" s="24">
        <v>162</v>
      </c>
      <c r="E61" s="24">
        <v>625</v>
      </c>
      <c r="F61" s="22">
        <f t="shared" si="0"/>
        <v>0.20584498094027953</v>
      </c>
      <c r="G61" s="22">
        <f t="shared" si="1"/>
        <v>0.79415501905972041</v>
      </c>
      <c r="J61" s="26" t="s">
        <v>50</v>
      </c>
      <c r="K61" s="26" t="s">
        <v>51</v>
      </c>
      <c r="L61" s="27">
        <v>40</v>
      </c>
      <c r="M61" s="27">
        <v>747</v>
      </c>
      <c r="N61" s="22">
        <f t="shared" si="2"/>
        <v>5.0825921219822108E-2</v>
      </c>
      <c r="O61" s="22">
        <f t="shared" si="3"/>
        <v>0.9491740787801779</v>
      </c>
    </row>
    <row r="62" spans="2:15" x14ac:dyDescent="0.35">
      <c r="B62" s="15" t="s">
        <v>50</v>
      </c>
      <c r="C62" s="15" t="s">
        <v>49</v>
      </c>
      <c r="D62" s="24">
        <v>570</v>
      </c>
      <c r="E62" s="24">
        <v>1283</v>
      </c>
      <c r="F62" s="22">
        <f t="shared" si="0"/>
        <v>0.30760928224500811</v>
      </c>
      <c r="G62" s="22">
        <f t="shared" si="1"/>
        <v>0.69239071775499195</v>
      </c>
      <c r="J62" s="26" t="s">
        <v>50</v>
      </c>
      <c r="K62" s="26" t="s">
        <v>49</v>
      </c>
      <c r="L62" s="27">
        <v>88</v>
      </c>
      <c r="M62" s="27">
        <v>1765</v>
      </c>
      <c r="N62" s="22">
        <f t="shared" si="2"/>
        <v>4.7490555855369668E-2</v>
      </c>
      <c r="O62" s="22">
        <f t="shared" si="3"/>
        <v>0.95250944414463035</v>
      </c>
    </row>
    <row r="63" spans="2:15" x14ac:dyDescent="0.35">
      <c r="B63" s="15" t="s">
        <v>40</v>
      </c>
      <c r="C63" s="15" t="s">
        <v>48</v>
      </c>
      <c r="D63" s="24">
        <v>324</v>
      </c>
      <c r="E63" s="24">
        <v>952</v>
      </c>
      <c r="F63" s="22">
        <f t="shared" si="0"/>
        <v>0.25391849529780564</v>
      </c>
      <c r="G63" s="22">
        <f t="shared" si="1"/>
        <v>0.74608150470219436</v>
      </c>
      <c r="J63" s="26" t="s">
        <v>40</v>
      </c>
      <c r="K63" s="26" t="s">
        <v>48</v>
      </c>
      <c r="L63" s="27">
        <v>82</v>
      </c>
      <c r="M63" s="27">
        <v>1194</v>
      </c>
      <c r="N63" s="22">
        <f t="shared" si="2"/>
        <v>6.4263322884012541E-2</v>
      </c>
      <c r="O63" s="22">
        <f t="shared" si="3"/>
        <v>0.93573667711598751</v>
      </c>
    </row>
    <row r="64" spans="2:15" x14ac:dyDescent="0.35">
      <c r="B64" s="15" t="s">
        <v>40</v>
      </c>
      <c r="C64" s="15" t="s">
        <v>47</v>
      </c>
      <c r="D64" s="24">
        <v>94</v>
      </c>
      <c r="E64" s="24">
        <v>463</v>
      </c>
      <c r="F64" s="22">
        <f t="shared" si="0"/>
        <v>0.16876122082585279</v>
      </c>
      <c r="G64" s="22">
        <f t="shared" si="1"/>
        <v>0.83123877917414724</v>
      </c>
      <c r="J64" s="26" t="s">
        <v>40</v>
      </c>
      <c r="K64" s="26" t="s">
        <v>47</v>
      </c>
      <c r="L64" s="27">
        <v>47</v>
      </c>
      <c r="M64" s="27">
        <v>510</v>
      </c>
      <c r="N64" s="22">
        <f t="shared" si="2"/>
        <v>8.4380610412926396E-2</v>
      </c>
      <c r="O64" s="22">
        <f t="shared" si="3"/>
        <v>0.91561938958707356</v>
      </c>
    </row>
    <row r="65" spans="2:15" x14ac:dyDescent="0.35">
      <c r="B65" s="15" t="s">
        <v>40</v>
      </c>
      <c r="C65" s="15" t="s">
        <v>46</v>
      </c>
      <c r="D65" s="24">
        <v>284</v>
      </c>
      <c r="E65" s="24">
        <v>853</v>
      </c>
      <c r="F65" s="22">
        <f t="shared" si="0"/>
        <v>0.24978012313104661</v>
      </c>
      <c r="G65" s="22">
        <f t="shared" si="1"/>
        <v>0.75021987686895342</v>
      </c>
      <c r="J65" s="26" t="s">
        <v>40</v>
      </c>
      <c r="K65" s="26" t="s">
        <v>46</v>
      </c>
      <c r="L65" s="27">
        <v>233</v>
      </c>
      <c r="M65" s="27">
        <v>904</v>
      </c>
      <c r="N65" s="22">
        <f t="shared" si="2"/>
        <v>0.20492524186455585</v>
      </c>
      <c r="O65" s="22">
        <f t="shared" si="3"/>
        <v>0.79507475813544415</v>
      </c>
    </row>
    <row r="66" spans="2:15" x14ac:dyDescent="0.35">
      <c r="B66" s="15" t="s">
        <v>40</v>
      </c>
      <c r="C66" s="15" t="s">
        <v>45</v>
      </c>
      <c r="D66" s="24">
        <v>104</v>
      </c>
      <c r="E66" s="24">
        <v>469</v>
      </c>
      <c r="F66" s="22">
        <f t="shared" si="0"/>
        <v>0.18150087260034903</v>
      </c>
      <c r="G66" s="22">
        <f t="shared" si="1"/>
        <v>0.81849912739965092</v>
      </c>
      <c r="J66" s="26" t="s">
        <v>40</v>
      </c>
      <c r="K66" s="26" t="s">
        <v>45</v>
      </c>
      <c r="L66" s="27">
        <v>27</v>
      </c>
      <c r="M66" s="27">
        <v>546</v>
      </c>
      <c r="N66" s="22">
        <f t="shared" si="2"/>
        <v>4.712041884816754E-2</v>
      </c>
      <c r="O66" s="22">
        <f t="shared" si="3"/>
        <v>0.95287958115183247</v>
      </c>
    </row>
    <row r="67" spans="2:15" x14ac:dyDescent="0.35">
      <c r="B67" s="15" t="s">
        <v>40</v>
      </c>
      <c r="C67" s="15" t="s">
        <v>44</v>
      </c>
      <c r="D67" s="24">
        <v>1805</v>
      </c>
      <c r="E67" s="24">
        <v>2722</v>
      </c>
      <c r="F67" s="22">
        <f t="shared" si="0"/>
        <v>0.39871879832118401</v>
      </c>
      <c r="G67" s="22">
        <f t="shared" si="1"/>
        <v>0.60128120167881605</v>
      </c>
      <c r="J67" s="26" t="s">
        <v>40</v>
      </c>
      <c r="K67" s="26" t="s">
        <v>44</v>
      </c>
      <c r="L67" s="27">
        <v>251</v>
      </c>
      <c r="M67" s="27">
        <v>4276</v>
      </c>
      <c r="N67" s="22">
        <f t="shared" si="2"/>
        <v>5.5445107134967968E-2</v>
      </c>
      <c r="O67" s="22">
        <f t="shared" si="3"/>
        <v>0.94455489286503203</v>
      </c>
    </row>
    <row r="68" spans="2:15" x14ac:dyDescent="0.35">
      <c r="B68" s="15" t="s">
        <v>40</v>
      </c>
      <c r="C68" s="15" t="s">
        <v>43</v>
      </c>
      <c r="D68" s="24">
        <v>496</v>
      </c>
      <c r="E68" s="24">
        <v>853</v>
      </c>
      <c r="F68" s="22">
        <f t="shared" si="0"/>
        <v>0.36767976278724984</v>
      </c>
      <c r="G68" s="22">
        <f t="shared" si="1"/>
        <v>0.63232023721275021</v>
      </c>
      <c r="J68" s="26" t="s">
        <v>40</v>
      </c>
      <c r="K68" s="26" t="s">
        <v>43</v>
      </c>
      <c r="L68" s="27">
        <v>58</v>
      </c>
      <c r="M68" s="27">
        <v>1291</v>
      </c>
      <c r="N68" s="22">
        <f t="shared" si="2"/>
        <v>4.2994810971089696E-2</v>
      </c>
      <c r="O68" s="22">
        <f t="shared" si="3"/>
        <v>0.9570051890289103</v>
      </c>
    </row>
    <row r="69" spans="2:15" x14ac:dyDescent="0.35">
      <c r="B69" s="15" t="s">
        <v>40</v>
      </c>
      <c r="C69" s="15" t="s">
        <v>42</v>
      </c>
      <c r="D69" s="24">
        <v>527</v>
      </c>
      <c r="E69" s="24">
        <v>1178</v>
      </c>
      <c r="F69" s="22">
        <f t="shared" si="0"/>
        <v>0.30909090909090908</v>
      </c>
      <c r="G69" s="22">
        <f t="shared" si="1"/>
        <v>0.69090909090909092</v>
      </c>
      <c r="J69" s="26" t="s">
        <v>40</v>
      </c>
      <c r="K69" s="26" t="s">
        <v>42</v>
      </c>
      <c r="L69" s="27">
        <v>87</v>
      </c>
      <c r="M69" s="27">
        <v>1618</v>
      </c>
      <c r="N69" s="22">
        <f t="shared" si="2"/>
        <v>5.1026392961876832E-2</v>
      </c>
      <c r="O69" s="22">
        <f t="shared" si="3"/>
        <v>0.94897360703812317</v>
      </c>
    </row>
    <row r="70" spans="2:15" x14ac:dyDescent="0.35">
      <c r="B70" s="15" t="s">
        <v>40</v>
      </c>
      <c r="C70" s="15" t="s">
        <v>41</v>
      </c>
      <c r="D70" s="24">
        <v>29</v>
      </c>
      <c r="E70" s="24">
        <v>89</v>
      </c>
      <c r="F70" s="22">
        <f t="shared" si="0"/>
        <v>0.24576271186440679</v>
      </c>
      <c r="G70" s="22">
        <f t="shared" si="1"/>
        <v>0.75423728813559321</v>
      </c>
      <c r="J70" s="26" t="s">
        <v>40</v>
      </c>
      <c r="K70" s="26" t="s">
        <v>41</v>
      </c>
      <c r="L70" s="27">
        <v>9</v>
      </c>
      <c r="M70" s="27">
        <v>109</v>
      </c>
      <c r="N70" s="22">
        <f t="shared" si="2"/>
        <v>7.6271186440677971E-2</v>
      </c>
      <c r="O70" s="22">
        <f t="shared" si="3"/>
        <v>0.92372881355932202</v>
      </c>
    </row>
    <row r="71" spans="2:15" x14ac:dyDescent="0.35">
      <c r="B71" s="15" t="s">
        <v>40</v>
      </c>
      <c r="C71" s="15" t="s">
        <v>39</v>
      </c>
      <c r="D71" s="24">
        <v>44</v>
      </c>
      <c r="E71" s="24">
        <v>47</v>
      </c>
      <c r="F71" s="22">
        <f t="shared" si="0"/>
        <v>0.48351648351648352</v>
      </c>
      <c r="G71" s="22">
        <f t="shared" si="1"/>
        <v>0.51648351648351654</v>
      </c>
      <c r="J71" s="26" t="s">
        <v>40</v>
      </c>
      <c r="K71" s="26" t="s">
        <v>39</v>
      </c>
      <c r="L71" s="27">
        <v>2</v>
      </c>
      <c r="M71" s="27">
        <v>89</v>
      </c>
      <c r="N71" s="22">
        <f t="shared" si="2"/>
        <v>2.197802197802198E-2</v>
      </c>
      <c r="O71" s="22">
        <f t="shared" si="3"/>
        <v>0.97802197802197799</v>
      </c>
    </row>
    <row r="72" spans="2:15" x14ac:dyDescent="0.35">
      <c r="B72" s="15" t="s">
        <v>33</v>
      </c>
      <c r="C72" s="15" t="s">
        <v>38</v>
      </c>
      <c r="D72" s="24">
        <v>413</v>
      </c>
      <c r="E72" s="24">
        <v>902</v>
      </c>
      <c r="F72" s="22">
        <f t="shared" si="0"/>
        <v>0.31406844106463877</v>
      </c>
      <c r="G72" s="22">
        <f t="shared" si="1"/>
        <v>0.68593155893536117</v>
      </c>
      <c r="J72" s="26" t="s">
        <v>33</v>
      </c>
      <c r="K72" s="26" t="s">
        <v>38</v>
      </c>
      <c r="L72" s="27">
        <v>57</v>
      </c>
      <c r="M72" s="27">
        <v>1258</v>
      </c>
      <c r="N72" s="22">
        <f t="shared" si="2"/>
        <v>4.3346007604562739E-2</v>
      </c>
      <c r="O72" s="22">
        <f t="shared" si="3"/>
        <v>0.95665399239543725</v>
      </c>
    </row>
    <row r="73" spans="2:15" x14ac:dyDescent="0.35">
      <c r="B73" s="15" t="s">
        <v>33</v>
      </c>
      <c r="C73" s="15" t="s">
        <v>37</v>
      </c>
      <c r="D73" s="24">
        <v>113</v>
      </c>
      <c r="E73" s="24">
        <v>324</v>
      </c>
      <c r="F73" s="22">
        <f t="shared" si="0"/>
        <v>0.2585812356979405</v>
      </c>
      <c r="G73" s="22">
        <f t="shared" si="1"/>
        <v>0.74141876430205955</v>
      </c>
      <c r="J73" s="26" t="s">
        <v>33</v>
      </c>
      <c r="K73" s="26" t="s">
        <v>37</v>
      </c>
      <c r="L73" s="27">
        <v>18</v>
      </c>
      <c r="M73" s="27">
        <v>419</v>
      </c>
      <c r="N73" s="22">
        <f t="shared" si="2"/>
        <v>4.1189931350114416E-2</v>
      </c>
      <c r="O73" s="22">
        <f t="shared" si="3"/>
        <v>0.95881006864988561</v>
      </c>
    </row>
    <row r="74" spans="2:15" x14ac:dyDescent="0.35">
      <c r="B74" s="15" t="s">
        <v>33</v>
      </c>
      <c r="C74" s="15" t="s">
        <v>36</v>
      </c>
      <c r="D74" s="24">
        <v>1461</v>
      </c>
      <c r="E74" s="24">
        <v>1972</v>
      </c>
      <c r="F74" s="22">
        <f t="shared" ref="F74:F79" si="4">D74/SUM(D74:E74)</f>
        <v>0.42557529857267695</v>
      </c>
      <c r="G74" s="22">
        <f t="shared" ref="G74:G79" si="5">E74/SUM(D74:E74)</f>
        <v>0.57442470142732305</v>
      </c>
      <c r="J74" s="26" t="s">
        <v>33</v>
      </c>
      <c r="K74" s="26" t="s">
        <v>36</v>
      </c>
      <c r="L74" s="27">
        <v>75</v>
      </c>
      <c r="M74" s="27">
        <v>3358</v>
      </c>
      <c r="N74" s="22">
        <f t="shared" ref="N74:N79" si="6">L74/SUM(L74:M74)</f>
        <v>2.1846781240897173E-2</v>
      </c>
      <c r="O74" s="22">
        <f t="shared" ref="O74:O79" si="7">M74/SUM(L74:M74)</f>
        <v>0.97815321875910277</v>
      </c>
    </row>
    <row r="75" spans="2:15" x14ac:dyDescent="0.35">
      <c r="B75" s="15" t="s">
        <v>33</v>
      </c>
      <c r="C75" s="15" t="s">
        <v>35</v>
      </c>
      <c r="D75" s="24">
        <v>268</v>
      </c>
      <c r="E75" s="24">
        <v>854</v>
      </c>
      <c r="F75" s="22">
        <f t="shared" si="4"/>
        <v>0.23885918003565063</v>
      </c>
      <c r="G75" s="22">
        <f t="shared" si="5"/>
        <v>0.76114081996434935</v>
      </c>
      <c r="J75" s="26" t="s">
        <v>33</v>
      </c>
      <c r="K75" s="26" t="s">
        <v>35</v>
      </c>
      <c r="L75" s="27">
        <v>86</v>
      </c>
      <c r="M75" s="27">
        <v>1036</v>
      </c>
      <c r="N75" s="22">
        <f t="shared" si="6"/>
        <v>7.6648841354723704E-2</v>
      </c>
      <c r="O75" s="22">
        <f t="shared" si="7"/>
        <v>0.92335115864527628</v>
      </c>
    </row>
    <row r="76" spans="2:15" x14ac:dyDescent="0.35">
      <c r="B76" s="15" t="s">
        <v>33</v>
      </c>
      <c r="C76" s="15" t="s">
        <v>34</v>
      </c>
      <c r="D76" s="24">
        <v>1266</v>
      </c>
      <c r="E76" s="24">
        <v>2926</v>
      </c>
      <c r="F76" s="22">
        <f t="shared" si="4"/>
        <v>0.30200381679389315</v>
      </c>
      <c r="G76" s="22">
        <f t="shared" si="5"/>
        <v>0.6979961832061069</v>
      </c>
      <c r="J76" s="26" t="s">
        <v>33</v>
      </c>
      <c r="K76" s="26" t="s">
        <v>34</v>
      </c>
      <c r="L76" s="27">
        <v>117</v>
      </c>
      <c r="M76" s="27">
        <v>4075</v>
      </c>
      <c r="N76" s="22">
        <f t="shared" si="6"/>
        <v>2.7910305343511452E-2</v>
      </c>
      <c r="O76" s="22">
        <f t="shared" si="7"/>
        <v>0.97208969465648853</v>
      </c>
    </row>
    <row r="77" spans="2:15" x14ac:dyDescent="0.35">
      <c r="B77" s="15" t="s">
        <v>33</v>
      </c>
      <c r="C77" s="15" t="s">
        <v>32</v>
      </c>
      <c r="D77" s="24">
        <v>865</v>
      </c>
      <c r="E77" s="24">
        <v>1995</v>
      </c>
      <c r="F77" s="22">
        <f t="shared" si="4"/>
        <v>0.30244755244755245</v>
      </c>
      <c r="G77" s="22">
        <f t="shared" si="5"/>
        <v>0.69755244755244761</v>
      </c>
      <c r="J77" s="26" t="s">
        <v>33</v>
      </c>
      <c r="K77" s="26" t="s">
        <v>32</v>
      </c>
      <c r="L77" s="27">
        <v>91</v>
      </c>
      <c r="M77" s="27">
        <v>2769</v>
      </c>
      <c r="N77" s="22">
        <f t="shared" si="6"/>
        <v>3.1818181818181815E-2</v>
      </c>
      <c r="O77" s="22">
        <f t="shared" si="7"/>
        <v>0.96818181818181814</v>
      </c>
    </row>
    <row r="78" spans="2:15" x14ac:dyDescent="0.35">
      <c r="B78" s="15" t="s">
        <v>30</v>
      </c>
      <c r="C78" s="15" t="s">
        <v>31</v>
      </c>
      <c r="D78" s="24">
        <v>9</v>
      </c>
      <c r="E78" s="24">
        <v>187</v>
      </c>
      <c r="F78" s="22">
        <f t="shared" si="4"/>
        <v>4.5918367346938778E-2</v>
      </c>
      <c r="G78" s="22">
        <f t="shared" si="5"/>
        <v>0.95408163265306123</v>
      </c>
      <c r="J78" s="26" t="s">
        <v>30</v>
      </c>
      <c r="K78" s="26" t="s">
        <v>31</v>
      </c>
      <c r="L78" s="27">
        <v>54</v>
      </c>
      <c r="M78" s="27">
        <v>142</v>
      </c>
      <c r="N78" s="22">
        <f t="shared" si="6"/>
        <v>0.27551020408163263</v>
      </c>
      <c r="O78" s="22">
        <f t="shared" si="7"/>
        <v>0.72448979591836737</v>
      </c>
    </row>
    <row r="79" spans="2:15" x14ac:dyDescent="0.35">
      <c r="B79" s="15" t="s">
        <v>30</v>
      </c>
      <c r="C79" s="15" t="s">
        <v>29</v>
      </c>
      <c r="D79" s="24">
        <v>164</v>
      </c>
      <c r="E79" s="24">
        <v>398</v>
      </c>
      <c r="F79" s="22">
        <f t="shared" si="4"/>
        <v>0.29181494661921709</v>
      </c>
      <c r="G79" s="22">
        <f t="shared" si="5"/>
        <v>0.70818505338078297</v>
      </c>
      <c r="J79" s="26" t="s">
        <v>30</v>
      </c>
      <c r="K79" s="26" t="s">
        <v>29</v>
      </c>
      <c r="L79" s="27">
        <v>97</v>
      </c>
      <c r="M79" s="27">
        <v>465</v>
      </c>
      <c r="N79" s="22">
        <f t="shared" si="6"/>
        <v>0.17259786476868327</v>
      </c>
      <c r="O79" s="22">
        <f t="shared" si="7"/>
        <v>0.82740213523131667</v>
      </c>
    </row>
    <row r="80" spans="2:15" x14ac:dyDescent="0.35">
      <c r="B80" s="36" t="s">
        <v>308</v>
      </c>
      <c r="C80" s="36"/>
      <c r="D80" s="25">
        <f>SUM(D9:D79)</f>
        <v>44292</v>
      </c>
      <c r="E80" s="25">
        <f>SUM(E9:E79)</f>
        <v>91066</v>
      </c>
      <c r="F80" s="23">
        <f t="shared" ref="F80" si="8">D80/SUM(D80:E80)</f>
        <v>0.327221146884558</v>
      </c>
      <c r="G80" s="23">
        <f t="shared" ref="G80" si="9">E80/SUM(D80:E80)</f>
        <v>0.67277885311544205</v>
      </c>
      <c r="J80" s="34" t="s">
        <v>308</v>
      </c>
      <c r="K80" s="35"/>
      <c r="L80" s="25">
        <f>SUM(L9:L79)</f>
        <v>8381</v>
      </c>
      <c r="M80" s="25">
        <f>SUM(M9:M79)</f>
        <v>126977</v>
      </c>
      <c r="N80" s="23">
        <f t="shared" ref="N80" si="10">L80/SUM(L80:M80)</f>
        <v>6.1917286011909156E-2</v>
      </c>
      <c r="O80" s="23">
        <f>M80/SUM(L80:M80)</f>
        <v>0.93808271398809084</v>
      </c>
    </row>
    <row r="82" spans="2:4" x14ac:dyDescent="0.35">
      <c r="B82"/>
      <c r="C82"/>
      <c r="D82"/>
    </row>
    <row r="83" spans="2:4" x14ac:dyDescent="0.35">
      <c r="B83"/>
      <c r="C83"/>
      <c r="D83"/>
    </row>
    <row r="84" spans="2:4" x14ac:dyDescent="0.35">
      <c r="B84"/>
      <c r="C84"/>
      <c r="D84"/>
    </row>
    <row r="85" spans="2:4" x14ac:dyDescent="0.35">
      <c r="B85"/>
      <c r="C85"/>
      <c r="D85"/>
    </row>
  </sheetData>
  <mergeCells count="14">
    <mergeCell ref="B80:C80"/>
    <mergeCell ref="J80:K80"/>
    <mergeCell ref="D7:E7"/>
    <mergeCell ref="F7:G7"/>
    <mergeCell ref="J4:O4"/>
    <mergeCell ref="B5:G5"/>
    <mergeCell ref="J5:O5"/>
    <mergeCell ref="B6:G6"/>
    <mergeCell ref="J6:J8"/>
    <mergeCell ref="K6:K8"/>
    <mergeCell ref="L6:M7"/>
    <mergeCell ref="N6:O7"/>
    <mergeCell ref="B7:B8"/>
    <mergeCell ref="C7:C8"/>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Caveat</vt:lpstr>
      <vt:lpstr>Data - Learner licence tests</vt:lpstr>
      <vt:lpstr>Data - Restricted licence tests</vt:lpstr>
      <vt:lpstr>Data - Full licence tests</vt:lpstr>
      <vt:lpstr>data_date</vt:lpstr>
      <vt:lpstr>report_date</vt:lpstr>
      <vt:lpstr>request_question</vt:lpstr>
      <vt:lpstr>requestor</vt:lpstr>
      <vt:lpstr>source_database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Iona Collins</dc:creator>
  <cp:lastModifiedBy>Raymond Anggady</cp:lastModifiedBy>
  <dcterms:created xsi:type="dcterms:W3CDTF">2019-01-22T03:13:04Z</dcterms:created>
  <dcterms:modified xsi:type="dcterms:W3CDTF">2023-05-19T05:10:45Z</dcterms:modified>
  <cp:contentStatus/>
</cp:coreProperties>
</file>