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nnecad\AppData\Local\Temp\8\f7fca8d528c64ba2b137b2767d7d2cfe\"/>
    </mc:Choice>
  </mc:AlternateContent>
  <bookViews>
    <workbookView xWindow="0" yWindow="0" windowWidth="21435" windowHeight="9390" activeTab="0"/>
  </bookViews>
  <sheets>
    <sheet name="Contents" sheetId="1" r:id="rId3"/>
    <sheet name="Table 1" sheetId="2" r:id="rId4"/>
    <sheet name="Table 2" sheetId="3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</calcChain>
</file>

<file path=xl/sharedStrings.xml><?xml version="1.0" encoding="utf-8"?>
<sst xmlns="http://schemas.openxmlformats.org/spreadsheetml/2006/main" count="111" uniqueCount="57">
  <si>
    <t>Wof/Cof inspections - volume and result analysis</t>
  </si>
  <si>
    <t>Data obtained from the Motor Vehicle Register (MVR)</t>
  </si>
  <si>
    <t>List of tables</t>
  </si>
  <si>
    <t>Total WoF/CoF-A/CoF-B volumes by region</t>
  </si>
  <si>
    <t>First-Time Wof/Cof-A/Cof-B volumes and results by region</t>
  </si>
  <si>
    <t>Definitions</t>
  </si>
  <si>
    <t>Warrant of Fitness (Wof)</t>
  </si>
  <si>
    <t>A warrant of fitness (WoF) is a regular check to ensure that a registered vehicle meets required safety standards.</t>
  </si>
  <si>
    <t>Wof certificates are issued by NZTA authorised Inspection Centres located throughout the country.</t>
  </si>
  <si>
    <t>Certificate of Fitness (Cof)</t>
  </si>
  <si>
    <t>A certificate of fitness (CoF) is a regular check to ensure that a registered vehicle meets required safety standards.</t>
  </si>
  <si>
    <t>Vehicles requiring this certification are:</t>
  </si>
  <si>
    <t>•heavy vehicles – trucks, larger trailers, motor homes</t>
  </si>
  <si>
    <t>•all passenger service vehicles – taxis, shuttles and buses</t>
  </si>
  <si>
    <t>•rental vehicles.</t>
  </si>
  <si>
    <t>Notes</t>
  </si>
  <si>
    <t>For statistical purposes, Cofs are also sub categorised as Cof-A (for light vehicles)</t>
  </si>
  <si>
    <t>and Cof-B (for heavy vehicles).</t>
  </si>
  <si>
    <t>Location information in the following tables is derived from the physical location</t>
  </si>
  <si>
    <t>of Inspection Centres that carry out the Wof/Cof inspections.</t>
  </si>
  <si>
    <t>Return to NZ MVR statistics main menu</t>
  </si>
  <si>
    <t>Table 1</t>
  </si>
  <si>
    <t>Total Wof/Cof-A/Cof-B volumes by region</t>
  </si>
  <si>
    <t>Region</t>
  </si>
  <si>
    <t>Gisborne Region</t>
  </si>
  <si>
    <t>WOF</t>
  </si>
  <si>
    <t>Bay Of Plenty Region</t>
  </si>
  <si>
    <t>COF A</t>
  </si>
  <si>
    <t>Waikato Region</t>
  </si>
  <si>
    <t>COF B</t>
  </si>
  <si>
    <t>Auckland Region</t>
  </si>
  <si>
    <t>Total</t>
  </si>
  <si>
    <t>Notes:</t>
  </si>
  <si>
    <t>1. Nelson includes Tasman region</t>
  </si>
  <si>
    <t>2. Canterbury includes Chatham Islands</t>
  </si>
  <si>
    <t>Return to Section Main page</t>
  </si>
  <si>
    <t>Table 2</t>
  </si>
  <si>
    <t>COF-A</t>
  </si>
  <si>
    <t>COF-B</t>
  </si>
  <si>
    <t>FAIL</t>
  </si>
  <si>
    <t>PASS</t>
  </si>
  <si>
    <t>Fail</t>
  </si>
  <si>
    <t>Pass</t>
  </si>
  <si>
    <t>FAIL Rate</t>
  </si>
  <si>
    <t>PASS Rate</t>
  </si>
  <si>
    <t>Northland Region</t>
  </si>
  <si>
    <t>Month: January 2023</t>
  </si>
  <si>
    <t>Hawke'S Bay Region</t>
  </si>
  <si>
    <t>Taranaki Region</t>
  </si>
  <si>
    <t>Manawatu-Whanganui Region</t>
  </si>
  <si>
    <t>Wellington Region</t>
  </si>
  <si>
    <t>Marlborough Region</t>
  </si>
  <si>
    <t>Nelson Region</t>
  </si>
  <si>
    <t>West Coast Region</t>
  </si>
  <si>
    <t>Canterbury Region</t>
  </si>
  <si>
    <t>Otago Region</t>
  </si>
  <si>
    <t>Southland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</si>
</sst>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4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1" xfId="0" applyFont="1" applyBorder="1"/>
    <xf numFmtId="0" fontId="16" fillId="0" borderId="0" xfId="0" applyFont="1"/>
    <xf numFmtId="3" fontId="16" fillId="0" borderId="2" xfId="0" applyNumberFormat="1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0" fontId="16" fillId="0" borderId="5" xfId="0" applyFont="1" applyBorder="1"/>
    <xf numFmtId="3" fontId="16" fillId="0" borderId="6" xfId="0" applyNumberFormat="1" applyFont="1" applyBorder="1" applyAlignment="1">
      <alignment horizontal="center"/>
    </xf>
    <xf numFmtId="9" fontId="16" fillId="0" borderId="6" xfId="0" applyNumberFormat="1" applyFont="1" applyBorder="1"/>
    <xf numFmtId="9" fontId="16" fillId="0" borderId="2" xfId="0" applyNumberFormat="1" applyFont="1" applyBorder="1"/>
    <xf numFmtId="0" fontId="16" fillId="0" borderId="1" xfId="0" applyFont="1" applyBorder="1" applyAlignment="1">
      <alignment horizontal="left"/>
    </xf>
    <xf numFmtId="0" fontId="19" fillId="0" borderId="0" xfId="20"/>
    <xf numFmtId="0" fontId="19" fillId="0" borderId="0" xfId="20" applyNumberFormat="1" applyFill="1" applyBorder="1" applyAlignment="1" applyProtection="1">
      <alignment/>
      <protection/>
    </xf>
    <xf numFmtId="0" fontId="17" fillId="0" borderId="3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horizontal="right" vertical="center"/>
      <protection/>
    </xf>
    <xf numFmtId="0" fontId="17" fillId="0" borderId="7" xfId="0" applyNumberFormat="1" applyFont="1" applyFill="1" applyBorder="1" applyAlignment="1" applyProtection="1">
      <alignment horizontal="right" vertical="center"/>
      <protection/>
    </xf>
    <xf numFmtId="3" fontId="16" fillId="0" borderId="7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9" fontId="16" fillId="0" borderId="7" xfId="0" applyNumberFormat="1" applyFont="1" applyBorder="1" applyAlignment="1">
      <alignment horizontal="right"/>
    </xf>
    <xf numFmtId="9" fontId="16" fillId="0" borderId="4" xfId="0" applyNumberFormat="1" applyFont="1" applyBorder="1" applyAlignment="1">
      <alignment horizontal="right"/>
    </xf>
    <xf numFmtId="9" fontId="16" fillId="0" borderId="3" xfId="0" applyNumberFormat="1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7" fillId="0" borderId="5" xfId="0" applyNumberFormat="1" applyFont="1" applyFill="1" applyBorder="1" applyAlignment="1" applyProtection="1">
      <alignment horizontal="right" vertical="center"/>
      <protection/>
    </xf>
    <xf numFmtId="9" fontId="16" fillId="0" borderId="0" xfId="0" applyNumberFormat="1" applyFont="1" applyBorder="1"/>
    <xf numFmtId="0" fontId="13" fillId="0" borderId="0" xfId="0" applyNumberFormat="1" applyFont="1" applyFill="1" applyBorder="1" applyAlignment="1" applyProtection="1">
      <alignment horizontal="left"/>
      <protection/>
    </xf>
    <xf numFmtId="0" fontId="16" fillId="0" borderId="1" xfId="0" applyNumberFormat="1" applyFill="1" applyAlignment="1" applyProtection="1">
      <alignment wrapText="1"/>
      <protection/>
    </xf>
    <xf numFmtId="3" fontId="16" fillId="0" borderId="5" xfId="0" applyNumberFormat="1" applyFill="1" applyAlignment="1" applyProtection="1">
      <alignment horizontal="right" wrapText="1"/>
      <protection/>
    </xf>
    <xf numFmtId="3" fontId="16" fillId="0" borderId="6" xfId="0" applyNumberFormat="1" applyFill="1" applyAlignment="1" applyProtection="1">
      <alignment horizontal="right" wrapText="1"/>
      <protection/>
    </xf>
    <xf numFmtId="3" fontId="16" fillId="0" borderId="4" xfId="0" applyNumberFormat="1" applyFill="1" applyAlignment="1" applyProtection="1">
      <alignment horizontal="right" wrapText="1"/>
      <protection/>
    </xf>
    <xf numFmtId="9" fontId="16" fillId="0" borderId="7" xfId="0" applyNumberFormat="1" applyFill="1" applyAlignment="1" applyProtection="1">
      <alignment horizontal="right" wrapText="1"/>
      <protection/>
    </xf>
    <xf numFmtId="9" fontId="16" fillId="0" borderId="4" xfId="0" applyNumberFormat="1" applyFill="1" applyAlignment="1" applyProtection="1">
      <alignment horizontal="right" wrapText="1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8" fillId="0" borderId="1" xfId="0" applyNumberFormat="1" applyFont="1" applyFill="1" applyBorder="1" applyAlignment="1" applyProtection="1">
      <alignment horizontal="left" vertical="center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http://www.nzta.govt.nz/resources/new-zealand-motor-vehicle-register-statistics/additions-to-the-national-vehicle-fleet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c7b6cba-7194-4e04-af4b-f80aa4fb5bf8}">
  <dimension ref="A1:B30"/>
  <sheetViews>
    <sheetView tabSelected="1" workbookViewId="0" topLeftCell="A1">
      <selection pane="topLeft" activeCell="A1" sqref="A1"/>
    </sheetView>
  </sheetViews>
  <sheetFormatPr defaultRowHeight="15"/>
  <sheetData>
    <row r="1" spans="1:2" ht="31.5">
      <c r="A1" s="2" t="s">
        <v>0</v>
      </c>
      <c r="B1" s="3"/>
    </row>
    <row r="2" spans="1:1" ht="15">
      <c r="A2" s="49" t="s">
        <v>46</v>
      </c>
    </row>
    <row r="3" spans="1:2" ht="15">
      <c r="A3" s="5" t="s">
        <v>1</v>
      </c>
      <c r="B3" s="3"/>
    </row>
    <row r="4" spans="1:2" ht="15">
      <c r="A4" s="3"/>
      <c r="B4" s="3"/>
    </row>
    <row r="5" spans="1:2" ht="15">
      <c r="A5" s="6" t="s">
        <v>2</v>
      </c>
      <c r="B5" s="3"/>
    </row>
    <row r="6" spans="1:2" ht="15">
      <c r="A6" s="6"/>
      <c r="B6" s="1"/>
    </row>
    <row r="7" spans="1:2" ht="15">
      <c r="A7" s="7">
        <v>1</v>
      </c>
      <c r="B7" s="34" t="s">
        <v>3</v>
      </c>
    </row>
    <row r="8" spans="1:2" ht="15">
      <c r="A8" s="7">
        <v>2</v>
      </c>
      <c r="B8" s="34" t="s">
        <v>4</v>
      </c>
    </row>
    <row r="9" spans="1:2" ht="15">
      <c r="A9" s="1"/>
      <c r="B9" s="1"/>
    </row>
    <row r="10" spans="1:2" ht="15">
      <c r="A10" s="6" t="s">
        <v>5</v>
      </c>
      <c r="B10" s="9"/>
    </row>
    <row r="11" spans="1:2" ht="15">
      <c r="A11" s="10"/>
      <c r="B11" s="11"/>
    </row>
    <row r="12" spans="1:2" ht="15">
      <c r="A12" s="1"/>
      <c r="B12" s="12" t="s">
        <v>6</v>
      </c>
    </row>
    <row r="13" spans="1:2" ht="15">
      <c r="A13" s="1"/>
      <c r="B13" s="1" t="s">
        <v>7</v>
      </c>
    </row>
    <row r="14" spans="1:2" ht="15">
      <c r="A14" s="1"/>
      <c r="B14" s="1" t="s">
        <v>8</v>
      </c>
    </row>
    <row r="15" spans="1:2" ht="15">
      <c r="A15" s="13"/>
      <c r="B15" s="13"/>
    </row>
    <row r="16" spans="1:2" ht="15">
      <c r="A16" s="13"/>
      <c r="B16" s="14" t="s">
        <v>9</v>
      </c>
    </row>
    <row r="17" spans="1:2" ht="15">
      <c r="A17" s="13"/>
      <c r="B17" s="15" t="s">
        <v>10</v>
      </c>
    </row>
    <row r="18" spans="1:2" ht="15">
      <c r="A18" s="13"/>
      <c r="B18" s="15" t="s">
        <v>11</v>
      </c>
    </row>
    <row r="19" spans="1:2" ht="15">
      <c r="A19" s="13"/>
      <c r="B19" s="13" t="s">
        <v>12</v>
      </c>
    </row>
    <row r="20" spans="1:2" ht="15">
      <c r="A20" s="13"/>
      <c r="B20" s="13" t="s">
        <v>13</v>
      </c>
    </row>
    <row r="21" spans="1:2" ht="15">
      <c r="A21" s="13"/>
      <c r="B21" s="13" t="s">
        <v>14</v>
      </c>
    </row>
    <row r="22" spans="1:2" ht="15">
      <c r="A22" s="13"/>
      <c r="B22" s="13"/>
    </row>
    <row r="23" spans="1:2" ht="15">
      <c r="A23" s="13"/>
      <c r="B23" s="14" t="s">
        <v>15</v>
      </c>
    </row>
    <row r="24" spans="1:2" ht="15">
      <c r="A24" s="13"/>
      <c r="B24" s="13" t="s">
        <v>16</v>
      </c>
    </row>
    <row r="25" spans="1:2" ht="15">
      <c r="A25" s="15"/>
      <c r="B25" s="15" t="s">
        <v>17</v>
      </c>
    </row>
    <row r="26" spans="1:2" ht="15">
      <c r="A26" s="15"/>
      <c r="B26" s="15"/>
    </row>
    <row r="27" spans="1:2" ht="15">
      <c r="A27" s="13"/>
      <c r="B27" s="13" t="s">
        <v>18</v>
      </c>
    </row>
    <row r="28" spans="1:2" ht="15">
      <c r="A28" s="13"/>
      <c r="B28" s="13" t="s">
        <v>19</v>
      </c>
    </row>
    <row r="29" spans="1:2" ht="15">
      <c r="A29" s="13"/>
      <c r="B29" s="13"/>
    </row>
    <row r="30" spans="1:2" ht="15">
      <c r="A30" s="13"/>
      <c r="B30" s="8" t="s">
        <v>20</v>
      </c>
    </row>
  </sheetData>
  <hyperlinks>
    <hyperlink ref="B30" r:id="rId1" display="Return to NZ MVR statistics main menu"/>
    <hyperlink ref="B7" location="'Table 1'!A1" display="Total WoF/CoF-A/CoF-B volumes by region"/>
    <hyperlink ref="B8" location="'Table 2'!A1" display="First-Time Wof/Cof-A/Cof-B volumes and results by region"/>
  </hyperlinks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6353cd8-4c08-4402-b77a-46dc6e61c626}">
  <dimension ref="A1:E29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5" width="12.7142857142857" style="17" customWidth="1"/>
  </cols>
  <sheetData>
    <row r="1" spans="1:5" ht="15">
      <c r="A1" s="49" t="s">
        <v>21</v>
      </c>
      <c r="B1" s="49"/>
      <c r="C1" s="21"/>
      <c r="D1" s="21"/>
      <c r="E1" s="21"/>
    </row>
    <row r="2" spans="1:5" ht="15">
      <c r="A2" s="10"/>
      <c r="B2" s="18"/>
      <c r="C2" s="21"/>
      <c r="D2" s="21"/>
      <c r="E2" s="21"/>
    </row>
    <row r="3" spans="1:5" ht="15">
      <c r="A3" s="16" t="s">
        <v>22</v>
      </c>
      <c r="B3" s="19"/>
      <c r="C3" s="21"/>
      <c r="D3" s="21"/>
      <c r="E3" s="21"/>
    </row>
    <row r="4" spans="1:5" ht="15">
      <c r="A4" s="4" t="s">
        <v>46</v>
      </c>
      <c r="B4" s="20"/>
      <c r="C4" s="21"/>
      <c r="D4" s="21"/>
      <c r="E4" s="21"/>
    </row>
    <row r="5" spans="1:5" ht="15">
      <c r="A5" s="22"/>
      <c r="B5" s="21"/>
      <c r="C5" s="21"/>
      <c r="D5" s="21"/>
      <c r="E5" s="21"/>
    </row>
    <row r="6" spans="1:5" ht="15">
      <c r="A6" s="32" t="s">
        <v>23</v>
      </c>
      <c r="B6" s="44" t="s">
        <v>25</v>
      </c>
      <c r="C6" s="45" t="s">
        <v>27</v>
      </c>
      <c r="D6" s="45" t="s">
        <v>29</v>
      </c>
      <c r="E6" s="46" t="s">
        <v>31</v>
      </c>
    </row>
    <row r="7" spans="1:5" ht="15">
      <c r="A7" s="50" t="s">
        <v>45</v>
      </c>
      <c r="B7" s="51">
        <v>16476</v>
      </c>
      <c r="C7" s="52">
        <v>97</v>
      </c>
      <c r="D7" s="52">
        <v>1354</v>
      </c>
      <c r="E7" s="53">
        <v>17927</v>
      </c>
    </row>
    <row r="8" spans="1:5" ht="15">
      <c r="A8" s="50" t="s">
        <v>30</v>
      </c>
      <c r="B8" s="51">
        <v>148483</v>
      </c>
      <c r="C8" s="52">
        <v>4626</v>
      </c>
      <c r="D8" s="52">
        <v>8494</v>
      </c>
      <c r="E8" s="53">
        <v>161603</v>
      </c>
    </row>
    <row r="9" spans="1:5" ht="15">
      <c r="A9" s="50" t="s">
        <v>28</v>
      </c>
      <c r="B9" s="51">
        <v>46089</v>
      </c>
      <c r="C9" s="52">
        <v>398</v>
      </c>
      <c r="D9" s="52">
        <v>3722</v>
      </c>
      <c r="E9" s="53">
        <v>50209</v>
      </c>
    </row>
    <row r="10" spans="1:5" ht="15">
      <c r="A10" s="50" t="s">
        <v>26</v>
      </c>
      <c r="B10" s="51">
        <v>31912</v>
      </c>
      <c r="C10" s="52">
        <v>470</v>
      </c>
      <c r="D10" s="52">
        <v>2496</v>
      </c>
      <c r="E10" s="53">
        <v>34878</v>
      </c>
    </row>
    <row r="11" spans="1:5" ht="15">
      <c r="A11" s="50" t="s">
        <v>24</v>
      </c>
      <c r="B11" s="51">
        <v>4073</v>
      </c>
      <c r="C11" s="52">
        <v>38</v>
      </c>
      <c r="D11" s="52">
        <v>558</v>
      </c>
      <c r="E11" s="53">
        <v>4669</v>
      </c>
    </row>
    <row r="12" spans="1:5" ht="15">
      <c r="A12" s="50" t="s">
        <v>47</v>
      </c>
      <c r="B12" s="51">
        <v>17196</v>
      </c>
      <c r="C12" s="52">
        <v>197</v>
      </c>
      <c r="D12" s="52">
        <v>1535</v>
      </c>
      <c r="E12" s="53">
        <v>18928</v>
      </c>
    </row>
    <row r="13" spans="1:5" ht="15">
      <c r="A13" s="50" t="s">
        <v>48</v>
      </c>
      <c r="B13" s="51">
        <v>12823</v>
      </c>
      <c r="C13" s="52">
        <v>122</v>
      </c>
      <c r="D13" s="52">
        <v>1206</v>
      </c>
      <c r="E13" s="53">
        <v>14151</v>
      </c>
    </row>
    <row r="14" spans="1:5" ht="15">
      <c r="A14" s="50" t="s">
        <v>49</v>
      </c>
      <c r="B14" s="51">
        <v>24193</v>
      </c>
      <c r="C14" s="52">
        <v>262</v>
      </c>
      <c r="D14" s="52">
        <v>2002</v>
      </c>
      <c r="E14" s="53">
        <v>26457</v>
      </c>
    </row>
    <row r="15" spans="1:5" ht="15">
      <c r="A15" s="50" t="s">
        <v>50</v>
      </c>
      <c r="B15" s="51">
        <v>41670</v>
      </c>
      <c r="C15" s="52">
        <v>939</v>
      </c>
      <c r="D15" s="52">
        <v>1931</v>
      </c>
      <c r="E15" s="53">
        <v>44540</v>
      </c>
    </row>
    <row r="16" spans="1:5" ht="15">
      <c r="A16" s="50" t="s">
        <v>51</v>
      </c>
      <c r="B16" s="51">
        <v>6408</v>
      </c>
      <c r="C16" s="52">
        <v>113</v>
      </c>
      <c r="D16" s="52">
        <v>534</v>
      </c>
      <c r="E16" s="53">
        <v>7055</v>
      </c>
    </row>
    <row r="17" spans="1:5" ht="15">
      <c r="A17" s="50" t="s">
        <v>52</v>
      </c>
      <c r="B17" s="51">
        <v>14569</v>
      </c>
      <c r="C17" s="52">
        <v>122</v>
      </c>
      <c r="D17" s="52">
        <v>885</v>
      </c>
      <c r="E17" s="53">
        <v>15576</v>
      </c>
    </row>
    <row r="18" spans="1:5" ht="15">
      <c r="A18" s="50" t="s">
        <v>53</v>
      </c>
      <c r="B18" s="51">
        <v>3777</v>
      </c>
      <c r="C18" s="52">
        <v>38</v>
      </c>
      <c r="D18" s="52">
        <v>316</v>
      </c>
      <c r="E18" s="53">
        <v>4131</v>
      </c>
    </row>
    <row r="19" spans="1:5" ht="15">
      <c r="A19" s="50" t="s">
        <v>54</v>
      </c>
      <c r="B19" s="51">
        <v>75238</v>
      </c>
      <c r="C19" s="52">
        <v>2081</v>
      </c>
      <c r="D19" s="52">
        <v>5196</v>
      </c>
      <c r="E19" s="53">
        <v>82515</v>
      </c>
    </row>
    <row r="20" spans="1:5" ht="15">
      <c r="A20" s="50" t="s">
        <v>55</v>
      </c>
      <c r="B20" s="51">
        <v>27007</v>
      </c>
      <c r="C20" s="52">
        <v>765</v>
      </c>
      <c r="D20" s="52">
        <v>1642</v>
      </c>
      <c r="E20" s="53">
        <v>29414</v>
      </c>
    </row>
    <row r="21" spans="1:5" ht="15">
      <c r="A21" s="50" t="s">
        <v>56</v>
      </c>
      <c r="B21" s="51">
        <v>12422</v>
      </c>
      <c r="C21" s="52">
        <v>47</v>
      </c>
      <c r="D21" s="52">
        <v>981</v>
      </c>
      <c r="E21" s="53">
        <v>13450</v>
      </c>
    </row>
    <row r="22" spans="1:5" ht="15">
      <c r="A22" s="28"/>
      <c r="B22" s="26"/>
      <c r="C22" s="26"/>
      <c r="D22" s="26"/>
      <c r="E22" s="27"/>
    </row>
    <row r="23" spans="1:5" ht="15">
      <c r="A23" s="23" t="s">
        <v>31</v>
      </c>
      <c r="B23" s="38">
        <f>SUM(B7:B22)</f>
        <v>482336</v>
      </c>
      <c r="C23" s="39">
        <f t="shared" si="0" ref="C23:E23">SUM(C7:C22)</f>
        <v>10315</v>
      </c>
      <c r="D23" s="39">
        <f t="shared" si="0"/>
        <v>32852</v>
      </c>
      <c r="E23" s="40">
        <f>SUM(E7:E22)</f>
        <v>525503</v>
      </c>
    </row>
    <row r="24" spans="1:5" ht="15">
      <c r="A24" s="22"/>
      <c r="B24" s="21"/>
      <c r="C24" s="21"/>
      <c r="D24" s="21"/>
      <c r="E24" s="21"/>
    </row>
    <row r="25" spans="1:5" ht="15">
      <c r="A25" s="24" t="s">
        <v>32</v>
      </c>
      <c r="B25" s="21"/>
      <c r="C25" s="21"/>
      <c r="D25" s="21"/>
      <c r="E25" s="21"/>
    </row>
    <row r="26" spans="1:5" ht="15">
      <c r="A26" s="24" t="s">
        <v>33</v>
      </c>
      <c r="B26" s="21"/>
      <c r="C26" s="21"/>
      <c r="D26" s="21"/>
      <c r="E26" s="21"/>
    </row>
    <row r="27" spans="1:5" ht="15">
      <c r="A27" s="24" t="s">
        <v>34</v>
      </c>
      <c r="B27" s="21"/>
      <c r="C27" s="21"/>
      <c r="D27" s="21"/>
      <c r="E27" s="21"/>
    </row>
    <row r="28" spans="2:5" ht="15">
      <c r="B28" s="17"/>
      <c r="C28" s="17"/>
      <c r="D28" s="17"/>
      <c r="E28" s="17"/>
    </row>
    <row r="29" spans="1:5" ht="15">
      <c r="A29" s="33" t="s">
        <v>35</v>
      </c>
      <c r="B29" s="17"/>
      <c r="C29" s="17"/>
      <c r="D29" s="17"/>
      <c r="E29" s="17"/>
    </row>
  </sheetData>
  <mergeCells count="1">
    <mergeCell ref="A1:B1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ca6dab5-ad26-4a59-ae61-d0ea2f2bf320}">
  <dimension ref="A1:R29"/>
  <sheetViews>
    <sheetView workbookViewId="0" topLeftCell="A1">
      <selection pane="topLeft" activeCell="A1" sqref="A1"/>
    </sheetView>
  </sheetViews>
  <sheetFormatPr defaultRowHeight="15"/>
  <cols>
    <col min="1" max="1" width="26.7142857142857" customWidth="1"/>
    <col min="2" max="10" width="8.71428571428571" customWidth="1"/>
    <col min="11" max="11" width="4.71428571428571" customWidth="1"/>
    <col min="12" max="12" width="26.7142857142857" customWidth="1"/>
    <col min="13" max="18" width="8.71428571428571" customWidth="1"/>
  </cols>
  <sheetData>
    <row r="1" spans="1:1" ht="15">
      <c r="A1" s="4" t="s">
        <v>36</v>
      </c>
    </row>
    <row r="2" spans="1:1" ht="15">
      <c r="A2" s="1"/>
    </row>
    <row r="3" spans="1:1" ht="15">
      <c r="A3" s="16" t="s">
        <v>4</v>
      </c>
    </row>
    <row r="4" spans="1:1" ht="15">
      <c r="A4" s="4" t="s">
        <v>46</v>
      </c>
    </row>
    <row r="5" spans="1:1" ht="15">
      <c r="A5" s="4"/>
    </row>
    <row r="6" spans="1:18" ht="15">
      <c r="A6" s="57" t="s">
        <v>23</v>
      </c>
      <c r="B6" s="56" t="s">
        <v>25</v>
      </c>
      <c r="C6" s="56"/>
      <c r="D6" s="56"/>
      <c r="E6" s="56" t="s">
        <v>37</v>
      </c>
      <c r="F6" s="56"/>
      <c r="G6" s="56"/>
      <c r="H6" s="56" t="s">
        <v>38</v>
      </c>
      <c r="I6" s="56"/>
      <c r="J6" s="56"/>
      <c r="L6" s="57" t="s">
        <v>23</v>
      </c>
      <c r="M6" s="56" t="s">
        <v>25</v>
      </c>
      <c r="N6" s="56"/>
      <c r="O6" s="56" t="s">
        <v>37</v>
      </c>
      <c r="P6" s="56"/>
      <c r="Q6" s="56" t="s">
        <v>38</v>
      </c>
      <c r="R6" s="56"/>
    </row>
    <row r="7" spans="1:18" ht="15">
      <c r="A7" s="57"/>
      <c r="B7" s="35" t="s">
        <v>39</v>
      </c>
      <c r="C7" s="35" t="s">
        <v>40</v>
      </c>
      <c r="D7" s="36" t="s">
        <v>31</v>
      </c>
      <c r="E7" s="37" t="s">
        <v>41</v>
      </c>
      <c r="F7" s="35" t="s">
        <v>42</v>
      </c>
      <c r="G7" s="36" t="s">
        <v>31</v>
      </c>
      <c r="H7" s="37" t="s">
        <v>41</v>
      </c>
      <c r="I7" s="35" t="s">
        <v>42</v>
      </c>
      <c r="J7" s="36" t="s">
        <v>31</v>
      </c>
      <c r="L7" s="57"/>
      <c r="M7" s="47" t="s">
        <v>43</v>
      </c>
      <c r="N7" s="35" t="s">
        <v>44</v>
      </c>
      <c r="O7" s="47" t="s">
        <v>43</v>
      </c>
      <c r="P7" s="35" t="s">
        <v>44</v>
      </c>
      <c r="Q7" s="47" t="s">
        <v>43</v>
      </c>
      <c r="R7" s="36" t="s">
        <v>44</v>
      </c>
    </row>
    <row r="8" spans="1:18" ht="15">
      <c r="A8" s="50" t="s">
        <v>45</v>
      </c>
      <c r="B8" s="51">
        <v>5028</v>
      </c>
      <c r="C8" s="52">
        <v>7219</v>
      </c>
      <c r="D8" s="53">
        <v>12247</v>
      </c>
      <c r="E8" s="51">
        <v>20</v>
      </c>
      <c r="F8" s="52">
        <v>62</v>
      </c>
      <c r="G8" s="53">
        <v>82</v>
      </c>
      <c r="H8" s="51">
        <v>352</v>
      </c>
      <c r="I8" s="52">
        <v>690</v>
      </c>
      <c r="J8" s="53">
        <v>1042</v>
      </c>
      <c r="L8" s="50" t="s">
        <v>45</v>
      </c>
      <c r="M8" s="54">
        <v>0.41054952233199971</v>
      </c>
      <c r="N8" s="55">
        <v>0.58945047766800029</v>
      </c>
      <c r="O8" s="54">
        <v>0.24390243902439021</v>
      </c>
      <c r="P8" s="55">
        <v>0.75609756097560976</v>
      </c>
      <c r="Q8" s="54">
        <v>0.33781190019193857</v>
      </c>
      <c r="R8" s="55">
        <v>0.66218809980806126</v>
      </c>
    </row>
    <row r="9" spans="1:18" ht="15">
      <c r="A9" s="50" t="s">
        <v>30</v>
      </c>
      <c r="B9" s="51">
        <v>42127</v>
      </c>
      <c r="C9" s="52">
        <v>67420</v>
      </c>
      <c r="D9" s="53">
        <v>109547</v>
      </c>
      <c r="E9" s="51">
        <v>927</v>
      </c>
      <c r="F9" s="52">
        <v>2779</v>
      </c>
      <c r="G9" s="53">
        <v>3706</v>
      </c>
      <c r="H9" s="51">
        <v>1765</v>
      </c>
      <c r="I9" s="52">
        <v>5089</v>
      </c>
      <c r="J9" s="53">
        <v>6854</v>
      </c>
      <c r="L9" s="50" t="s">
        <v>30</v>
      </c>
      <c r="M9" s="54">
        <v>0.38455640044912232</v>
      </c>
      <c r="N9" s="55">
        <v>0.61544359955087768</v>
      </c>
      <c r="O9" s="54">
        <v>0.25013491635186191</v>
      </c>
      <c r="P9" s="55">
        <v>0.7498650836481382</v>
      </c>
      <c r="Q9" s="54">
        <v>0.25751386051940472</v>
      </c>
      <c r="R9" s="55">
        <v>0.74248613948059528</v>
      </c>
    </row>
    <row r="10" spans="1:18" ht="15">
      <c r="A10" s="50" t="s">
        <v>28</v>
      </c>
      <c r="B10" s="51">
        <v>15251</v>
      </c>
      <c r="C10" s="52">
        <v>17656</v>
      </c>
      <c r="D10" s="53">
        <v>32907</v>
      </c>
      <c r="E10" s="51">
        <v>98</v>
      </c>
      <c r="F10" s="52">
        <v>202</v>
      </c>
      <c r="G10" s="53">
        <v>300</v>
      </c>
      <c r="H10" s="51">
        <v>954</v>
      </c>
      <c r="I10" s="52">
        <v>1899</v>
      </c>
      <c r="J10" s="53">
        <v>2853</v>
      </c>
      <c r="L10" s="50" t="s">
        <v>28</v>
      </c>
      <c r="M10" s="54">
        <v>0.4634576229981463</v>
      </c>
      <c r="N10" s="55">
        <v>0.5365423770018537</v>
      </c>
      <c r="O10" s="54">
        <v>0.32666666666666672</v>
      </c>
      <c r="P10" s="55">
        <v>0.67333333333333334</v>
      </c>
      <c r="Q10" s="54">
        <v>0.33438485804416401</v>
      </c>
      <c r="R10" s="55">
        <v>0.66561514195583593</v>
      </c>
    </row>
    <row r="11" spans="1:18" ht="15">
      <c r="A11" s="50" t="s">
        <v>26</v>
      </c>
      <c r="B11" s="51">
        <v>10577</v>
      </c>
      <c r="C11" s="52">
        <v>12473</v>
      </c>
      <c r="D11" s="53">
        <v>23050</v>
      </c>
      <c r="E11" s="51">
        <v>132</v>
      </c>
      <c r="F11" s="52">
        <v>233</v>
      </c>
      <c r="G11" s="53">
        <v>365</v>
      </c>
      <c r="H11" s="51">
        <v>588</v>
      </c>
      <c r="I11" s="52">
        <v>1348</v>
      </c>
      <c r="J11" s="53">
        <v>1936</v>
      </c>
      <c r="L11" s="50" t="s">
        <v>26</v>
      </c>
      <c r="M11" s="54">
        <v>0.45887201735357919</v>
      </c>
      <c r="N11" s="55">
        <v>0.54112798264642081</v>
      </c>
      <c r="O11" s="54">
        <v>0.36164383561643842</v>
      </c>
      <c r="P11" s="55">
        <v>0.63835616438356169</v>
      </c>
      <c r="Q11" s="54">
        <v>0.3037190082644628</v>
      </c>
      <c r="R11" s="55">
        <v>0.69628099173553715</v>
      </c>
    </row>
    <row r="12" spans="1:18" ht="15">
      <c r="A12" s="50" t="s">
        <v>24</v>
      </c>
      <c r="B12" s="51">
        <v>1274</v>
      </c>
      <c r="C12" s="52">
        <v>1762</v>
      </c>
      <c r="D12" s="53">
        <v>3036</v>
      </c>
      <c r="E12" s="51">
        <v>9</v>
      </c>
      <c r="F12" s="52">
        <v>23</v>
      </c>
      <c r="G12" s="53">
        <v>32</v>
      </c>
      <c r="H12" s="51">
        <v>130</v>
      </c>
      <c r="I12" s="52">
        <v>312</v>
      </c>
      <c r="J12" s="53">
        <v>442</v>
      </c>
      <c r="L12" s="50" t="s">
        <v>24</v>
      </c>
      <c r="M12" s="54">
        <v>0.41963109354413702</v>
      </c>
      <c r="N12" s="55">
        <v>0.58036890645586303</v>
      </c>
      <c r="O12" s="54">
        <v>0.28125</v>
      </c>
      <c r="P12" s="55">
        <v>0.71875</v>
      </c>
      <c r="Q12" s="54">
        <v>0.29411764705882348</v>
      </c>
      <c r="R12" s="55">
        <v>0.70588235294117663</v>
      </c>
    </row>
    <row r="13" spans="1:18" ht="15">
      <c r="A13" s="50" t="s">
        <v>47</v>
      </c>
      <c r="B13" s="51">
        <v>5118</v>
      </c>
      <c r="C13" s="52">
        <v>7469</v>
      </c>
      <c r="D13" s="53">
        <v>12587</v>
      </c>
      <c r="E13" s="51">
        <v>36</v>
      </c>
      <c r="F13" s="52">
        <v>123</v>
      </c>
      <c r="G13" s="53">
        <v>159</v>
      </c>
      <c r="H13" s="51">
        <v>335</v>
      </c>
      <c r="I13" s="52">
        <v>893</v>
      </c>
      <c r="J13" s="53">
        <v>1228</v>
      </c>
      <c r="L13" s="50" t="s">
        <v>47</v>
      </c>
      <c r="M13" s="54">
        <v>0.4066099944387066</v>
      </c>
      <c r="N13" s="55">
        <v>0.5933900055612934</v>
      </c>
      <c r="O13" s="54">
        <v>0.22641509433962259</v>
      </c>
      <c r="P13" s="55">
        <v>0.77358490566037752</v>
      </c>
      <c r="Q13" s="54">
        <v>0.2728013029315961</v>
      </c>
      <c r="R13" s="55">
        <v>0.72719869706840379</v>
      </c>
    </row>
    <row r="14" spans="1:18" ht="15">
      <c r="A14" s="50" t="s">
        <v>48</v>
      </c>
      <c r="B14" s="51">
        <v>3745</v>
      </c>
      <c r="C14" s="52">
        <v>5857</v>
      </c>
      <c r="D14" s="53">
        <v>9602</v>
      </c>
      <c r="E14" s="51">
        <v>26</v>
      </c>
      <c r="F14" s="52">
        <v>70</v>
      </c>
      <c r="G14" s="53">
        <v>96</v>
      </c>
      <c r="H14" s="51">
        <v>346</v>
      </c>
      <c r="I14" s="52">
        <v>543</v>
      </c>
      <c r="J14" s="53">
        <v>889</v>
      </c>
      <c r="L14" s="50" t="s">
        <v>48</v>
      </c>
      <c r="M14" s="54">
        <v>0.39002291189335547</v>
      </c>
      <c r="N14" s="55">
        <v>0.60997708810664453</v>
      </c>
      <c r="O14" s="54">
        <v>0.27083333333333331</v>
      </c>
      <c r="P14" s="55">
        <v>0.72916666666666663</v>
      </c>
      <c r="Q14" s="54">
        <v>0.38920134983127108</v>
      </c>
      <c r="R14" s="55">
        <v>0.61079865016872892</v>
      </c>
    </row>
    <row r="15" spans="1:18" ht="15">
      <c r="A15" s="50" t="s">
        <v>49</v>
      </c>
      <c r="B15" s="51">
        <v>6611</v>
      </c>
      <c r="C15" s="52">
        <v>11725</v>
      </c>
      <c r="D15" s="53">
        <v>18336</v>
      </c>
      <c r="E15" s="51">
        <v>43</v>
      </c>
      <c r="F15" s="52">
        <v>180</v>
      </c>
      <c r="G15" s="53">
        <v>223</v>
      </c>
      <c r="H15" s="51">
        <v>297</v>
      </c>
      <c r="I15" s="52">
        <v>1438</v>
      </c>
      <c r="J15" s="53">
        <v>1735</v>
      </c>
      <c r="L15" s="50" t="s">
        <v>49</v>
      </c>
      <c r="M15" s="54">
        <v>0.36054755671902272</v>
      </c>
      <c r="N15" s="55">
        <v>0.63945244328097728</v>
      </c>
      <c r="O15" s="54">
        <v>0.19282511210762329</v>
      </c>
      <c r="P15" s="55">
        <v>0.80717488789237668</v>
      </c>
      <c r="Q15" s="54">
        <v>0.1711815561959654</v>
      </c>
      <c r="R15" s="55">
        <v>0.82881844380403458</v>
      </c>
    </row>
    <row r="16" spans="1:18" ht="15">
      <c r="A16" s="50" t="s">
        <v>50</v>
      </c>
      <c r="B16" s="51">
        <v>12705</v>
      </c>
      <c r="C16" s="52">
        <v>17725</v>
      </c>
      <c r="D16" s="53">
        <v>30430</v>
      </c>
      <c r="E16" s="51">
        <v>177</v>
      </c>
      <c r="F16" s="52">
        <v>586</v>
      </c>
      <c r="G16" s="53">
        <v>763</v>
      </c>
      <c r="H16" s="51">
        <v>487</v>
      </c>
      <c r="I16" s="52">
        <v>1030</v>
      </c>
      <c r="J16" s="53">
        <v>1517</v>
      </c>
      <c r="L16" s="50" t="s">
        <v>50</v>
      </c>
      <c r="M16" s="54">
        <v>0.41751560959579359</v>
      </c>
      <c r="N16" s="55">
        <v>0.58248439040420641</v>
      </c>
      <c r="O16" s="54">
        <v>0.23197903014416779</v>
      </c>
      <c r="P16" s="55">
        <v>0.76802096985583224</v>
      </c>
      <c r="Q16" s="54">
        <v>0.32102834541858932</v>
      </c>
      <c r="R16" s="55">
        <v>0.67897165458141073</v>
      </c>
    </row>
    <row r="17" spans="1:18" ht="15">
      <c r="A17" s="50" t="s">
        <v>51</v>
      </c>
      <c r="B17" s="51">
        <v>1553</v>
      </c>
      <c r="C17" s="52">
        <v>3503</v>
      </c>
      <c r="D17" s="53">
        <v>5056</v>
      </c>
      <c r="E17" s="51">
        <v>13</v>
      </c>
      <c r="F17" s="52">
        <v>88</v>
      </c>
      <c r="G17" s="53">
        <v>101</v>
      </c>
      <c r="H17" s="51">
        <v>72</v>
      </c>
      <c r="I17" s="52">
        <v>389</v>
      </c>
      <c r="J17" s="53">
        <v>461</v>
      </c>
      <c r="L17" s="50" t="s">
        <v>51</v>
      </c>
      <c r="M17" s="54">
        <v>0.30715981012658228</v>
      </c>
      <c r="N17" s="55">
        <v>0.69284018987341778</v>
      </c>
      <c r="O17" s="54">
        <v>0.12871287128712869</v>
      </c>
      <c r="P17" s="55">
        <v>0.87128712871287128</v>
      </c>
      <c r="Q17" s="54">
        <v>0.1561822125813449</v>
      </c>
      <c r="R17" s="55">
        <v>0.8438177874186551</v>
      </c>
    </row>
    <row r="18" spans="1:18" ht="15">
      <c r="A18" s="50" t="s">
        <v>52</v>
      </c>
      <c r="B18" s="51">
        <v>3993</v>
      </c>
      <c r="C18" s="52">
        <v>6911</v>
      </c>
      <c r="D18" s="53">
        <v>10904</v>
      </c>
      <c r="E18" s="51">
        <v>23</v>
      </c>
      <c r="F18" s="52">
        <v>79</v>
      </c>
      <c r="G18" s="53">
        <v>102</v>
      </c>
      <c r="H18" s="51">
        <v>185</v>
      </c>
      <c r="I18" s="52">
        <v>551</v>
      </c>
      <c r="J18" s="53">
        <v>736</v>
      </c>
      <c r="L18" s="50" t="s">
        <v>52</v>
      </c>
      <c r="M18" s="54">
        <v>0.36619589141599412</v>
      </c>
      <c r="N18" s="55">
        <v>0.63380410858400571</v>
      </c>
      <c r="O18" s="54">
        <v>0.2254901960784314</v>
      </c>
      <c r="P18" s="55">
        <v>0.77450980392156865</v>
      </c>
      <c r="Q18" s="54">
        <v>0.25135869565217389</v>
      </c>
      <c r="R18" s="55">
        <v>0.74864130434782605</v>
      </c>
    </row>
    <row r="19" spans="1:18" ht="15">
      <c r="A19" s="50" t="s">
        <v>53</v>
      </c>
      <c r="B19" s="51">
        <v>1085</v>
      </c>
      <c r="C19" s="52">
        <v>1793</v>
      </c>
      <c r="D19" s="53">
        <v>2878</v>
      </c>
      <c r="E19" s="51">
        <v>7</v>
      </c>
      <c r="F19" s="52">
        <v>26</v>
      </c>
      <c r="G19" s="53">
        <v>33</v>
      </c>
      <c r="H19" s="51">
        <v>55</v>
      </c>
      <c r="I19" s="52">
        <v>202</v>
      </c>
      <c r="J19" s="53">
        <v>257</v>
      </c>
      <c r="L19" s="50" t="s">
        <v>53</v>
      </c>
      <c r="M19" s="54">
        <v>0.37699791521890202</v>
      </c>
      <c r="N19" s="55">
        <v>0.62300208478109798</v>
      </c>
      <c r="O19" s="54">
        <v>0.2121212121212121</v>
      </c>
      <c r="P19" s="55">
        <v>0.78787878787878785</v>
      </c>
      <c r="Q19" s="54">
        <v>0.2140077821011673</v>
      </c>
      <c r="R19" s="55">
        <v>0.78599221789883267</v>
      </c>
    </row>
    <row r="20" spans="1:18" ht="15">
      <c r="A20" s="50" t="s">
        <v>54</v>
      </c>
      <c r="B20" s="51">
        <v>20250</v>
      </c>
      <c r="C20" s="52">
        <v>35772</v>
      </c>
      <c r="D20" s="53">
        <v>56022</v>
      </c>
      <c r="E20" s="51">
        <v>379</v>
      </c>
      <c r="F20" s="52">
        <v>1347</v>
      </c>
      <c r="G20" s="53">
        <v>1726</v>
      </c>
      <c r="H20" s="51">
        <v>984</v>
      </c>
      <c r="I20" s="52">
        <v>3372</v>
      </c>
      <c r="J20" s="53">
        <v>4356</v>
      </c>
      <c r="L20" s="50" t="s">
        <v>54</v>
      </c>
      <c r="M20" s="54">
        <v>0.3614651386955125</v>
      </c>
      <c r="N20" s="55">
        <v>0.63853486130448756</v>
      </c>
      <c r="O20" s="54">
        <v>0.21958285052143689</v>
      </c>
      <c r="P20" s="55">
        <v>0.78041714947856311</v>
      </c>
      <c r="Q20" s="54">
        <v>0.22589531680440769</v>
      </c>
      <c r="R20" s="55">
        <v>0.77410468319559234</v>
      </c>
    </row>
    <row r="21" spans="1:18" ht="15">
      <c r="A21" s="50" t="s">
        <v>55</v>
      </c>
      <c r="B21" s="51">
        <v>8265</v>
      </c>
      <c r="C21" s="52">
        <v>11516</v>
      </c>
      <c r="D21" s="53">
        <v>19781</v>
      </c>
      <c r="E21" s="51">
        <v>117</v>
      </c>
      <c r="F21" s="52">
        <v>536</v>
      </c>
      <c r="G21" s="53">
        <v>653</v>
      </c>
      <c r="H21" s="51">
        <v>325</v>
      </c>
      <c r="I21" s="52">
        <v>1025</v>
      </c>
      <c r="J21" s="53">
        <v>1350</v>
      </c>
      <c r="L21" s="50" t="s">
        <v>55</v>
      </c>
      <c r="M21" s="54">
        <v>0.41782518578433853</v>
      </c>
      <c r="N21" s="55">
        <v>0.58217481421566153</v>
      </c>
      <c r="O21" s="54">
        <v>0.17917304747320059</v>
      </c>
      <c r="P21" s="55">
        <v>0.82082695252679938</v>
      </c>
      <c r="Q21" s="54">
        <v>0.2407407407407407</v>
      </c>
      <c r="R21" s="55">
        <v>0.7592592592592593</v>
      </c>
    </row>
    <row r="22" spans="1:18" ht="15">
      <c r="A22" s="50" t="s">
        <v>56</v>
      </c>
      <c r="B22" s="51">
        <v>3706</v>
      </c>
      <c r="C22" s="52">
        <v>5299</v>
      </c>
      <c r="D22" s="53">
        <v>9005</v>
      </c>
      <c r="E22" s="51">
        <v>8</v>
      </c>
      <c r="F22" s="52">
        <v>33</v>
      </c>
      <c r="G22" s="53">
        <v>41</v>
      </c>
      <c r="H22" s="51">
        <v>158</v>
      </c>
      <c r="I22" s="52">
        <v>689</v>
      </c>
      <c r="J22" s="53">
        <v>847</v>
      </c>
      <c r="L22" s="50" t="s">
        <v>56</v>
      </c>
      <c r="M22" s="54">
        <v>0.41154913936701831</v>
      </c>
      <c r="N22" s="55">
        <v>0.58845086063298169</v>
      </c>
      <c r="O22" s="54">
        <v>0.1951219512195122</v>
      </c>
      <c r="P22" s="55">
        <v>0.80487804878048785</v>
      </c>
      <c r="Q22" s="54">
        <v>0.18654073199527749</v>
      </c>
      <c r="R22" s="55">
        <v>0.81345926800472257</v>
      </c>
    </row>
    <row r="23" spans="1:18" ht="15">
      <c r="A23" s="28"/>
      <c r="B23" s="29"/>
      <c r="C23" s="29"/>
      <c r="D23" s="29"/>
      <c r="E23" s="29"/>
      <c r="F23" s="29"/>
      <c r="G23" s="29"/>
      <c r="H23" s="29"/>
      <c r="I23" s="29"/>
      <c r="J23" s="25"/>
      <c r="L23" s="28"/>
      <c r="M23" s="48"/>
      <c r="N23" s="30"/>
      <c r="O23" s="48"/>
      <c r="P23" s="30"/>
      <c r="Q23" s="48"/>
      <c r="R23" s="31"/>
    </row>
    <row r="24" spans="1:18" ht="15">
      <c r="A24" s="23" t="s">
        <v>31</v>
      </c>
      <c r="B24" s="38">
        <f t="shared" si="0" ref="B24:J24">SUM(B8:B23)</f>
        <v>141288</v>
      </c>
      <c r="C24" s="39">
        <f t="shared" si="0"/>
        <v>214100</v>
      </c>
      <c r="D24" s="39">
        <f t="shared" si="0"/>
        <v>355388</v>
      </c>
      <c r="E24" s="39">
        <f t="shared" si="0"/>
        <v>2015</v>
      </c>
      <c r="F24" s="39">
        <f t="shared" si="0"/>
        <v>6367</v>
      </c>
      <c r="G24" s="39">
        <f t="shared" si="0"/>
        <v>8382</v>
      </c>
      <c r="H24" s="39">
        <f t="shared" si="0"/>
        <v>7033</v>
      </c>
      <c r="I24" s="39">
        <f t="shared" si="0"/>
        <v>19470</v>
      </c>
      <c r="J24" s="40">
        <f t="shared" si="0"/>
        <v>26503</v>
      </c>
      <c r="L24" s="23" t="s">
        <v>31</v>
      </c>
      <c r="M24" s="41">
        <f>B24/D24</f>
        <v>0.39755985007934991</v>
      </c>
      <c r="N24" s="42">
        <f>C24/D24</f>
        <v>0.60244014992065009</v>
      </c>
      <c r="O24" s="43">
        <f>E24/G24</f>
        <v>0.24039608685277977</v>
      </c>
      <c r="P24" s="42">
        <f>F24/G24</f>
        <v>0.7596039131472202</v>
      </c>
      <c r="Q24" s="43">
        <f>H24/J24</f>
        <v>0.26536618496019321</v>
      </c>
      <c r="R24" s="42">
        <f>I24/J24</f>
        <v>0.73463381503980685</v>
      </c>
    </row>
    <row r="25" ht="15"/>
    <row r="26" spans="1:1" ht="15">
      <c r="A26" s="24" t="s">
        <v>33</v>
      </c>
    </row>
    <row r="27" spans="1:1" ht="15">
      <c r="A27" s="24" t="s">
        <v>34</v>
      </c>
    </row>
    <row r="28" ht="15"/>
    <row r="29" spans="1:1" ht="15">
      <c r="A29" s="33" t="s">
        <v>35</v>
      </c>
    </row>
  </sheetData>
  <mergeCells count="8">
    <mergeCell ref="B6:D6"/>
    <mergeCell ref="E6:G6"/>
    <mergeCell ref="H6:J6"/>
    <mergeCell ref="M6:N6"/>
    <mergeCell ref="O6:P6"/>
    <mergeCell ref="Q6:R6"/>
    <mergeCell ref="A6:A7"/>
    <mergeCell ref="L6:L7"/>
  </mergeCells>
  <hyperlinks>
    <hyperlink ref="A29" location="Contents!A1" display="Return to Section Main page"/>
  </hyperlinks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Table 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Marianne Chilcott (admin account)</cp:lastModifiedBy>
  <dcterms:created xsi:type="dcterms:W3CDTF">2014-04-30T10:51:23Z</dcterms:created>
  <dcterms:modified xsi:type="dcterms:W3CDTF">2020-09-15T02:23:47Z</dcterms:modified>
  <cp:category/>
</cp:coreProperties>
</file>