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nnecad\AppData\Local\Temp\8\f7fca8d528c64ba2b137b2767d7d2cfe\"/>
    </mc:Choice>
  </mc:AlternateContent>
  <bookViews>
    <workbookView xWindow="0" yWindow="0" windowWidth="21435" windowHeight="9390" activeTab="0"/>
  </bookViews>
  <sheets>
    <sheet name="Contents" sheetId="1" r:id="rId3"/>
    <sheet name="Table 1" sheetId="2" r:id="rId4"/>
    <sheet name="Table 2" sheetId="3" r:id="rId5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</calcChain>
</file>

<file path=xl/sharedStrings.xml><?xml version="1.0" encoding="utf-8"?>
<sst xmlns="http://schemas.openxmlformats.org/spreadsheetml/2006/main" count="111" uniqueCount="57">
  <si>
    <t>Wof/Cof inspections - volume and result analysis</t>
  </si>
  <si>
    <t>Data obtained from the Motor Vehicle Register (MVR)</t>
  </si>
  <si>
    <t>List of tables</t>
  </si>
  <si>
    <t>Total WoF/CoF-A/CoF-B volumes by region</t>
  </si>
  <si>
    <t>First-Time Wof/Cof-A/Cof-B volumes and results by region</t>
  </si>
  <si>
    <t>Definitions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</si>
  <si>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</si>
  <si>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</si>
  <si>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</si>
  <si>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</si>
  <si>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A certificate of fitness (CoF) is a regular check to ensure that a registered vehicle meets required safety standards.</t>
  </si>
  <si>
    <t>Vehicles requiring this certification are:</t>
  </si>
  <si>
    <t>•heavy vehicles – trucks, larger trailers, motor homes</t>
  </si>
  <si>
    <t>•all passenger service vehicles – taxis, shuttles and buses</t>
  </si>
  <si>
    <t>•rental vehicles.</t>
  </si>
  <si>
    <t>Notes</t>
  </si>
  <si>
    <t>For statistical purposes, Cofs are also sub categorised as Cof-A (for light vehicles)</t>
  </si>
  <si>
    <t>and Cof-B (for heavy vehicles).</t>
  </si>
  <si>
    <t>Location information in the following tables is derived from the physical location</t>
  </si>
  <si>
    <t>of Inspection Centres that carry out the Wof/Cof inspections.</t>
  </si>
  <si>
    <t>Return to NZ MVR statistics main menu</t>
  </si>
  <si>
    <t>Table 1</t>
  </si>
  <si>
    <t>Total Wof/Cof-A/Cof-B volumes by region</t>
  </si>
  <si>
    <t>Region</t>
  </si>
  <si>
    <t>Gisborne Region</t>
  </si>
  <si>
    <t>WOF</t>
  </si>
  <si>
    <t>Bay Of Plenty Region</t>
  </si>
  <si>
    <t>COF A</t>
  </si>
  <si>
    <t>Waikato Region</t>
  </si>
  <si>
    <t>COF B</t>
  </si>
  <si>
    <t>Auckland Region</t>
  </si>
  <si>
    <t>Total</t>
  </si>
  <si>
    <t>Notes:</t>
  </si>
  <si>
    <t>1. Nelson includes Tasman region</t>
  </si>
  <si>
    <t>2. Canterbury includes Chatham Islands</t>
  </si>
  <si>
    <t>Return to Section Main page</t>
  </si>
  <si>
    <t>Table 2</t>
  </si>
  <si>
    <t>COF-A</t>
  </si>
  <si>
    <t>COF-B</t>
  </si>
  <si>
    <t>FAIL</t>
  </si>
  <si>
    <t>PASS</t>
  </si>
  <si>
    <t>Fail</t>
  </si>
  <si>
    <t>Pass</t>
  </si>
  <si>
    <t>FAIL Rate</t>
  </si>
  <si>
    <t>PASS Rate</t>
  </si>
  <si>
    <t>Northland Region</t>
  </si>
  <si>
    <t>Month: December 2022</t>
  </si>
  <si>
    <t>Hawke'S Bay Region</t>
  </si>
  <si>
    <t>Taranaki Region</t>
  </si>
  <si>
    <t>Manawatu-Whanganui Region</t>
  </si>
  <si>
    <t>Wellington Region</t>
  </si>
  <si>
    <t>Marlborough Region</t>
  </si>
  <si>
    <t>Tasman Region</t>
  </si>
  <si>
    <t>West Coast Region</t>
  </si>
  <si>
    <t>Canterbury Region</t>
  </si>
  <si>
    <t>Otago Region</t>
  </si>
  <si>
    <t>Southland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</si>
</sst>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24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1" xfId="0" applyFont="1" applyBorder="1"/>
    <xf numFmtId="0" fontId="16" fillId="0" borderId="0" xfId="0" applyFont="1"/>
    <xf numFmtId="3" fontId="16" fillId="0" borderId="2" xfId="0" applyNumberFormat="1" applyFont="1" applyBorder="1" applyAlignment="1">
      <alignment horizontal="center"/>
    </xf>
    <xf numFmtId="3" fontId="16" fillId="0" borderId="3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0" fontId="16" fillId="0" borderId="5" xfId="0" applyFont="1" applyBorder="1"/>
    <xf numFmtId="3" fontId="16" fillId="0" borderId="6" xfId="0" applyNumberFormat="1" applyFont="1" applyBorder="1" applyAlignment="1">
      <alignment horizontal="center"/>
    </xf>
    <xf numFmtId="9" fontId="16" fillId="0" borderId="6" xfId="0" applyNumberFormat="1" applyFont="1" applyBorder="1"/>
    <xf numFmtId="9" fontId="16" fillId="0" borderId="2" xfId="0" applyNumberFormat="1" applyFont="1" applyBorder="1"/>
    <xf numFmtId="0" fontId="16" fillId="0" borderId="1" xfId="0" applyFont="1" applyBorder="1" applyAlignment="1">
      <alignment horizontal="left"/>
    </xf>
    <xf numFmtId="0" fontId="19" fillId="0" borderId="0" xfId="20"/>
    <xf numFmtId="0" fontId="19" fillId="0" borderId="0" xfId="20" applyNumberFormat="1" applyFill="1" applyBorder="1" applyAlignment="1" applyProtection="1">
      <alignment/>
      <protection/>
    </xf>
    <xf numFmtId="0" fontId="17" fillId="0" borderId="3" xfId="0" applyNumberFormat="1" applyFont="1" applyFill="1" applyBorder="1" applyAlignment="1" applyProtection="1">
      <alignment horizontal="right" vertical="center"/>
      <protection/>
    </xf>
    <xf numFmtId="0" fontId="17" fillId="0" borderId="4" xfId="0" applyNumberFormat="1" applyFont="1" applyFill="1" applyBorder="1" applyAlignment="1" applyProtection="1">
      <alignment horizontal="right" vertical="center"/>
      <protection/>
    </xf>
    <xf numFmtId="0" fontId="17" fillId="0" borderId="7" xfId="0" applyNumberFormat="1" applyFont="1" applyFill="1" applyBorder="1" applyAlignment="1" applyProtection="1">
      <alignment horizontal="right" vertical="center"/>
      <protection/>
    </xf>
    <xf numFmtId="3" fontId="16" fillId="0" borderId="7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9" fontId="16" fillId="0" borderId="7" xfId="0" applyNumberFormat="1" applyFont="1" applyBorder="1" applyAlignment="1">
      <alignment horizontal="right"/>
    </xf>
    <xf numFmtId="9" fontId="16" fillId="0" borderId="4" xfId="0" applyNumberFormat="1" applyFont="1" applyBorder="1" applyAlignment="1">
      <alignment horizontal="right"/>
    </xf>
    <xf numFmtId="9" fontId="16" fillId="0" borderId="3" xfId="0" applyNumberFormat="1" applyFont="1" applyBorder="1" applyAlignment="1">
      <alignment horizontal="right"/>
    </xf>
    <xf numFmtId="0" fontId="16" fillId="0" borderId="7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17" fillId="0" borderId="5" xfId="0" applyNumberFormat="1" applyFont="1" applyFill="1" applyBorder="1" applyAlignment="1" applyProtection="1">
      <alignment horizontal="right" vertical="center"/>
      <protection/>
    </xf>
    <xf numFmtId="9" fontId="16" fillId="0" borderId="0" xfId="0" applyNumberFormat="1" applyFont="1" applyBorder="1"/>
    <xf numFmtId="0" fontId="13" fillId="0" borderId="0" xfId="0" applyNumberFormat="1" applyFont="1" applyFill="1" applyBorder="1" applyAlignment="1" applyProtection="1">
      <alignment horizontal="left"/>
      <protection/>
    </xf>
    <xf numFmtId="0" fontId="16" fillId="0" borderId="1" xfId="0" applyNumberFormat="1" applyFill="1" applyAlignment="1" applyProtection="1">
      <alignment wrapText="1"/>
      <protection/>
    </xf>
    <xf numFmtId="3" fontId="16" fillId="0" borderId="5" xfId="0" applyNumberFormat="1" applyFill="1" applyAlignment="1" applyProtection="1">
      <alignment horizontal="right" wrapText="1"/>
      <protection/>
    </xf>
    <xf numFmtId="3" fontId="16" fillId="0" borderId="6" xfId="0" applyNumberFormat="1" applyFill="1" applyAlignment="1" applyProtection="1">
      <alignment horizontal="right" wrapText="1"/>
      <protection/>
    </xf>
    <xf numFmtId="3" fontId="16" fillId="0" borderId="4" xfId="0" applyNumberFormat="1" applyFill="1" applyAlignment="1" applyProtection="1">
      <alignment horizontal="right" wrapText="1"/>
      <protection/>
    </xf>
    <xf numFmtId="9" fontId="16" fillId="0" borderId="7" xfId="0" applyNumberFormat="1" applyFill="1" applyAlignment="1" applyProtection="1">
      <alignment horizontal="right" wrapText="1"/>
      <protection/>
    </xf>
    <xf numFmtId="9" fontId="16" fillId="0" borderId="4" xfId="0" applyNumberFormat="1" applyFill="1" applyAlignment="1" applyProtection="1">
      <alignment horizontal="right" wrapText="1"/>
      <protection/>
    </xf>
    <xf numFmtId="0" fontId="17" fillId="0" borderId="1" xfId="0" applyNumberFormat="1" applyFont="1" applyFill="1" applyBorder="1" applyAlignment="1" applyProtection="1">
      <alignment horizontal="center" vertical="center"/>
      <protection/>
    </xf>
    <xf numFmtId="0" fontId="18" fillId="0" borderId="1" xfId="0" applyNumberFormat="1" applyFont="1" applyFill="1" applyBorder="1" applyAlignment="1" applyProtection="1">
      <alignment horizontal="left" vertical="center"/>
      <protection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Hyperlink" xfId="20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Relationship Id="rId5" Type="http://schemas.openxmlformats.org/officeDocument/2006/relationships/worksheet" Target="worksheets/sheet3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http://www.nzta.govt.nz/resources/new-zealand-motor-vehicle-register-statistics/additions-to-the-national-vehicle-flee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75afb73-8a72-41c4-87d4-bfa94791a98c}">
  <dimension ref="A1:B30"/>
  <sheetViews>
    <sheetView tabSelected="1" workbookViewId="0" topLeftCell="A1">
      <selection pane="topLeft" activeCell="A1" sqref="A1"/>
    </sheetView>
  </sheetViews>
  <sheetFormatPr defaultRowHeight="15"/>
  <sheetData>
    <row r="1" spans="1:2" ht="31.5">
      <c r="A1" s="2" t="s">
        <v>0</v>
      </c>
      <c r="B1" s="3"/>
    </row>
    <row r="2" spans="1:1" ht="15">
      <c r="A2" s="49" t="s">
        <v>46</v>
      </c>
    </row>
    <row r="3" spans="1:2" ht="15">
      <c r="A3" s="5" t="s">
        <v>1</v>
      </c>
      <c r="B3" s="3"/>
    </row>
    <row r="4" spans="1:2" ht="15">
      <c r="A4" s="3"/>
      <c r="B4" s="3"/>
    </row>
    <row r="5" spans="1:2" ht="15">
      <c r="A5" s="6" t="s">
        <v>2</v>
      </c>
      <c r="B5" s="3"/>
    </row>
    <row r="6" spans="1:2" ht="15">
      <c r="A6" s="6"/>
      <c r="B6" s="1"/>
    </row>
    <row r="7" spans="1:2" ht="15">
      <c r="A7" s="7">
        <v>1</v>
      </c>
      <c r="B7" s="34" t="s">
        <v>3</v>
      </c>
    </row>
    <row r="8" spans="1:2" ht="15">
      <c r="A8" s="7">
        <v>2</v>
      </c>
      <c r="B8" s="34" t="s">
        <v>4</v>
      </c>
    </row>
    <row r="9" spans="1:2" ht="15">
      <c r="A9" s="1"/>
      <c r="B9" s="1"/>
    </row>
    <row r="10" spans="1:2" ht="15">
      <c r="A10" s="6" t="s">
        <v>5</v>
      </c>
      <c r="B10" s="9"/>
    </row>
    <row r="11" spans="1:2" ht="15">
      <c r="A11" s="10"/>
      <c r="B11" s="11"/>
    </row>
    <row r="12" spans="1:2" ht="15">
      <c r="A12" s="1"/>
      <c r="B12" s="12" t="s">
        <v>6</v>
      </c>
    </row>
    <row r="13" spans="1:2" ht="15">
      <c r="A13" s="1"/>
      <c r="B13" s="1" t="s">
        <v>7</v>
      </c>
    </row>
    <row r="14" spans="1:2" ht="15">
      <c r="A14" s="1"/>
      <c r="B14" s="1" t="s">
        <v>8</v>
      </c>
    </row>
    <row r="15" spans="1:2" ht="15">
      <c r="A15" s="13"/>
      <c r="B15" s="13"/>
    </row>
    <row r="16" spans="1:2" ht="15">
      <c r="A16" s="13"/>
      <c r="B16" s="14" t="s">
        <v>9</v>
      </c>
    </row>
    <row r="17" spans="1:2" ht="15">
      <c r="A17" s="13"/>
      <c r="B17" s="15" t="s">
        <v>10</v>
      </c>
    </row>
    <row r="18" spans="1:2" ht="15">
      <c r="A18" s="13"/>
      <c r="B18" s="15" t="s">
        <v>11</v>
      </c>
    </row>
    <row r="19" spans="1:2" ht="15">
      <c r="A19" s="13"/>
      <c r="B19" s="13" t="s">
        <v>12</v>
      </c>
    </row>
    <row r="20" spans="1:2" ht="15">
      <c r="A20" s="13"/>
      <c r="B20" s="13" t="s">
        <v>13</v>
      </c>
    </row>
    <row r="21" spans="1:2" ht="15">
      <c r="A21" s="13"/>
      <c r="B21" s="13" t="s">
        <v>14</v>
      </c>
    </row>
    <row r="22" spans="1:2" ht="15">
      <c r="A22" s="13"/>
      <c r="B22" s="13"/>
    </row>
    <row r="23" spans="1:2" ht="15">
      <c r="A23" s="13"/>
      <c r="B23" s="14" t="s">
        <v>15</v>
      </c>
    </row>
    <row r="24" spans="1:2" ht="15">
      <c r="A24" s="13"/>
      <c r="B24" s="13" t="s">
        <v>16</v>
      </c>
    </row>
    <row r="25" spans="1:2" ht="15">
      <c r="A25" s="15"/>
      <c r="B25" s="15" t="s">
        <v>17</v>
      </c>
    </row>
    <row r="26" spans="1:2" ht="15">
      <c r="A26" s="15"/>
      <c r="B26" s="15"/>
    </row>
    <row r="27" spans="1:2" ht="15">
      <c r="A27" s="13"/>
      <c r="B27" s="13" t="s">
        <v>18</v>
      </c>
    </row>
    <row r="28" spans="1:2" ht="15">
      <c r="A28" s="13"/>
      <c r="B28" s="13" t="s">
        <v>19</v>
      </c>
    </row>
    <row r="29" spans="1:2" ht="15">
      <c r="A29" s="13"/>
      <c r="B29" s="13"/>
    </row>
    <row r="30" spans="1:2" ht="15">
      <c r="A30" s="13"/>
      <c r="B30" s="8" t="s">
        <v>20</v>
      </c>
    </row>
  </sheetData>
  <hyperlinks>
    <hyperlink ref="B30" r:id="rId1" display="Return to NZ MVR statistics main menu"/>
    <hyperlink ref="B7" location="'Table 1'!A1" display="Total WoF/CoF-A/CoF-B volumes by region"/>
    <hyperlink ref="B8" location="'Table 2'!A1" display="First-Time Wof/Cof-A/Cof-B volumes and results by region"/>
  </hyperlinks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9442378-a14f-4c11-8b71-63e03cac7124}">
  <dimension ref="A1:E29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5" width="12.7142857142857" style="17" customWidth="1"/>
  </cols>
  <sheetData>
    <row r="1" spans="1:5" ht="15">
      <c r="A1" s="49" t="s">
        <v>21</v>
      </c>
      <c r="B1" s="49"/>
      <c r="C1" s="21"/>
      <c r="D1" s="21"/>
      <c r="E1" s="21"/>
    </row>
    <row r="2" spans="1:5" ht="15">
      <c r="A2" s="10"/>
      <c r="B2" s="18"/>
      <c r="C2" s="21"/>
      <c r="D2" s="21"/>
      <c r="E2" s="21"/>
    </row>
    <row r="3" spans="1:5" ht="15">
      <c r="A3" s="16" t="s">
        <v>22</v>
      </c>
      <c r="B3" s="19"/>
      <c r="C3" s="21"/>
      <c r="D3" s="21"/>
      <c r="E3" s="21"/>
    </row>
    <row r="4" spans="1:5" ht="15">
      <c r="A4" s="4" t="s">
        <v>46</v>
      </c>
      <c r="B4" s="20"/>
      <c r="C4" s="21"/>
      <c r="D4" s="21"/>
      <c r="E4" s="21"/>
    </row>
    <row r="5" spans="1:5" ht="15">
      <c r="A5" s="22"/>
      <c r="B5" s="21"/>
      <c r="C5" s="21"/>
      <c r="D5" s="21"/>
      <c r="E5" s="21"/>
    </row>
    <row r="6" spans="1:5" ht="15">
      <c r="A6" s="32" t="s">
        <v>23</v>
      </c>
      <c r="B6" s="44" t="s">
        <v>25</v>
      </c>
      <c r="C6" s="45" t="s">
        <v>27</v>
      </c>
      <c r="D6" s="45" t="s">
        <v>29</v>
      </c>
      <c r="E6" s="46" t="s">
        <v>31</v>
      </c>
    </row>
    <row r="7" spans="1:5" ht="15">
      <c r="A7" s="50" t="s">
        <v>45</v>
      </c>
      <c r="B7" s="51">
        <v>21757</v>
      </c>
      <c r="C7" s="52">
        <v>135</v>
      </c>
      <c r="D7" s="52">
        <v>1456</v>
      </c>
      <c r="E7" s="53">
        <v>23348</v>
      </c>
    </row>
    <row r="8" spans="1:5" ht="15">
      <c r="A8" s="50" t="s">
        <v>30</v>
      </c>
      <c r="B8" s="51">
        <v>178022</v>
      </c>
      <c r="C8" s="52">
        <v>6642</v>
      </c>
      <c r="D8" s="52">
        <v>8990</v>
      </c>
      <c r="E8" s="53">
        <v>193654</v>
      </c>
    </row>
    <row r="9" spans="1:5" ht="15">
      <c r="A9" s="50" t="s">
        <v>28</v>
      </c>
      <c r="B9" s="51">
        <v>58252</v>
      </c>
      <c r="C9" s="52">
        <v>500</v>
      </c>
      <c r="D9" s="52">
        <v>4092</v>
      </c>
      <c r="E9" s="53">
        <v>62844</v>
      </c>
    </row>
    <row r="10" spans="1:5" ht="15">
      <c r="A10" s="50" t="s">
        <v>26</v>
      </c>
      <c r="B10" s="51">
        <v>38498</v>
      </c>
      <c r="C10" s="52">
        <v>393</v>
      </c>
      <c r="D10" s="52">
        <v>2510</v>
      </c>
      <c r="E10" s="53">
        <v>41401</v>
      </c>
    </row>
    <row r="11" spans="1:5" ht="15">
      <c r="A11" s="50" t="s">
        <v>24</v>
      </c>
      <c r="B11" s="51">
        <v>4711</v>
      </c>
      <c r="C11" s="52">
        <v>62</v>
      </c>
      <c r="D11" s="52">
        <v>546</v>
      </c>
      <c r="E11" s="53">
        <v>5319</v>
      </c>
    </row>
    <row r="12" spans="1:5" ht="15">
      <c r="A12" s="50" t="s">
        <v>47</v>
      </c>
      <c r="B12" s="51">
        <v>19667</v>
      </c>
      <c r="C12" s="52">
        <v>161</v>
      </c>
      <c r="D12" s="52">
        <v>1493</v>
      </c>
      <c r="E12" s="53">
        <v>21321</v>
      </c>
    </row>
    <row r="13" spans="1:5" ht="15">
      <c r="A13" s="50" t="s">
        <v>48</v>
      </c>
      <c r="B13" s="51">
        <v>14424</v>
      </c>
      <c r="C13" s="52">
        <v>106</v>
      </c>
      <c r="D13" s="52">
        <v>1168</v>
      </c>
      <c r="E13" s="53">
        <v>15698</v>
      </c>
    </row>
    <row r="14" spans="1:5" ht="15">
      <c r="A14" s="50" t="s">
        <v>49</v>
      </c>
      <c r="B14" s="51">
        <v>31698</v>
      </c>
      <c r="C14" s="52">
        <v>200</v>
      </c>
      <c r="D14" s="52">
        <v>2052</v>
      </c>
      <c r="E14" s="53">
        <v>33950</v>
      </c>
    </row>
    <row r="15" spans="1:5" ht="15">
      <c r="A15" s="50" t="s">
        <v>50</v>
      </c>
      <c r="B15" s="51">
        <v>50063</v>
      </c>
      <c r="C15" s="52">
        <v>1115</v>
      </c>
      <c r="D15" s="52">
        <v>2073</v>
      </c>
      <c r="E15" s="53">
        <v>53251</v>
      </c>
    </row>
    <row r="16" spans="1:5" ht="15">
      <c r="A16" s="50" t="s">
        <v>51</v>
      </c>
      <c r="B16" s="51">
        <v>6926</v>
      </c>
      <c r="C16" s="52">
        <v>175</v>
      </c>
      <c r="D16" s="52">
        <v>487</v>
      </c>
      <c r="E16" s="53">
        <v>7588</v>
      </c>
    </row>
    <row r="17" spans="1:5" ht="15">
      <c r="A17" s="50" t="s">
        <v>52</v>
      </c>
      <c r="B17" s="51">
        <v>17108</v>
      </c>
      <c r="C17" s="52">
        <v>179</v>
      </c>
      <c r="D17" s="52">
        <v>897</v>
      </c>
      <c r="E17" s="53">
        <v>18184</v>
      </c>
    </row>
    <row r="18" spans="1:5" ht="15">
      <c r="A18" s="50" t="s">
        <v>53</v>
      </c>
      <c r="B18" s="51">
        <v>4696</v>
      </c>
      <c r="C18" s="52">
        <v>50</v>
      </c>
      <c r="D18" s="52">
        <v>339</v>
      </c>
      <c r="E18" s="53">
        <v>5085</v>
      </c>
    </row>
    <row r="19" spans="1:5" ht="15">
      <c r="A19" s="50" t="s">
        <v>54</v>
      </c>
      <c r="B19" s="51">
        <v>88319</v>
      </c>
      <c r="C19" s="52">
        <v>3221</v>
      </c>
      <c r="D19" s="52">
        <v>5108</v>
      </c>
      <c r="E19" s="53">
        <v>96648</v>
      </c>
    </row>
    <row r="20" spans="1:5" ht="15">
      <c r="A20" s="50" t="s">
        <v>55</v>
      </c>
      <c r="B20" s="51">
        <v>33930</v>
      </c>
      <c r="C20" s="52">
        <v>1386</v>
      </c>
      <c r="D20" s="52">
        <v>1910</v>
      </c>
      <c r="E20" s="53">
        <v>37226</v>
      </c>
    </row>
    <row r="21" spans="1:5" ht="15">
      <c r="A21" s="50" t="s">
        <v>56</v>
      </c>
      <c r="B21" s="51">
        <v>16857</v>
      </c>
      <c r="C21" s="52">
        <v>101</v>
      </c>
      <c r="D21" s="52">
        <v>1139</v>
      </c>
      <c r="E21" s="53">
        <v>18097</v>
      </c>
    </row>
    <row r="22" spans="1:5" ht="15">
      <c r="A22" s="28"/>
      <c r="B22" s="26"/>
      <c r="C22" s="26"/>
      <c r="D22" s="26"/>
      <c r="E22" s="27"/>
    </row>
    <row r="23" spans="1:5" ht="15">
      <c r="A23" s="23" t="s">
        <v>31</v>
      </c>
      <c r="B23" s="38">
        <f>SUM(B7:B22)</f>
        <v>584928</v>
      </c>
      <c r="C23" s="39">
        <f t="shared" si="0" ref="C23:E23">SUM(C7:C22)</f>
        <v>14426</v>
      </c>
      <c r="D23" s="39">
        <f t="shared" si="0"/>
        <v>34260</v>
      </c>
      <c r="E23" s="40">
        <f>SUM(E7:E22)</f>
        <v>633614</v>
      </c>
    </row>
    <row r="24" spans="1:5" ht="15">
      <c r="A24" s="22"/>
      <c r="B24" s="21"/>
      <c r="C24" s="21"/>
      <c r="D24" s="21"/>
      <c r="E24" s="21"/>
    </row>
    <row r="25" spans="1:5" ht="15">
      <c r="A25" s="24" t="s">
        <v>32</v>
      </c>
      <c r="B25" s="21"/>
      <c r="C25" s="21"/>
      <c r="D25" s="21"/>
      <c r="E25" s="21"/>
    </row>
    <row r="26" spans="1:5" ht="15">
      <c r="A26" s="24" t="s">
        <v>33</v>
      </c>
      <c r="B26" s="21"/>
      <c r="C26" s="21"/>
      <c r="D26" s="21"/>
      <c r="E26" s="21"/>
    </row>
    <row r="27" spans="1:5" ht="15">
      <c r="A27" s="24" t="s">
        <v>34</v>
      </c>
      <c r="B27" s="21"/>
      <c r="C27" s="21"/>
      <c r="D27" s="21"/>
      <c r="E27" s="21"/>
    </row>
    <row r="28" spans="2:5" ht="15">
      <c r="B28" s="17"/>
      <c r="C28" s="17"/>
      <c r="D28" s="17"/>
      <c r="E28" s="17"/>
    </row>
    <row r="29" spans="1:5" ht="15">
      <c r="A29" s="33" t="s">
        <v>35</v>
      </c>
      <c r="B29" s="17"/>
      <c r="C29" s="17"/>
      <c r="D29" s="17"/>
      <c r="E29" s="17"/>
    </row>
  </sheetData>
  <mergeCells count="1">
    <mergeCell ref="A1:B1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e272162-4f3f-4e90-95e9-d3d1aeb2be47}">
  <dimension ref="A1:R29"/>
  <sheetViews>
    <sheetView workbookViewId="0" topLeftCell="A1">
      <selection pane="topLeft" activeCell="A1" sqref="A1"/>
    </sheetView>
  </sheetViews>
  <sheetFormatPr defaultRowHeight="15"/>
  <cols>
    <col min="1" max="1" width="26.7142857142857" customWidth="1"/>
    <col min="2" max="10" width="8.71428571428571" customWidth="1"/>
    <col min="11" max="11" width="4.71428571428571" customWidth="1"/>
    <col min="12" max="12" width="26.7142857142857" customWidth="1"/>
    <col min="13" max="18" width="8.71428571428571" customWidth="1"/>
  </cols>
  <sheetData>
    <row r="1" spans="1:1" ht="15">
      <c r="A1" s="4" t="s">
        <v>36</v>
      </c>
    </row>
    <row r="2" spans="1:1" ht="15">
      <c r="A2" s="1"/>
    </row>
    <row r="3" spans="1:1" ht="15">
      <c r="A3" s="16" t="s">
        <v>4</v>
      </c>
    </row>
    <row r="4" spans="1:1" ht="15">
      <c r="A4" s="4" t="s">
        <v>46</v>
      </c>
    </row>
    <row r="5" spans="1:1" ht="15">
      <c r="A5" s="4"/>
    </row>
    <row r="6" spans="1:18" ht="15">
      <c r="A6" s="57" t="s">
        <v>23</v>
      </c>
      <c r="B6" s="56" t="s">
        <v>25</v>
      </c>
      <c r="C6" s="56"/>
      <c r="D6" s="56"/>
      <c r="E6" s="56" t="s">
        <v>37</v>
      </c>
      <c r="F6" s="56"/>
      <c r="G6" s="56"/>
      <c r="H6" s="56" t="s">
        <v>38</v>
      </c>
      <c r="I6" s="56"/>
      <c r="J6" s="56"/>
      <c r="L6" s="57" t="s">
        <v>23</v>
      </c>
      <c r="M6" s="56" t="s">
        <v>25</v>
      </c>
      <c r="N6" s="56"/>
      <c r="O6" s="56" t="s">
        <v>37</v>
      </c>
      <c r="P6" s="56"/>
      <c r="Q6" s="56" t="s">
        <v>38</v>
      </c>
      <c r="R6" s="56"/>
    </row>
    <row r="7" spans="1:18" ht="15">
      <c r="A7" s="57"/>
      <c r="B7" s="35" t="s">
        <v>39</v>
      </c>
      <c r="C7" s="35" t="s">
        <v>40</v>
      </c>
      <c r="D7" s="36" t="s">
        <v>31</v>
      </c>
      <c r="E7" s="37" t="s">
        <v>41</v>
      </c>
      <c r="F7" s="35" t="s">
        <v>42</v>
      </c>
      <c r="G7" s="36" t="s">
        <v>31</v>
      </c>
      <c r="H7" s="37" t="s">
        <v>41</v>
      </c>
      <c r="I7" s="35" t="s">
        <v>42</v>
      </c>
      <c r="J7" s="36" t="s">
        <v>31</v>
      </c>
      <c r="L7" s="57"/>
      <c r="M7" s="47" t="s">
        <v>43</v>
      </c>
      <c r="N7" s="35" t="s">
        <v>44</v>
      </c>
      <c r="O7" s="47" t="s">
        <v>43</v>
      </c>
      <c r="P7" s="35" t="s">
        <v>44</v>
      </c>
      <c r="Q7" s="47" t="s">
        <v>43</v>
      </c>
      <c r="R7" s="36" t="s">
        <v>44</v>
      </c>
    </row>
    <row r="8" spans="1:18" ht="15">
      <c r="A8" s="50" t="s">
        <v>45</v>
      </c>
      <c r="B8" s="51">
        <v>6119</v>
      </c>
      <c r="C8" s="52">
        <v>9153</v>
      </c>
      <c r="D8" s="53">
        <v>15272</v>
      </c>
      <c r="E8" s="51">
        <v>24</v>
      </c>
      <c r="F8" s="52">
        <v>81</v>
      </c>
      <c r="G8" s="53">
        <v>105</v>
      </c>
      <c r="H8" s="51">
        <v>343</v>
      </c>
      <c r="I8" s="52">
        <v>750</v>
      </c>
      <c r="J8" s="53">
        <v>1093</v>
      </c>
      <c r="L8" s="50" t="s">
        <v>45</v>
      </c>
      <c r="M8" s="54">
        <v>0.40066788894709271</v>
      </c>
      <c r="N8" s="55">
        <v>0.59933211105290729</v>
      </c>
      <c r="O8" s="54">
        <v>0.22857142857142859</v>
      </c>
      <c r="P8" s="55">
        <v>0.77142857142857157</v>
      </c>
      <c r="Q8" s="54">
        <v>0.31381518755718207</v>
      </c>
      <c r="R8" s="55">
        <v>0.68618481244281793</v>
      </c>
    </row>
    <row r="9" spans="1:18" ht="15">
      <c r="A9" s="50" t="s">
        <v>30</v>
      </c>
      <c r="B9" s="51">
        <v>49485</v>
      </c>
      <c r="C9" s="52">
        <v>79568</v>
      </c>
      <c r="D9" s="53">
        <v>129053</v>
      </c>
      <c r="E9" s="51">
        <v>1162</v>
      </c>
      <c r="F9" s="52">
        <v>4188</v>
      </c>
      <c r="G9" s="53">
        <v>5350</v>
      </c>
      <c r="H9" s="51">
        <v>1836</v>
      </c>
      <c r="I9" s="52">
        <v>5226</v>
      </c>
      <c r="J9" s="53">
        <v>7062</v>
      </c>
      <c r="L9" s="50" t="s">
        <v>30</v>
      </c>
      <c r="M9" s="54">
        <v>0.38344711087692651</v>
      </c>
      <c r="N9" s="55">
        <v>0.61655288912307349</v>
      </c>
      <c r="O9" s="54">
        <v>0.21719626168224301</v>
      </c>
      <c r="P9" s="55">
        <v>0.78280373831775696</v>
      </c>
      <c r="Q9" s="54">
        <v>0.25998300764655913</v>
      </c>
      <c r="R9" s="55">
        <v>0.74001699235344098</v>
      </c>
    </row>
    <row r="10" spans="1:18" ht="15">
      <c r="A10" s="50" t="s">
        <v>28</v>
      </c>
      <c r="B10" s="51">
        <v>18238</v>
      </c>
      <c r="C10" s="52">
        <v>21800</v>
      </c>
      <c r="D10" s="53">
        <v>40038</v>
      </c>
      <c r="E10" s="51">
        <v>124</v>
      </c>
      <c r="F10" s="52">
        <v>235</v>
      </c>
      <c r="G10" s="53">
        <v>359</v>
      </c>
      <c r="H10" s="51">
        <v>1020</v>
      </c>
      <c r="I10" s="52">
        <v>1936</v>
      </c>
      <c r="J10" s="53">
        <v>2956</v>
      </c>
      <c r="L10" s="50" t="s">
        <v>28</v>
      </c>
      <c r="M10" s="54">
        <v>0.4555172586043259</v>
      </c>
      <c r="N10" s="55">
        <v>0.5444827413956741</v>
      </c>
      <c r="O10" s="54">
        <v>0.34540389972144853</v>
      </c>
      <c r="P10" s="55">
        <v>0.65459610027855153</v>
      </c>
      <c r="Q10" s="54">
        <v>0.34506089309878207</v>
      </c>
      <c r="R10" s="55">
        <v>0.65493910690121782</v>
      </c>
    </row>
    <row r="11" spans="1:18" ht="15">
      <c r="A11" s="50" t="s">
        <v>26</v>
      </c>
      <c r="B11" s="51">
        <v>12205</v>
      </c>
      <c r="C11" s="52">
        <v>14417</v>
      </c>
      <c r="D11" s="53">
        <v>26622</v>
      </c>
      <c r="E11" s="51">
        <v>95</v>
      </c>
      <c r="F11" s="52">
        <v>168</v>
      </c>
      <c r="G11" s="53">
        <v>263</v>
      </c>
      <c r="H11" s="51">
        <v>601</v>
      </c>
      <c r="I11" s="52">
        <v>1269</v>
      </c>
      <c r="J11" s="53">
        <v>1870</v>
      </c>
      <c r="L11" s="50" t="s">
        <v>26</v>
      </c>
      <c r="M11" s="54">
        <v>0.45845541281646762</v>
      </c>
      <c r="N11" s="55">
        <v>0.54154458718353238</v>
      </c>
      <c r="O11" s="54">
        <v>0.36121673003802279</v>
      </c>
      <c r="P11" s="55">
        <v>0.63878326996197721</v>
      </c>
      <c r="Q11" s="54">
        <v>0.32139037433155082</v>
      </c>
      <c r="R11" s="55">
        <v>0.67860962566844918</v>
      </c>
    </row>
    <row r="12" spans="1:18" ht="15">
      <c r="A12" s="50" t="s">
        <v>24</v>
      </c>
      <c r="B12" s="51">
        <v>1372</v>
      </c>
      <c r="C12" s="52">
        <v>2010</v>
      </c>
      <c r="D12" s="53">
        <v>3382</v>
      </c>
      <c r="E12" s="51">
        <v>8</v>
      </c>
      <c r="F12" s="52">
        <v>38</v>
      </c>
      <c r="G12" s="53">
        <v>46</v>
      </c>
      <c r="H12" s="51">
        <v>133</v>
      </c>
      <c r="I12" s="52">
        <v>278</v>
      </c>
      <c r="J12" s="53">
        <v>411</v>
      </c>
      <c r="L12" s="50" t="s">
        <v>24</v>
      </c>
      <c r="M12" s="54">
        <v>0.40567711413364871</v>
      </c>
      <c r="N12" s="55">
        <v>0.59432288586635118</v>
      </c>
      <c r="O12" s="54">
        <v>0.17391304347826089</v>
      </c>
      <c r="P12" s="55">
        <v>0.82608695652173914</v>
      </c>
      <c r="Q12" s="54">
        <v>0.32360097323600973</v>
      </c>
      <c r="R12" s="55">
        <v>0.67639902676399022</v>
      </c>
    </row>
    <row r="13" spans="1:18" ht="15">
      <c r="A13" s="50" t="s">
        <v>47</v>
      </c>
      <c r="B13" s="51">
        <v>5607</v>
      </c>
      <c r="C13" s="52">
        <v>8500</v>
      </c>
      <c r="D13" s="53">
        <v>14107</v>
      </c>
      <c r="E13" s="51">
        <v>35</v>
      </c>
      <c r="F13" s="52">
        <v>85</v>
      </c>
      <c r="G13" s="53">
        <v>120</v>
      </c>
      <c r="H13" s="51">
        <v>327</v>
      </c>
      <c r="I13" s="52">
        <v>817</v>
      </c>
      <c r="J13" s="53">
        <v>1144</v>
      </c>
      <c r="L13" s="50" t="s">
        <v>47</v>
      </c>
      <c r="M13" s="54">
        <v>0.39746225278230668</v>
      </c>
      <c r="N13" s="55">
        <v>0.60253774721769326</v>
      </c>
      <c r="O13" s="54">
        <v>0.29166666666666669</v>
      </c>
      <c r="P13" s="55">
        <v>0.70833333333333337</v>
      </c>
      <c r="Q13" s="54">
        <v>0.28583916083916078</v>
      </c>
      <c r="R13" s="55">
        <v>0.71416083916083917</v>
      </c>
    </row>
    <row r="14" spans="1:18" ht="15">
      <c r="A14" s="50" t="s">
        <v>48</v>
      </c>
      <c r="B14" s="51">
        <v>4026</v>
      </c>
      <c r="C14" s="52">
        <v>6312</v>
      </c>
      <c r="D14" s="53">
        <v>10338</v>
      </c>
      <c r="E14" s="51">
        <v>21</v>
      </c>
      <c r="F14" s="52">
        <v>66</v>
      </c>
      <c r="G14" s="53">
        <v>87</v>
      </c>
      <c r="H14" s="51">
        <v>309</v>
      </c>
      <c r="I14" s="52">
        <v>546</v>
      </c>
      <c r="J14" s="53">
        <v>855</v>
      </c>
      <c r="L14" s="50" t="s">
        <v>48</v>
      </c>
      <c r="M14" s="54">
        <v>0.38943702843876959</v>
      </c>
      <c r="N14" s="55">
        <v>0.61056297156123052</v>
      </c>
      <c r="O14" s="54">
        <v>0.2413793103448276</v>
      </c>
      <c r="P14" s="55">
        <v>0.75862068965517238</v>
      </c>
      <c r="Q14" s="54">
        <v>0.36140350877192978</v>
      </c>
      <c r="R14" s="55">
        <v>0.63859649122807016</v>
      </c>
    </row>
    <row r="15" spans="1:18" ht="15">
      <c r="A15" s="50" t="s">
        <v>49</v>
      </c>
      <c r="B15" s="51">
        <v>7829</v>
      </c>
      <c r="C15" s="52">
        <v>13656</v>
      </c>
      <c r="D15" s="53">
        <v>21485</v>
      </c>
      <c r="E15" s="51">
        <v>38</v>
      </c>
      <c r="F15" s="52">
        <v>119</v>
      </c>
      <c r="G15" s="53">
        <v>157</v>
      </c>
      <c r="H15" s="51">
        <v>328</v>
      </c>
      <c r="I15" s="52">
        <v>1404</v>
      </c>
      <c r="J15" s="53">
        <v>1732</v>
      </c>
      <c r="L15" s="50" t="s">
        <v>49</v>
      </c>
      <c r="M15" s="54">
        <v>0.36439376309052829</v>
      </c>
      <c r="N15" s="55">
        <v>0.63560623690947171</v>
      </c>
      <c r="O15" s="54">
        <v>0.24203821656050961</v>
      </c>
      <c r="P15" s="55">
        <v>0.75796178343949061</v>
      </c>
      <c r="Q15" s="54">
        <v>0.18937644341801391</v>
      </c>
      <c r="R15" s="55">
        <v>0.81062355658198615</v>
      </c>
    </row>
    <row r="16" spans="1:18" ht="15">
      <c r="A16" s="50" t="s">
        <v>50</v>
      </c>
      <c r="B16" s="51">
        <v>15296</v>
      </c>
      <c r="C16" s="52">
        <v>19700</v>
      </c>
      <c r="D16" s="53">
        <v>34996</v>
      </c>
      <c r="E16" s="51">
        <v>192</v>
      </c>
      <c r="F16" s="52">
        <v>705</v>
      </c>
      <c r="G16" s="53">
        <v>897</v>
      </c>
      <c r="H16" s="51">
        <v>438</v>
      </c>
      <c r="I16" s="52">
        <v>1168</v>
      </c>
      <c r="J16" s="53">
        <v>1606</v>
      </c>
      <c r="L16" s="50" t="s">
        <v>50</v>
      </c>
      <c r="M16" s="54">
        <v>0.43707852325980118</v>
      </c>
      <c r="N16" s="55">
        <v>0.56292147674019888</v>
      </c>
      <c r="O16" s="54">
        <v>0.21404682274247491</v>
      </c>
      <c r="P16" s="55">
        <v>0.78595317725752512</v>
      </c>
      <c r="Q16" s="54">
        <v>0.27272727272727271</v>
      </c>
      <c r="R16" s="55">
        <v>0.72727272727272729</v>
      </c>
    </row>
    <row r="17" spans="1:18" ht="15">
      <c r="A17" s="50" t="s">
        <v>51</v>
      </c>
      <c r="B17" s="51">
        <v>1517</v>
      </c>
      <c r="C17" s="52">
        <v>3857</v>
      </c>
      <c r="D17" s="53">
        <v>5374</v>
      </c>
      <c r="E17" s="51">
        <v>11</v>
      </c>
      <c r="F17" s="52">
        <v>154</v>
      </c>
      <c r="G17" s="53">
        <v>165</v>
      </c>
      <c r="H17" s="51">
        <v>87</v>
      </c>
      <c r="I17" s="52">
        <v>315</v>
      </c>
      <c r="J17" s="53">
        <v>402</v>
      </c>
      <c r="L17" s="50" t="s">
        <v>51</v>
      </c>
      <c r="M17" s="54">
        <v>0.28228507629326388</v>
      </c>
      <c r="N17" s="55">
        <v>0.71771492370673617</v>
      </c>
      <c r="O17" s="54">
        <v>0.066666666666666666</v>
      </c>
      <c r="P17" s="55">
        <v>0.93333333333333335</v>
      </c>
      <c r="Q17" s="54">
        <v>0.21641791044776121</v>
      </c>
      <c r="R17" s="55">
        <v>0.78358208955223885</v>
      </c>
    </row>
    <row r="18" spans="1:18" ht="15">
      <c r="A18" s="50" t="s">
        <v>52</v>
      </c>
      <c r="B18" s="51">
        <v>4539</v>
      </c>
      <c r="C18" s="52">
        <v>7935</v>
      </c>
      <c r="D18" s="53">
        <v>12474</v>
      </c>
      <c r="E18" s="51">
        <v>22</v>
      </c>
      <c r="F18" s="52">
        <v>130</v>
      </c>
      <c r="G18" s="53">
        <v>152</v>
      </c>
      <c r="H18" s="51">
        <v>180</v>
      </c>
      <c r="I18" s="52">
        <v>534</v>
      </c>
      <c r="J18" s="53">
        <v>714</v>
      </c>
      <c r="L18" s="50" t="s">
        <v>52</v>
      </c>
      <c r="M18" s="54">
        <v>0.36387686387686391</v>
      </c>
      <c r="N18" s="55">
        <v>0.63612313612313609</v>
      </c>
      <c r="O18" s="54">
        <v>0.14473684210526319</v>
      </c>
      <c r="P18" s="55">
        <v>0.85526315789473695</v>
      </c>
      <c r="Q18" s="54">
        <v>0.25210084033613439</v>
      </c>
      <c r="R18" s="55">
        <v>0.74789915966386555</v>
      </c>
    </row>
    <row r="19" spans="1:18" ht="15">
      <c r="A19" s="50" t="s">
        <v>53</v>
      </c>
      <c r="B19" s="51">
        <v>1244</v>
      </c>
      <c r="C19" s="52">
        <v>2208</v>
      </c>
      <c r="D19" s="53">
        <v>3452</v>
      </c>
      <c r="E19" s="51">
        <v>5</v>
      </c>
      <c r="F19" s="52">
        <v>39</v>
      </c>
      <c r="G19" s="53">
        <v>44</v>
      </c>
      <c r="H19" s="51">
        <v>74</v>
      </c>
      <c r="I19" s="52">
        <v>207</v>
      </c>
      <c r="J19" s="53">
        <v>281</v>
      </c>
      <c r="L19" s="50" t="s">
        <v>53</v>
      </c>
      <c r="M19" s="54">
        <v>0.36037079953650059</v>
      </c>
      <c r="N19" s="55">
        <v>0.63962920046349947</v>
      </c>
      <c r="O19" s="54">
        <v>0.1136363636363636</v>
      </c>
      <c r="P19" s="55">
        <v>0.88636363636363635</v>
      </c>
      <c r="Q19" s="54">
        <v>0.26334519572953741</v>
      </c>
      <c r="R19" s="55">
        <v>0.73665480427046259</v>
      </c>
    </row>
    <row r="20" spans="1:18" ht="15">
      <c r="A20" s="50" t="s">
        <v>54</v>
      </c>
      <c r="B20" s="51">
        <v>23099</v>
      </c>
      <c r="C20" s="52">
        <v>40897</v>
      </c>
      <c r="D20" s="53">
        <v>63996</v>
      </c>
      <c r="E20" s="51">
        <v>518</v>
      </c>
      <c r="F20" s="52">
        <v>2120</v>
      </c>
      <c r="G20" s="53">
        <v>2638</v>
      </c>
      <c r="H20" s="51">
        <v>962</v>
      </c>
      <c r="I20" s="52">
        <v>3230</v>
      </c>
      <c r="J20" s="53">
        <v>4192</v>
      </c>
      <c r="L20" s="50" t="s">
        <v>54</v>
      </c>
      <c r="M20" s="54">
        <v>0.36094443402712673</v>
      </c>
      <c r="N20" s="55">
        <v>0.63905556597287316</v>
      </c>
      <c r="O20" s="54">
        <v>0.19636087945413189</v>
      </c>
      <c r="P20" s="55">
        <v>0.80363912054586806</v>
      </c>
      <c r="Q20" s="54">
        <v>0.2294847328244275</v>
      </c>
      <c r="R20" s="55">
        <v>0.7705152671755725</v>
      </c>
    </row>
    <row r="21" spans="1:18" ht="15">
      <c r="A21" s="50" t="s">
        <v>55</v>
      </c>
      <c r="B21" s="51">
        <v>9855</v>
      </c>
      <c r="C21" s="52">
        <v>13870</v>
      </c>
      <c r="D21" s="53">
        <v>23725</v>
      </c>
      <c r="E21" s="51">
        <v>187</v>
      </c>
      <c r="F21" s="52">
        <v>971</v>
      </c>
      <c r="G21" s="53">
        <v>1158</v>
      </c>
      <c r="H21" s="51">
        <v>356</v>
      </c>
      <c r="I21" s="52">
        <v>1171</v>
      </c>
      <c r="J21" s="53">
        <v>1527</v>
      </c>
      <c r="L21" s="50" t="s">
        <v>55</v>
      </c>
      <c r="M21" s="54">
        <v>0.41538461538461541</v>
      </c>
      <c r="N21" s="55">
        <v>0.58461538461538476</v>
      </c>
      <c r="O21" s="54">
        <v>0.1614853195164076</v>
      </c>
      <c r="P21" s="55">
        <v>0.83851468048359246</v>
      </c>
      <c r="Q21" s="54">
        <v>0.2331368696791094</v>
      </c>
      <c r="R21" s="55">
        <v>0.7668631303208906</v>
      </c>
    </row>
    <row r="22" spans="1:18" ht="15">
      <c r="A22" s="50" t="s">
        <v>56</v>
      </c>
      <c r="B22" s="51">
        <v>4877</v>
      </c>
      <c r="C22" s="52">
        <v>7076</v>
      </c>
      <c r="D22" s="53">
        <v>11953</v>
      </c>
      <c r="E22" s="51">
        <v>19</v>
      </c>
      <c r="F22" s="52">
        <v>65</v>
      </c>
      <c r="G22" s="53">
        <v>84</v>
      </c>
      <c r="H22" s="51">
        <v>184</v>
      </c>
      <c r="I22" s="52">
        <v>770</v>
      </c>
      <c r="J22" s="53">
        <v>954</v>
      </c>
      <c r="L22" s="50" t="s">
        <v>56</v>
      </c>
      <c r="M22" s="54">
        <v>0.40801472433698649</v>
      </c>
      <c r="N22" s="55">
        <v>0.59198527566301351</v>
      </c>
      <c r="O22" s="54">
        <v>0.22619047619047619</v>
      </c>
      <c r="P22" s="55">
        <v>0.77380952380952384</v>
      </c>
      <c r="Q22" s="54">
        <v>0.19287211740041929</v>
      </c>
      <c r="R22" s="55">
        <v>0.80712788259958068</v>
      </c>
    </row>
    <row r="23" spans="1:18" ht="15">
      <c r="A23" s="28"/>
      <c r="B23" s="29"/>
      <c r="C23" s="29"/>
      <c r="D23" s="29"/>
      <c r="E23" s="29"/>
      <c r="F23" s="29"/>
      <c r="G23" s="29"/>
      <c r="H23" s="29"/>
      <c r="I23" s="29"/>
      <c r="J23" s="25"/>
      <c r="L23" s="28"/>
      <c r="M23" s="48"/>
      <c r="N23" s="30"/>
      <c r="O23" s="48"/>
      <c r="P23" s="30"/>
      <c r="Q23" s="48"/>
      <c r="R23" s="31"/>
    </row>
    <row r="24" spans="1:18" ht="15">
      <c r="A24" s="23" t="s">
        <v>31</v>
      </c>
      <c r="B24" s="38">
        <f t="shared" si="0" ref="B24:J24">SUM(B8:B23)</f>
        <v>165308</v>
      </c>
      <c r="C24" s="39">
        <f t="shared" si="0"/>
        <v>250959</v>
      </c>
      <c r="D24" s="39">
        <f t="shared" si="0"/>
        <v>416267</v>
      </c>
      <c r="E24" s="39">
        <f t="shared" si="0"/>
        <v>2461</v>
      </c>
      <c r="F24" s="39">
        <f t="shared" si="0"/>
        <v>9164</v>
      </c>
      <c r="G24" s="39">
        <f t="shared" si="0"/>
        <v>11625</v>
      </c>
      <c r="H24" s="39">
        <f t="shared" si="0"/>
        <v>7178</v>
      </c>
      <c r="I24" s="39">
        <f t="shared" si="0"/>
        <v>19621</v>
      </c>
      <c r="J24" s="40">
        <f t="shared" si="0"/>
        <v>26799</v>
      </c>
      <c r="L24" s="23" t="s">
        <v>31</v>
      </c>
      <c r="M24" s="41">
        <f>B24/D24</f>
        <v>0.39712011761681804</v>
      </c>
      <c r="N24" s="42">
        <f>C24/D24</f>
        <v>0.60287988238318191</v>
      </c>
      <c r="O24" s="43">
        <f>E24/G24</f>
        <v>0.21169892473118279</v>
      </c>
      <c r="P24" s="42">
        <f>F24/G24</f>
        <v>0.78830107526881721</v>
      </c>
      <c r="Q24" s="43">
        <f>H24/J24</f>
        <v>0.26784581514235606</v>
      </c>
      <c r="R24" s="42">
        <f>I24/J24</f>
        <v>0.73215418485764394</v>
      </c>
    </row>
    <row r="25" ht="15"/>
    <row r="26" spans="1:1" ht="15">
      <c r="A26" s="24" t="s">
        <v>33</v>
      </c>
    </row>
    <row r="27" spans="1:1" ht="15">
      <c r="A27" s="24" t="s">
        <v>34</v>
      </c>
    </row>
    <row r="28" ht="15"/>
    <row r="29" spans="1:1" ht="15">
      <c r="A29" s="33" t="s">
        <v>35</v>
      </c>
    </row>
  </sheetData>
  <mergeCells count="8">
    <mergeCell ref="B6:D6"/>
    <mergeCell ref="E6:G6"/>
    <mergeCell ref="H6:J6"/>
    <mergeCell ref="M6:N6"/>
    <mergeCell ref="O6:P6"/>
    <mergeCell ref="Q6:R6"/>
    <mergeCell ref="A6:A7"/>
    <mergeCell ref="L6:L7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Marianne Chilcott (admin account)</cp:lastModifiedBy>
  <dcterms:created xsi:type="dcterms:W3CDTF">2014-04-30T10:51:23Z</dcterms:created>
  <dcterms:modified xsi:type="dcterms:W3CDTF">2020-09-15T02:23:47Z</dcterms:modified>
  <cp:category/>
</cp:coreProperties>
</file>