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TICAL SERVICES\ON-LINE\OUTPUTS\FEB_2020\"/>
    </mc:Choice>
  </mc:AlternateContent>
  <xr:revisionPtr revIDLastSave="0" documentId="13_ncr:1_{E184458F-68B3-4CC9-B9EC-F940006F0C33}" xr6:coauthVersionLast="41" xr6:coauthVersionMax="41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8" r:id="rId1"/>
    <sheet name="Table 1" sheetId="39" r:id="rId2"/>
    <sheet name="Table 2" sheetId="4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41" l="1"/>
  <c r="R17" i="41" l="1"/>
  <c r="O13" i="41" l="1"/>
  <c r="O20" i="41" l="1"/>
  <c r="R14" i="41" l="1"/>
  <c r="O8" i="41"/>
  <c r="P8" i="41"/>
  <c r="Q8" i="41"/>
  <c r="O9" i="41"/>
  <c r="P9" i="41"/>
  <c r="Q9" i="41"/>
  <c r="O10" i="41"/>
  <c r="P10" i="41"/>
  <c r="Q10" i="41"/>
  <c r="O11" i="41"/>
  <c r="P11" i="41"/>
  <c r="Q11" i="41"/>
  <c r="O12" i="41"/>
  <c r="P12" i="41"/>
  <c r="Q12" i="41"/>
  <c r="P13" i="41"/>
  <c r="Q13" i="41"/>
  <c r="O14" i="41"/>
  <c r="P14" i="41"/>
  <c r="Q14" i="41"/>
  <c r="O15" i="41"/>
  <c r="P15" i="41"/>
  <c r="Q15" i="41"/>
  <c r="O16" i="41"/>
  <c r="P16" i="41"/>
  <c r="Q16" i="41"/>
  <c r="C23" i="41" l="1"/>
  <c r="D23" i="41"/>
  <c r="E23" i="41"/>
  <c r="F23" i="41"/>
  <c r="G23" i="41"/>
  <c r="H23" i="41"/>
  <c r="I23" i="41"/>
  <c r="J23" i="41"/>
  <c r="K23" i="41"/>
  <c r="A4" i="41" l="1"/>
  <c r="A4" i="39"/>
  <c r="P18" i="41" l="1"/>
  <c r="R19" i="41" l="1"/>
  <c r="S20" i="41" l="1"/>
  <c r="T20" i="41" l="1"/>
  <c r="R20" i="41"/>
  <c r="T21" i="41" l="1"/>
  <c r="R21" i="41"/>
  <c r="F22" i="39"/>
  <c r="E22" i="39"/>
  <c r="D22" i="39"/>
  <c r="C22" i="39"/>
  <c r="R15" i="41" l="1"/>
  <c r="O23" i="41" l="1"/>
  <c r="P23" i="41"/>
  <c r="T22" i="41"/>
  <c r="S22" i="41"/>
  <c r="R22" i="41"/>
  <c r="Q22" i="41"/>
  <c r="P22" i="41"/>
  <c r="O22" i="41"/>
  <c r="S21" i="41"/>
  <c r="Q21" i="41"/>
  <c r="P21" i="41"/>
  <c r="O21" i="41"/>
  <c r="Q20" i="41"/>
  <c r="T19" i="41"/>
  <c r="S19" i="41"/>
  <c r="Q19" i="41"/>
  <c r="P19" i="41"/>
  <c r="O19" i="41"/>
  <c r="T18" i="41"/>
  <c r="S18" i="41"/>
  <c r="R18" i="41"/>
  <c r="Q18" i="41"/>
  <c r="O18" i="41"/>
  <c r="T17" i="41"/>
  <c r="S17" i="41"/>
  <c r="Q17" i="41"/>
  <c r="P17" i="41"/>
  <c r="O17" i="41"/>
  <c r="T16" i="41"/>
  <c r="S16" i="41"/>
  <c r="R16" i="41"/>
  <c r="T15" i="41"/>
  <c r="S15" i="41"/>
  <c r="T14" i="41"/>
  <c r="S14" i="41"/>
  <c r="T13" i="41"/>
  <c r="S13" i="41"/>
  <c r="R13" i="41"/>
  <c r="T12" i="41"/>
  <c r="S12" i="41"/>
  <c r="R12" i="41"/>
  <c r="T11" i="41"/>
  <c r="S11" i="41"/>
  <c r="R11" i="41"/>
  <c r="T10" i="41"/>
  <c r="S10" i="41"/>
  <c r="R10" i="41"/>
  <c r="T9" i="41"/>
  <c r="S9" i="41"/>
  <c r="R9" i="41"/>
  <c r="T8" i="41"/>
  <c r="S8" i="41"/>
  <c r="R8" i="41"/>
  <c r="Q23" i="41" l="1"/>
  <c r="R23" i="41"/>
  <c r="T23" i="41"/>
  <c r="S23" i="41"/>
</calcChain>
</file>

<file path=xl/sharedStrings.xml><?xml version="1.0" encoding="utf-8"?>
<sst xmlns="http://schemas.openxmlformats.org/spreadsheetml/2006/main" count="112" uniqueCount="55">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</sst>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zoomScaleNormal="100" workbookViewId="0">
      <selection activeCell="A3" sqref="A3"/>
    </sheetView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3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8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29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29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25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x14ac:dyDescent="0.25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x14ac:dyDescent="0.25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 xr:uid="{00000000-0004-0000-0000-000000000000}"/>
    <hyperlink ref="B30" r:id="rId1" xr:uid="{00000000-0004-0000-0000-000001000000}"/>
    <hyperlink ref="B7" location="'Table 1'!A1" display="Total WoF/CoF-A/CoF-B volumes by region" xr:uid="{00000000-0004-0000-0000-000002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Normal="100" workbookViewId="0">
      <selection activeCell="A2" sqref="A2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7" t="s">
        <v>4</v>
      </c>
      <c r="B1" s="67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2" t="s">
        <v>29</v>
      </c>
      <c r="B3" s="32"/>
      <c r="C3" s="4"/>
      <c r="D3"/>
      <c r="E3"/>
      <c r="F3"/>
    </row>
    <row r="4" spans="1:6" ht="15.75" x14ac:dyDescent="0.25">
      <c r="A4" s="33" t="str">
        <f>Contents!A2</f>
        <v>Month: February 2020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8" t="s">
        <v>47</v>
      </c>
      <c r="B6" s="69"/>
      <c r="C6" s="22" t="s">
        <v>8</v>
      </c>
      <c r="D6" s="22" t="s">
        <v>23</v>
      </c>
      <c r="E6" s="22" t="s">
        <v>24</v>
      </c>
      <c r="F6" s="23" t="s">
        <v>3</v>
      </c>
    </row>
    <row r="7" spans="1:6" ht="15" customHeight="1" x14ac:dyDescent="0.25">
      <c r="A7" s="70" t="s">
        <v>9</v>
      </c>
      <c r="B7" s="71"/>
      <c r="C7" s="34">
        <v>17681</v>
      </c>
      <c r="D7" s="34">
        <v>126</v>
      </c>
      <c r="E7" s="34">
        <v>1231</v>
      </c>
      <c r="F7" s="35">
        <v>19038</v>
      </c>
    </row>
    <row r="8" spans="1:6" ht="15" customHeight="1" x14ac:dyDescent="0.25">
      <c r="A8" s="65" t="s">
        <v>10</v>
      </c>
      <c r="B8" s="66"/>
      <c r="C8" s="34">
        <v>145593</v>
      </c>
      <c r="D8" s="34">
        <v>4845</v>
      </c>
      <c r="E8" s="34">
        <v>7499</v>
      </c>
      <c r="F8" s="35">
        <v>157937</v>
      </c>
    </row>
    <row r="9" spans="1:6" ht="15" customHeight="1" x14ac:dyDescent="0.25">
      <c r="A9" s="65" t="s">
        <v>11</v>
      </c>
      <c r="B9" s="66"/>
      <c r="C9" s="34">
        <v>54874</v>
      </c>
      <c r="D9" s="34">
        <v>438</v>
      </c>
      <c r="E9" s="34">
        <v>4255</v>
      </c>
      <c r="F9" s="35">
        <v>59567</v>
      </c>
    </row>
    <row r="10" spans="1:6" ht="15" customHeight="1" x14ac:dyDescent="0.25">
      <c r="A10" s="65" t="s">
        <v>12</v>
      </c>
      <c r="B10" s="66"/>
      <c r="C10" s="34">
        <v>33438</v>
      </c>
      <c r="D10" s="34">
        <v>453</v>
      </c>
      <c r="E10" s="34">
        <v>2651</v>
      </c>
      <c r="F10" s="35">
        <v>36542</v>
      </c>
    </row>
    <row r="11" spans="1:6" ht="15" customHeight="1" x14ac:dyDescent="0.25">
      <c r="A11" s="65" t="s">
        <v>13</v>
      </c>
      <c r="B11" s="66"/>
      <c r="C11" s="34">
        <v>4424</v>
      </c>
      <c r="D11" s="34">
        <v>47</v>
      </c>
      <c r="E11" s="34">
        <v>456</v>
      </c>
      <c r="F11" s="35">
        <v>4927</v>
      </c>
    </row>
    <row r="12" spans="1:6" ht="15" customHeight="1" x14ac:dyDescent="0.25">
      <c r="A12" s="65" t="s">
        <v>14</v>
      </c>
      <c r="B12" s="66"/>
      <c r="C12" s="34">
        <v>16769</v>
      </c>
      <c r="D12" s="34">
        <v>159</v>
      </c>
      <c r="E12" s="34">
        <v>1403</v>
      </c>
      <c r="F12" s="35">
        <v>18331</v>
      </c>
    </row>
    <row r="13" spans="1:6" ht="15" customHeight="1" x14ac:dyDescent="0.25">
      <c r="A13" s="65" t="s">
        <v>15</v>
      </c>
      <c r="B13" s="66"/>
      <c r="C13" s="34">
        <v>12024</v>
      </c>
      <c r="D13" s="34">
        <v>104</v>
      </c>
      <c r="E13" s="34">
        <v>1019</v>
      </c>
      <c r="F13" s="35">
        <v>13147</v>
      </c>
    </row>
    <row r="14" spans="1:6" ht="15" customHeight="1" x14ac:dyDescent="0.25">
      <c r="A14" s="65" t="s">
        <v>16</v>
      </c>
      <c r="B14" s="66"/>
      <c r="C14" s="34">
        <v>24576</v>
      </c>
      <c r="D14" s="34">
        <v>142</v>
      </c>
      <c r="E14" s="34">
        <v>1906</v>
      </c>
      <c r="F14" s="35">
        <v>26624</v>
      </c>
    </row>
    <row r="15" spans="1:6" ht="15" customHeight="1" x14ac:dyDescent="0.25">
      <c r="A15" s="65" t="s">
        <v>17</v>
      </c>
      <c r="B15" s="66"/>
      <c r="C15" s="34">
        <v>44713</v>
      </c>
      <c r="D15" s="34">
        <v>1016</v>
      </c>
      <c r="E15" s="34">
        <v>1657</v>
      </c>
      <c r="F15" s="35">
        <v>47386</v>
      </c>
    </row>
    <row r="16" spans="1:6" ht="15" customHeight="1" x14ac:dyDescent="0.25">
      <c r="A16" s="65" t="s">
        <v>18</v>
      </c>
      <c r="B16" s="66"/>
      <c r="C16" s="34">
        <v>6071</v>
      </c>
      <c r="D16" s="34">
        <v>119</v>
      </c>
      <c r="E16" s="34">
        <v>478</v>
      </c>
      <c r="F16" s="35">
        <v>6668</v>
      </c>
    </row>
    <row r="17" spans="1:6" ht="15" customHeight="1" x14ac:dyDescent="0.25">
      <c r="A17" s="65" t="s">
        <v>49</v>
      </c>
      <c r="B17" s="66"/>
      <c r="C17" s="34">
        <v>14036</v>
      </c>
      <c r="D17" s="34">
        <v>203</v>
      </c>
      <c r="E17" s="34">
        <v>884</v>
      </c>
      <c r="F17" s="35">
        <v>15123</v>
      </c>
    </row>
    <row r="18" spans="1:6" ht="15" customHeight="1" x14ac:dyDescent="0.25">
      <c r="A18" s="65" t="s">
        <v>19</v>
      </c>
      <c r="B18" s="66"/>
      <c r="C18" s="34">
        <v>3615</v>
      </c>
      <c r="D18" s="34">
        <v>60</v>
      </c>
      <c r="E18" s="34">
        <v>279</v>
      </c>
      <c r="F18" s="35">
        <v>3954</v>
      </c>
    </row>
    <row r="19" spans="1:6" ht="15" customHeight="1" x14ac:dyDescent="0.25">
      <c r="A19" s="65" t="s">
        <v>50</v>
      </c>
      <c r="B19" s="66"/>
      <c r="C19" s="34">
        <v>71523</v>
      </c>
      <c r="D19" s="34">
        <v>2228</v>
      </c>
      <c r="E19" s="34">
        <v>4730</v>
      </c>
      <c r="F19" s="35">
        <v>78481</v>
      </c>
    </row>
    <row r="20" spans="1:6" ht="15" customHeight="1" x14ac:dyDescent="0.25">
      <c r="A20" s="65" t="s">
        <v>20</v>
      </c>
      <c r="B20" s="66"/>
      <c r="C20" s="38">
        <v>27436</v>
      </c>
      <c r="D20" s="34">
        <v>758</v>
      </c>
      <c r="E20" s="34">
        <v>1724</v>
      </c>
      <c r="F20" s="35">
        <v>29918</v>
      </c>
    </row>
    <row r="21" spans="1:6" ht="15.75" customHeight="1" thickBot="1" x14ac:dyDescent="0.3">
      <c r="A21" s="72" t="s">
        <v>21</v>
      </c>
      <c r="B21" s="73"/>
      <c r="C21" s="46">
        <v>12199</v>
      </c>
      <c r="D21" s="42">
        <v>85</v>
      </c>
      <c r="E21" s="42">
        <v>1058</v>
      </c>
      <c r="F21" s="43">
        <v>13342</v>
      </c>
    </row>
    <row r="22" spans="1:6" ht="15.75" customHeight="1" thickTop="1" x14ac:dyDescent="0.25">
      <c r="A22" s="74" t="s">
        <v>53</v>
      </c>
      <c r="B22" s="75"/>
      <c r="C22" s="41">
        <f>SUM(C7:C21)</f>
        <v>488972</v>
      </c>
      <c r="D22" s="41">
        <f>SUM(D7:D21)</f>
        <v>10783</v>
      </c>
      <c r="E22" s="41">
        <f>SUM(E7:E21)</f>
        <v>31230</v>
      </c>
      <c r="F22" s="54">
        <f>SUM(F7:F21)</f>
        <v>530985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0" t="s">
        <v>46</v>
      </c>
      <c r="B24" s="31" t="s">
        <v>48</v>
      </c>
      <c r="D24" s="17"/>
      <c r="E24" s="17"/>
      <c r="F24" s="17"/>
    </row>
    <row r="25" spans="1:6" x14ac:dyDescent="0.25">
      <c r="A25" s="36" t="s">
        <v>51</v>
      </c>
      <c r="B25" s="31" t="s">
        <v>52</v>
      </c>
    </row>
    <row r="26" spans="1:6" x14ac:dyDescent="0.25">
      <c r="A26" s="36"/>
      <c r="B26" s="31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A2" sqref="A2"/>
    </sheetView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7" t="s">
        <v>5</v>
      </c>
      <c r="B1" s="37"/>
    </row>
    <row r="2" spans="1:20" ht="14.45" x14ac:dyDescent="0.3">
      <c r="B2" s="4"/>
    </row>
    <row r="3" spans="1:20" ht="14.45" x14ac:dyDescent="0.3">
      <c r="A3" s="32" t="s">
        <v>31</v>
      </c>
      <c r="B3" s="32"/>
    </row>
    <row r="4" spans="1:20" ht="15.6" x14ac:dyDescent="0.3">
      <c r="A4" s="33" t="str">
        <f>Contents!A2</f>
        <v>Month: February 2020</v>
      </c>
      <c r="B4" s="2"/>
    </row>
    <row r="5" spans="1:20" ht="14.45" x14ac:dyDescent="0.3">
      <c r="A5" s="33"/>
      <c r="B5" s="33"/>
    </row>
    <row r="6" spans="1:20" x14ac:dyDescent="0.25">
      <c r="A6" s="77" t="s">
        <v>47</v>
      </c>
      <c r="B6" s="78"/>
      <c r="C6" s="76" t="s">
        <v>8</v>
      </c>
      <c r="D6" s="76"/>
      <c r="E6" s="76"/>
      <c r="F6" s="76" t="s">
        <v>23</v>
      </c>
      <c r="G6" s="76"/>
      <c r="H6" s="76"/>
      <c r="I6" s="76" t="s">
        <v>24</v>
      </c>
      <c r="J6" s="76"/>
      <c r="K6" s="76"/>
      <c r="M6" s="81" t="s">
        <v>47</v>
      </c>
      <c r="N6" s="82"/>
      <c r="O6" s="76" t="s">
        <v>8</v>
      </c>
      <c r="P6" s="76"/>
      <c r="Q6" s="76" t="s">
        <v>23</v>
      </c>
      <c r="R6" s="76"/>
      <c r="S6" s="76" t="s">
        <v>24</v>
      </c>
      <c r="T6" s="76"/>
    </row>
    <row r="7" spans="1:20" x14ac:dyDescent="0.25">
      <c r="A7" s="74"/>
      <c r="B7" s="79"/>
      <c r="C7" s="57" t="s">
        <v>25</v>
      </c>
      <c r="D7" s="22" t="s">
        <v>26</v>
      </c>
      <c r="E7" s="58" t="s">
        <v>3</v>
      </c>
      <c r="F7" s="57" t="s">
        <v>25</v>
      </c>
      <c r="G7" s="22" t="s">
        <v>26</v>
      </c>
      <c r="H7" s="58" t="s">
        <v>3</v>
      </c>
      <c r="I7" s="57" t="s">
        <v>25</v>
      </c>
      <c r="J7" s="22" t="s">
        <v>26</v>
      </c>
      <c r="K7" s="58" t="s">
        <v>3</v>
      </c>
      <c r="M7" s="83"/>
      <c r="N7" s="84"/>
      <c r="O7" s="44" t="s">
        <v>27</v>
      </c>
      <c r="P7" s="22" t="s">
        <v>28</v>
      </c>
      <c r="Q7" s="44" t="s">
        <v>27</v>
      </c>
      <c r="R7" s="45" t="s">
        <v>28</v>
      </c>
      <c r="S7" s="44" t="s">
        <v>27</v>
      </c>
      <c r="T7" s="45" t="s">
        <v>28</v>
      </c>
    </row>
    <row r="8" spans="1:20" ht="15" customHeight="1" x14ac:dyDescent="0.25">
      <c r="A8" s="80" t="s">
        <v>9</v>
      </c>
      <c r="B8" s="66"/>
      <c r="C8" s="59">
        <v>5339</v>
      </c>
      <c r="D8" s="60">
        <v>7028</v>
      </c>
      <c r="E8" s="61">
        <v>12367</v>
      </c>
      <c r="F8" s="59">
        <v>33</v>
      </c>
      <c r="G8" s="60">
        <v>63</v>
      </c>
      <c r="H8" s="61">
        <v>96</v>
      </c>
      <c r="I8" s="59">
        <v>232</v>
      </c>
      <c r="J8" s="60">
        <v>762</v>
      </c>
      <c r="K8" s="61">
        <v>994</v>
      </c>
      <c r="M8" s="39" t="s">
        <v>9</v>
      </c>
      <c r="N8" s="55"/>
      <c r="O8" s="24">
        <f t="shared" ref="O8:O13" si="0">C8/E8</f>
        <v>0.43171343090482739</v>
      </c>
      <c r="P8" s="25">
        <f>D8/E8</f>
        <v>0.56828656909517261</v>
      </c>
      <c r="Q8" s="24">
        <f>F8/H8</f>
        <v>0.34375</v>
      </c>
      <c r="R8" s="25">
        <f>G8/H8</f>
        <v>0.65625</v>
      </c>
      <c r="S8" s="24">
        <f>I8/K8</f>
        <v>0.23340040241448692</v>
      </c>
      <c r="T8" s="27">
        <f>J8/K8</f>
        <v>0.7665995975855131</v>
      </c>
    </row>
    <row r="9" spans="1:20" ht="15" customHeight="1" x14ac:dyDescent="0.25">
      <c r="A9" s="80" t="s">
        <v>10</v>
      </c>
      <c r="B9" s="66"/>
      <c r="C9" s="59">
        <v>40639</v>
      </c>
      <c r="D9" s="60">
        <v>66052</v>
      </c>
      <c r="E9" s="61">
        <v>106691</v>
      </c>
      <c r="F9" s="59">
        <v>848</v>
      </c>
      <c r="G9" s="60">
        <v>3193</v>
      </c>
      <c r="H9" s="61">
        <v>4041</v>
      </c>
      <c r="I9" s="59">
        <v>1291</v>
      </c>
      <c r="J9" s="60">
        <v>5075</v>
      </c>
      <c r="K9" s="61">
        <v>6366</v>
      </c>
      <c r="M9" s="65" t="s">
        <v>10</v>
      </c>
      <c r="N9" s="66"/>
      <c r="O9" s="24">
        <f t="shared" si="0"/>
        <v>0.38090373133628891</v>
      </c>
      <c r="P9" s="25">
        <f t="shared" ref="P9:P22" si="1">D9/E9</f>
        <v>0.61909626866371104</v>
      </c>
      <c r="Q9" s="24">
        <f t="shared" ref="Q9:Q22" si="2">F9/H9</f>
        <v>0.20984904726552833</v>
      </c>
      <c r="R9" s="25">
        <f t="shared" ref="R9:R22" si="3">G9/H9</f>
        <v>0.79015095273447167</v>
      </c>
      <c r="S9" s="24">
        <f t="shared" ref="S9:S22" si="4">I9/K9</f>
        <v>0.20279610430411563</v>
      </c>
      <c r="T9" s="27">
        <f t="shared" ref="T9:T19" si="5">J9/K9</f>
        <v>0.79720389569588435</v>
      </c>
    </row>
    <row r="10" spans="1:20" ht="15" customHeight="1" x14ac:dyDescent="0.25">
      <c r="A10" s="80" t="s">
        <v>11</v>
      </c>
      <c r="B10" s="66"/>
      <c r="C10" s="59">
        <v>17887</v>
      </c>
      <c r="D10" s="60">
        <v>20582</v>
      </c>
      <c r="E10" s="61">
        <v>38469</v>
      </c>
      <c r="F10" s="59">
        <v>102</v>
      </c>
      <c r="G10" s="60">
        <v>231</v>
      </c>
      <c r="H10" s="61">
        <v>333</v>
      </c>
      <c r="I10" s="59">
        <v>1043</v>
      </c>
      <c r="J10" s="60">
        <v>2190</v>
      </c>
      <c r="K10" s="61">
        <v>3233</v>
      </c>
      <c r="M10" s="39" t="s">
        <v>11</v>
      </c>
      <c r="N10" s="55"/>
      <c r="O10" s="24">
        <f t="shared" si="0"/>
        <v>0.4649717954716785</v>
      </c>
      <c r="P10" s="25">
        <f t="shared" si="1"/>
        <v>0.53502820452832156</v>
      </c>
      <c r="Q10" s="24">
        <f t="shared" si="2"/>
        <v>0.30630630630630629</v>
      </c>
      <c r="R10" s="25">
        <f t="shared" si="3"/>
        <v>0.69369369369369371</v>
      </c>
      <c r="S10" s="24">
        <f t="shared" si="4"/>
        <v>0.3226105784101454</v>
      </c>
      <c r="T10" s="27">
        <f t="shared" si="5"/>
        <v>0.6773894215898546</v>
      </c>
    </row>
    <row r="11" spans="1:20" ht="15" customHeight="1" x14ac:dyDescent="0.25">
      <c r="A11" s="80" t="s">
        <v>12</v>
      </c>
      <c r="B11" s="66"/>
      <c r="C11" s="59">
        <v>10808</v>
      </c>
      <c r="D11" s="60">
        <v>12802</v>
      </c>
      <c r="E11" s="61">
        <v>23610</v>
      </c>
      <c r="F11" s="59">
        <v>113</v>
      </c>
      <c r="G11" s="60">
        <v>245</v>
      </c>
      <c r="H11" s="61">
        <v>358</v>
      </c>
      <c r="I11" s="59">
        <v>528</v>
      </c>
      <c r="J11" s="60">
        <v>1578</v>
      </c>
      <c r="K11" s="61">
        <v>2106</v>
      </c>
      <c r="M11" s="39" t="s">
        <v>12</v>
      </c>
      <c r="N11" s="55"/>
      <c r="O11" s="24">
        <f t="shared" si="0"/>
        <v>0.45777213045319781</v>
      </c>
      <c r="P11" s="25">
        <f t="shared" si="1"/>
        <v>0.54222786954680224</v>
      </c>
      <c r="Q11" s="24">
        <f t="shared" si="2"/>
        <v>0.31564245810055863</v>
      </c>
      <c r="R11" s="25">
        <f t="shared" si="3"/>
        <v>0.68435754189944131</v>
      </c>
      <c r="S11" s="24">
        <f t="shared" si="4"/>
        <v>0.25071225071225073</v>
      </c>
      <c r="T11" s="27">
        <f t="shared" si="5"/>
        <v>0.74928774928774933</v>
      </c>
    </row>
    <row r="12" spans="1:20" ht="15" customHeight="1" x14ac:dyDescent="0.25">
      <c r="A12" s="80" t="s">
        <v>13</v>
      </c>
      <c r="B12" s="66"/>
      <c r="C12" s="59">
        <v>1421</v>
      </c>
      <c r="D12" s="60">
        <v>1709</v>
      </c>
      <c r="E12" s="61">
        <v>3130</v>
      </c>
      <c r="F12" s="59">
        <v>9</v>
      </c>
      <c r="G12" s="60">
        <v>30</v>
      </c>
      <c r="H12" s="61">
        <v>39</v>
      </c>
      <c r="I12" s="59">
        <v>78</v>
      </c>
      <c r="J12" s="60">
        <v>306</v>
      </c>
      <c r="K12" s="61">
        <v>384</v>
      </c>
      <c r="M12" s="39" t="s">
        <v>13</v>
      </c>
      <c r="N12" s="55"/>
      <c r="O12" s="24">
        <f t="shared" si="0"/>
        <v>0.45399361022364215</v>
      </c>
      <c r="P12" s="25">
        <f t="shared" si="1"/>
        <v>0.54600638977635785</v>
      </c>
      <c r="Q12" s="24">
        <f t="shared" si="2"/>
        <v>0.23076923076923078</v>
      </c>
      <c r="R12" s="25">
        <f t="shared" si="3"/>
        <v>0.76923076923076927</v>
      </c>
      <c r="S12" s="24">
        <f t="shared" si="4"/>
        <v>0.203125</v>
      </c>
      <c r="T12" s="27">
        <f t="shared" si="5"/>
        <v>0.796875</v>
      </c>
    </row>
    <row r="13" spans="1:20" ht="15" customHeight="1" x14ac:dyDescent="0.25">
      <c r="A13" s="80" t="s">
        <v>14</v>
      </c>
      <c r="B13" s="66"/>
      <c r="C13" s="59">
        <v>4906</v>
      </c>
      <c r="D13" s="60">
        <v>7179</v>
      </c>
      <c r="E13" s="61">
        <v>12085</v>
      </c>
      <c r="F13" s="59">
        <v>32</v>
      </c>
      <c r="G13" s="60">
        <v>96</v>
      </c>
      <c r="H13" s="61">
        <v>128</v>
      </c>
      <c r="I13" s="59">
        <v>304</v>
      </c>
      <c r="J13" s="60">
        <v>766</v>
      </c>
      <c r="K13" s="61">
        <v>1070</v>
      </c>
      <c r="M13" s="39" t="s">
        <v>14</v>
      </c>
      <c r="N13" s="55"/>
      <c r="O13" s="24">
        <f t="shared" si="0"/>
        <v>0.40595779892428629</v>
      </c>
      <c r="P13" s="25">
        <f>D13/E13</f>
        <v>0.59404220107571371</v>
      </c>
      <c r="Q13" s="24">
        <f t="shared" si="2"/>
        <v>0.25</v>
      </c>
      <c r="R13" s="25">
        <f t="shared" si="3"/>
        <v>0.75</v>
      </c>
      <c r="S13" s="24">
        <f t="shared" si="4"/>
        <v>0.2841121495327103</v>
      </c>
      <c r="T13" s="27">
        <f t="shared" si="5"/>
        <v>0.71588785046728975</v>
      </c>
    </row>
    <row r="14" spans="1:20" ht="15" customHeight="1" x14ac:dyDescent="0.25">
      <c r="A14" s="80" t="s">
        <v>15</v>
      </c>
      <c r="B14" s="66"/>
      <c r="C14" s="59">
        <v>3601</v>
      </c>
      <c r="D14" s="60">
        <v>5165</v>
      </c>
      <c r="E14" s="61">
        <v>8766</v>
      </c>
      <c r="F14" s="59">
        <v>14</v>
      </c>
      <c r="G14" s="60">
        <v>79</v>
      </c>
      <c r="H14" s="61">
        <v>93</v>
      </c>
      <c r="I14" s="59">
        <v>196</v>
      </c>
      <c r="J14" s="60">
        <v>631</v>
      </c>
      <c r="K14" s="61">
        <v>827</v>
      </c>
      <c r="M14" s="39" t="s">
        <v>15</v>
      </c>
      <c r="N14" s="55"/>
      <c r="O14" s="24">
        <f t="shared" ref="O14:O22" si="6">C14/E14</f>
        <v>0.41079169518594572</v>
      </c>
      <c r="P14" s="25">
        <f t="shared" si="1"/>
        <v>0.58920830481405428</v>
      </c>
      <c r="Q14" s="24">
        <f t="shared" si="2"/>
        <v>0.15053763440860216</v>
      </c>
      <c r="R14" s="25">
        <f>G14/H14</f>
        <v>0.84946236559139787</v>
      </c>
      <c r="S14" s="24">
        <f t="shared" si="4"/>
        <v>0.2370012091898428</v>
      </c>
      <c r="T14" s="27">
        <f t="shared" si="5"/>
        <v>0.7629987908101572</v>
      </c>
    </row>
    <row r="15" spans="1:20" ht="15" customHeight="1" x14ac:dyDescent="0.25">
      <c r="A15" s="80" t="s">
        <v>16</v>
      </c>
      <c r="B15" s="66"/>
      <c r="C15" s="59">
        <v>6792</v>
      </c>
      <c r="D15" s="60">
        <v>11366</v>
      </c>
      <c r="E15" s="61">
        <v>18158</v>
      </c>
      <c r="F15" s="59">
        <v>16</v>
      </c>
      <c r="G15" s="60">
        <v>109</v>
      </c>
      <c r="H15" s="61">
        <v>125</v>
      </c>
      <c r="I15" s="59">
        <v>255</v>
      </c>
      <c r="J15" s="60">
        <v>1427</v>
      </c>
      <c r="K15" s="61">
        <v>1682</v>
      </c>
      <c r="M15" s="39" t="s">
        <v>16</v>
      </c>
      <c r="N15" s="55"/>
      <c r="O15" s="24">
        <f t="shared" si="6"/>
        <v>0.37405000550721446</v>
      </c>
      <c r="P15" s="25">
        <f t="shared" si="1"/>
        <v>0.62594999449278554</v>
      </c>
      <c r="Q15" s="24">
        <f>F15/H15</f>
        <v>0.128</v>
      </c>
      <c r="R15" s="25">
        <f>G15/H15</f>
        <v>0.872</v>
      </c>
      <c r="S15" s="24">
        <f t="shared" si="4"/>
        <v>0.1516052318668252</v>
      </c>
      <c r="T15" s="27">
        <f t="shared" si="5"/>
        <v>0.84839476813317483</v>
      </c>
    </row>
    <row r="16" spans="1:20" ht="15" customHeight="1" x14ac:dyDescent="0.25">
      <c r="A16" s="80" t="s">
        <v>17</v>
      </c>
      <c r="B16" s="66"/>
      <c r="C16" s="59">
        <v>13672</v>
      </c>
      <c r="D16" s="60">
        <v>18296</v>
      </c>
      <c r="E16" s="61">
        <v>31968</v>
      </c>
      <c r="F16" s="59">
        <v>184</v>
      </c>
      <c r="G16" s="60">
        <v>640</v>
      </c>
      <c r="H16" s="61">
        <v>824</v>
      </c>
      <c r="I16" s="59">
        <v>244</v>
      </c>
      <c r="J16" s="60">
        <v>1182</v>
      </c>
      <c r="K16" s="61">
        <v>1426</v>
      </c>
      <c r="M16" s="39" t="s">
        <v>17</v>
      </c>
      <c r="N16" s="55"/>
      <c r="O16" s="24">
        <f t="shared" si="6"/>
        <v>0.42767767767767767</v>
      </c>
      <c r="P16" s="25">
        <f t="shared" si="1"/>
        <v>0.57232232232232227</v>
      </c>
      <c r="Q16" s="24">
        <f t="shared" si="2"/>
        <v>0.22330097087378642</v>
      </c>
      <c r="R16" s="25">
        <f t="shared" si="3"/>
        <v>0.77669902912621358</v>
      </c>
      <c r="S16" s="24">
        <f t="shared" si="4"/>
        <v>0.17110799438990182</v>
      </c>
      <c r="T16" s="27">
        <f t="shared" si="5"/>
        <v>0.82889200561009813</v>
      </c>
    </row>
    <row r="17" spans="1:20" ht="15" customHeight="1" x14ac:dyDescent="0.25">
      <c r="A17" s="80" t="s">
        <v>18</v>
      </c>
      <c r="B17" s="66"/>
      <c r="C17" s="59">
        <v>1520</v>
      </c>
      <c r="D17" s="60">
        <v>3116</v>
      </c>
      <c r="E17" s="61">
        <v>4636</v>
      </c>
      <c r="F17" s="59">
        <v>12</v>
      </c>
      <c r="G17" s="60">
        <v>97</v>
      </c>
      <c r="H17" s="61">
        <v>109</v>
      </c>
      <c r="I17" s="59">
        <v>84</v>
      </c>
      <c r="J17" s="60">
        <v>299</v>
      </c>
      <c r="K17" s="61">
        <v>383</v>
      </c>
      <c r="M17" s="39" t="s">
        <v>18</v>
      </c>
      <c r="N17" s="55"/>
      <c r="O17" s="24">
        <f t="shared" si="6"/>
        <v>0.32786885245901637</v>
      </c>
      <c r="P17" s="25">
        <f t="shared" si="1"/>
        <v>0.67213114754098358</v>
      </c>
      <c r="Q17" s="24">
        <f t="shared" si="2"/>
        <v>0.11009174311926606</v>
      </c>
      <c r="R17" s="25">
        <f>G17/H17</f>
        <v>0.88990825688073394</v>
      </c>
      <c r="S17" s="24">
        <f t="shared" si="4"/>
        <v>0.21932114882506529</v>
      </c>
      <c r="T17" s="27">
        <f t="shared" si="5"/>
        <v>0.78067885117493474</v>
      </c>
    </row>
    <row r="18" spans="1:20" ht="15" customHeight="1" x14ac:dyDescent="0.25">
      <c r="A18" s="80" t="s">
        <v>49</v>
      </c>
      <c r="B18" s="66"/>
      <c r="C18" s="59">
        <v>3827</v>
      </c>
      <c r="D18" s="60">
        <v>6339</v>
      </c>
      <c r="E18" s="61">
        <v>10166</v>
      </c>
      <c r="F18" s="59">
        <v>44</v>
      </c>
      <c r="G18" s="60">
        <v>113</v>
      </c>
      <c r="H18" s="61">
        <v>157</v>
      </c>
      <c r="I18" s="59">
        <v>170</v>
      </c>
      <c r="J18" s="60">
        <v>563</v>
      </c>
      <c r="K18" s="61">
        <v>733</v>
      </c>
      <c r="M18" s="39" t="s">
        <v>49</v>
      </c>
      <c r="N18" s="55"/>
      <c r="O18" s="24">
        <f t="shared" si="6"/>
        <v>0.37645091481408616</v>
      </c>
      <c r="P18" s="25">
        <f>D18/E18</f>
        <v>0.62354908518591379</v>
      </c>
      <c r="Q18" s="24">
        <f t="shared" si="2"/>
        <v>0.28025477707006369</v>
      </c>
      <c r="R18" s="25">
        <f t="shared" si="3"/>
        <v>0.71974522292993626</v>
      </c>
      <c r="S18" s="24">
        <f t="shared" si="4"/>
        <v>0.23192360163710776</v>
      </c>
      <c r="T18" s="27">
        <f t="shared" si="5"/>
        <v>0.76807639836289221</v>
      </c>
    </row>
    <row r="19" spans="1:20" ht="15" customHeight="1" x14ac:dyDescent="0.25">
      <c r="A19" s="80" t="s">
        <v>19</v>
      </c>
      <c r="B19" s="66"/>
      <c r="C19" s="59">
        <v>1047</v>
      </c>
      <c r="D19" s="60">
        <v>1604</v>
      </c>
      <c r="E19" s="61">
        <v>2651</v>
      </c>
      <c r="F19" s="59">
        <v>6</v>
      </c>
      <c r="G19" s="60">
        <v>47</v>
      </c>
      <c r="H19" s="61">
        <v>53</v>
      </c>
      <c r="I19" s="59">
        <v>39</v>
      </c>
      <c r="J19" s="60">
        <v>204</v>
      </c>
      <c r="K19" s="61">
        <v>243</v>
      </c>
      <c r="M19" s="39" t="s">
        <v>19</v>
      </c>
      <c r="N19" s="55"/>
      <c r="O19" s="24">
        <f t="shared" si="6"/>
        <v>0.3949453036589966</v>
      </c>
      <c r="P19" s="25">
        <f t="shared" si="1"/>
        <v>0.6050546963410034</v>
      </c>
      <c r="Q19" s="24">
        <f t="shared" si="2"/>
        <v>0.11320754716981132</v>
      </c>
      <c r="R19" s="25">
        <f>G19/H19</f>
        <v>0.8867924528301887</v>
      </c>
      <c r="S19" s="24">
        <f t="shared" si="4"/>
        <v>0.16049382716049382</v>
      </c>
      <c r="T19" s="27">
        <f t="shared" si="5"/>
        <v>0.83950617283950613</v>
      </c>
    </row>
    <row r="20" spans="1:20" ht="15" customHeight="1" x14ac:dyDescent="0.25">
      <c r="A20" s="80" t="s">
        <v>50</v>
      </c>
      <c r="B20" s="66"/>
      <c r="C20" s="59">
        <v>19661</v>
      </c>
      <c r="D20" s="60">
        <v>31990</v>
      </c>
      <c r="E20" s="61">
        <v>51651</v>
      </c>
      <c r="F20" s="59">
        <v>398</v>
      </c>
      <c r="G20" s="60">
        <v>1450</v>
      </c>
      <c r="H20" s="61">
        <v>1848</v>
      </c>
      <c r="I20" s="59">
        <v>680</v>
      </c>
      <c r="J20" s="60">
        <v>3414</v>
      </c>
      <c r="K20" s="61">
        <v>4094</v>
      </c>
      <c r="M20" s="39" t="s">
        <v>50</v>
      </c>
      <c r="N20" s="55"/>
      <c r="O20" s="24">
        <f>C20/E20</f>
        <v>0.38065090704923427</v>
      </c>
      <c r="P20" s="25">
        <f>D20/E20</f>
        <v>0.61934909295076568</v>
      </c>
      <c r="Q20" s="24">
        <f t="shared" si="2"/>
        <v>0.21536796536796537</v>
      </c>
      <c r="R20" s="25">
        <f>G20/H20</f>
        <v>0.78463203463203468</v>
      </c>
      <c r="S20" s="24">
        <f>I20/K20</f>
        <v>0.16609672691744015</v>
      </c>
      <c r="T20" s="27">
        <f>J20/K20</f>
        <v>0.83390327308255985</v>
      </c>
    </row>
    <row r="21" spans="1:20" ht="15" customHeight="1" x14ac:dyDescent="0.25">
      <c r="A21" s="80" t="s">
        <v>20</v>
      </c>
      <c r="B21" s="66"/>
      <c r="C21" s="59">
        <v>8568</v>
      </c>
      <c r="D21" s="60">
        <v>10600</v>
      </c>
      <c r="E21" s="61">
        <v>19168</v>
      </c>
      <c r="F21" s="59">
        <v>125</v>
      </c>
      <c r="G21" s="60">
        <v>496</v>
      </c>
      <c r="H21" s="61">
        <v>621</v>
      </c>
      <c r="I21" s="59">
        <v>342</v>
      </c>
      <c r="J21" s="60">
        <v>1048</v>
      </c>
      <c r="K21" s="61">
        <v>1390</v>
      </c>
      <c r="M21" s="39" t="s">
        <v>20</v>
      </c>
      <c r="N21" s="55"/>
      <c r="O21" s="24">
        <f t="shared" si="6"/>
        <v>0.44699499165275458</v>
      </c>
      <c r="P21" s="25">
        <f t="shared" si="1"/>
        <v>0.55300500834724542</v>
      </c>
      <c r="Q21" s="24">
        <f t="shared" si="2"/>
        <v>0.20128824476650564</v>
      </c>
      <c r="R21" s="25">
        <f>G21/H21</f>
        <v>0.79871175523349436</v>
      </c>
      <c r="S21" s="24">
        <f t="shared" si="4"/>
        <v>0.24604316546762589</v>
      </c>
      <c r="T21" s="27">
        <f>J21/K21</f>
        <v>0.75395683453237405</v>
      </c>
    </row>
    <row r="22" spans="1:20" ht="15.75" thickBot="1" x14ac:dyDescent="0.3">
      <c r="A22" s="85" t="s">
        <v>21</v>
      </c>
      <c r="B22" s="73"/>
      <c r="C22" s="62">
        <v>3826</v>
      </c>
      <c r="D22" s="63">
        <v>4694</v>
      </c>
      <c r="E22" s="64">
        <v>8520</v>
      </c>
      <c r="F22" s="62">
        <v>28</v>
      </c>
      <c r="G22" s="63">
        <v>38</v>
      </c>
      <c r="H22" s="64">
        <v>66</v>
      </c>
      <c r="I22" s="62">
        <v>197</v>
      </c>
      <c r="J22" s="63">
        <v>681</v>
      </c>
      <c r="K22" s="64">
        <v>878</v>
      </c>
      <c r="M22" s="50" t="s">
        <v>21</v>
      </c>
      <c r="N22" s="56"/>
      <c r="O22" s="51">
        <f t="shared" si="6"/>
        <v>0.44906103286384974</v>
      </c>
      <c r="P22" s="52">
        <f t="shared" si="1"/>
        <v>0.5509389671361502</v>
      </c>
      <c r="Q22" s="51">
        <f t="shared" si="2"/>
        <v>0.42424242424242425</v>
      </c>
      <c r="R22" s="52">
        <f t="shared" si="3"/>
        <v>0.5757575757575758</v>
      </c>
      <c r="S22" s="51">
        <f t="shared" si="4"/>
        <v>0.22437357630979499</v>
      </c>
      <c r="T22" s="53">
        <f>J22/K22</f>
        <v>0.77562642369020496</v>
      </c>
    </row>
    <row r="23" spans="1:20" ht="15.75" thickTop="1" x14ac:dyDescent="0.25">
      <c r="A23" s="74" t="s">
        <v>53</v>
      </c>
      <c r="B23" s="75"/>
      <c r="C23" s="41">
        <f>SUM(C8:C22)</f>
        <v>143514</v>
      </c>
      <c r="D23" s="41">
        <f>SUM(D8:D22)</f>
        <v>208522</v>
      </c>
      <c r="E23" s="54">
        <f>SUM(E8:E22)</f>
        <v>352036</v>
      </c>
      <c r="F23" s="41">
        <f>SUM(F8:F22)</f>
        <v>1964</v>
      </c>
      <c r="G23" s="41">
        <f>SUM(G8:G22)</f>
        <v>6927</v>
      </c>
      <c r="H23" s="54">
        <f t="shared" ref="H23:J23" si="7">SUM(H8:H22)</f>
        <v>8891</v>
      </c>
      <c r="I23" s="41">
        <f t="shared" si="7"/>
        <v>5683</v>
      </c>
      <c r="J23" s="41">
        <f t="shared" si="7"/>
        <v>20126</v>
      </c>
      <c r="K23" s="54">
        <f>SUM(K8:K22)</f>
        <v>25809</v>
      </c>
      <c r="M23" s="74" t="s">
        <v>53</v>
      </c>
      <c r="N23" s="75"/>
      <c r="O23" s="47">
        <f>C23/E23</f>
        <v>0.40766853389994206</v>
      </c>
      <c r="P23" s="48">
        <f>D23/E23</f>
        <v>0.59233146610005794</v>
      </c>
      <c r="Q23" s="47">
        <f>F23/H23</f>
        <v>0.22089753683500168</v>
      </c>
      <c r="R23" s="48">
        <f>G23/H23</f>
        <v>0.77910246316499832</v>
      </c>
      <c r="S23" s="47">
        <f>I23/K23</f>
        <v>0.22019450579255298</v>
      </c>
      <c r="T23" s="49">
        <f>J23/K23</f>
        <v>0.77980549420744705</v>
      </c>
    </row>
    <row r="24" spans="1:20" x14ac:dyDescent="0.25">
      <c r="A24" s="26"/>
      <c r="B24" s="26"/>
      <c r="C24" s="40"/>
      <c r="D24" s="40"/>
      <c r="E24" s="40"/>
      <c r="F24" s="40"/>
      <c r="G24" s="40"/>
      <c r="H24" s="40"/>
      <c r="I24" s="40"/>
      <c r="J24" s="40"/>
      <c r="K24" s="40"/>
      <c r="N24" s="26"/>
      <c r="O24" s="25"/>
      <c r="P24" s="18"/>
      <c r="Q24" s="18"/>
      <c r="R24" s="18"/>
    </row>
    <row r="25" spans="1:20" ht="14.45" x14ac:dyDescent="0.3">
      <c r="A25" s="30" t="s">
        <v>46</v>
      </c>
      <c r="B25" s="31" t="s">
        <v>48</v>
      </c>
    </row>
    <row r="26" spans="1:20" x14ac:dyDescent="0.25">
      <c r="A26" s="36" t="s">
        <v>51</v>
      </c>
      <c r="B26" s="31" t="s">
        <v>52</v>
      </c>
    </row>
    <row r="27" spans="1:20" x14ac:dyDescent="0.25">
      <c r="A27" s="36"/>
      <c r="B27" s="31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2020-03-08T22:12:21Z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