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N-LINE\OUTPUTS\JAN_2020\"/>
    </mc:Choice>
  </mc:AlternateContent>
  <xr:revisionPtr revIDLastSave="0" documentId="13_ncr:1_{C68651CC-6F49-4E7C-B8E6-F71DCF978EE6}" xr6:coauthVersionLast="41" xr6:coauthVersionMax="41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39" r:id="rId2"/>
    <sheet name="Table 2" sheetId="4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41" l="1"/>
  <c r="R17" i="41" l="1"/>
  <c r="O13" i="41" l="1"/>
  <c r="O20" i="41" l="1"/>
  <c r="R14" i="41" l="1"/>
  <c r="O8" i="41"/>
  <c r="P8" i="41"/>
  <c r="Q8" i="41"/>
  <c r="O9" i="41"/>
  <c r="P9" i="41"/>
  <c r="Q9" i="41"/>
  <c r="O10" i="41"/>
  <c r="P10" i="41"/>
  <c r="Q10" i="41"/>
  <c r="O11" i="41"/>
  <c r="P11" i="41"/>
  <c r="Q11" i="41"/>
  <c r="O12" i="41"/>
  <c r="P12" i="41"/>
  <c r="Q12" i="41"/>
  <c r="P13" i="41"/>
  <c r="Q13" i="41"/>
  <c r="O14" i="41"/>
  <c r="P14" i="41"/>
  <c r="Q14" i="41"/>
  <c r="O15" i="41"/>
  <c r="P15" i="41"/>
  <c r="Q15" i="41"/>
  <c r="O16" i="41"/>
  <c r="P16" i="41"/>
  <c r="Q16" i="41"/>
  <c r="C23" i="41" l="1"/>
  <c r="D23" i="41"/>
  <c r="E23" i="41"/>
  <c r="F23" i="41"/>
  <c r="G23" i="41"/>
  <c r="H23" i="41"/>
  <c r="I23" i="41"/>
  <c r="J23" i="41"/>
  <c r="K23" i="41"/>
  <c r="A4" i="41" l="1"/>
  <c r="P18" i="41" l="1"/>
  <c r="R19" i="41" l="1"/>
  <c r="S20" i="41" l="1"/>
  <c r="T20" i="41" l="1"/>
  <c r="R20" i="41"/>
  <c r="T21" i="41" l="1"/>
  <c r="R21" i="41"/>
  <c r="R15" i="41" l="1"/>
  <c r="O23" i="41" l="1"/>
  <c r="P23" i="41"/>
  <c r="T22" i="41"/>
  <c r="S22" i="41"/>
  <c r="R22" i="41"/>
  <c r="Q22" i="41"/>
  <c r="P22" i="41"/>
  <c r="O22" i="41"/>
  <c r="S21" i="41"/>
  <c r="Q21" i="41"/>
  <c r="P21" i="41"/>
  <c r="O21" i="41"/>
  <c r="Q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Q17" i="41"/>
  <c r="P17" i="41"/>
  <c r="O17" i="41"/>
  <c r="T16" i="41"/>
  <c r="S16" i="41"/>
  <c r="R16" i="41"/>
  <c r="T15" i="41"/>
  <c r="S15" i="41"/>
  <c r="T14" i="41"/>
  <c r="S14" i="41"/>
  <c r="T13" i="41"/>
  <c r="S13" i="41"/>
  <c r="R13" i="41"/>
  <c r="T12" i="41"/>
  <c r="S12" i="41"/>
  <c r="R12" i="41"/>
  <c r="T11" i="41"/>
  <c r="S11" i="41"/>
  <c r="R11" i="41"/>
  <c r="T10" i="41"/>
  <c r="S10" i="41"/>
  <c r="R10" i="41"/>
  <c r="T9" i="41"/>
  <c r="S9" i="41"/>
  <c r="R9" i="41"/>
  <c r="T8" i="41"/>
  <c r="S8" i="41"/>
  <c r="R8" i="41"/>
  <c r="Q23" i="41" l="1"/>
  <c r="R23" i="41"/>
  <c r="T23" i="41"/>
  <c r="S23" i="41"/>
</calcChain>
</file>

<file path=xl/sharedStrings.xml><?xml version="1.0" encoding="utf-8"?>
<sst xmlns="http://schemas.openxmlformats.org/spreadsheetml/2006/main" count="113" uniqueCount="55">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</sst>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zoomScaleNormal="100" workbookViewId="0">
      <selection activeCell="A4" sqref="A4"/>
    </sheetView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3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8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29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29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25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x14ac:dyDescent="0.25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x14ac:dyDescent="0.25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 xr:uid="{00000000-0004-0000-0000-000000000000}"/>
    <hyperlink ref="B30" r:id="rId1" xr:uid="{00000000-0004-0000-0000-000001000000}"/>
    <hyperlink ref="B7" location="'Table 1'!A1" display="Total WoF/CoF-A/CoF-B volumes by region" xr:uid="{00000000-0004-0000-0000-000002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activeCell="A2" sqref="A2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71" t="s">
        <v>4</v>
      </c>
      <c r="B1" s="71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2" t="s">
        <v>29</v>
      </c>
      <c r="B3" s="32"/>
      <c r="C3" s="4"/>
      <c r="D3"/>
      <c r="E3"/>
      <c r="F3"/>
    </row>
    <row r="4" spans="1:6" ht="15.75" x14ac:dyDescent="0.25">
      <c r="A4" s="33" t="s">
        <v>54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72" t="s">
        <v>47</v>
      </c>
      <c r="B6" s="73"/>
      <c r="C6" s="22" t="s">
        <v>8</v>
      </c>
      <c r="D6" s="22" t="s">
        <v>23</v>
      </c>
      <c r="E6" s="22" t="s">
        <v>24</v>
      </c>
      <c r="F6" s="23" t="s">
        <v>3</v>
      </c>
    </row>
    <row r="7" spans="1:6" ht="15" customHeight="1" x14ac:dyDescent="0.25">
      <c r="A7" s="74" t="s">
        <v>9</v>
      </c>
      <c r="B7" s="75"/>
      <c r="C7" s="34">
        <v>18730</v>
      </c>
      <c r="D7" s="34">
        <v>157</v>
      </c>
      <c r="E7" s="34">
        <v>1307</v>
      </c>
      <c r="F7" s="35">
        <v>20194</v>
      </c>
    </row>
    <row r="8" spans="1:6" ht="15" customHeight="1" x14ac:dyDescent="0.25">
      <c r="A8" s="69" t="s">
        <v>10</v>
      </c>
      <c r="B8" s="70"/>
      <c r="C8" s="34">
        <v>148820</v>
      </c>
      <c r="D8" s="34">
        <v>5019</v>
      </c>
      <c r="E8" s="34">
        <v>7392</v>
      </c>
      <c r="F8" s="35">
        <v>161231</v>
      </c>
    </row>
    <row r="9" spans="1:6" ht="15" customHeight="1" x14ac:dyDescent="0.25">
      <c r="A9" s="69" t="s">
        <v>11</v>
      </c>
      <c r="B9" s="70"/>
      <c r="C9" s="34">
        <v>57713</v>
      </c>
      <c r="D9" s="34">
        <v>492</v>
      </c>
      <c r="E9" s="34">
        <v>4264</v>
      </c>
      <c r="F9" s="35">
        <v>62469</v>
      </c>
    </row>
    <row r="10" spans="1:6" ht="15" customHeight="1" x14ac:dyDescent="0.25">
      <c r="A10" s="69" t="s">
        <v>12</v>
      </c>
      <c r="B10" s="70"/>
      <c r="C10" s="34">
        <v>35943</v>
      </c>
      <c r="D10" s="34">
        <v>447</v>
      </c>
      <c r="E10" s="34">
        <v>2643</v>
      </c>
      <c r="F10" s="35">
        <v>39033</v>
      </c>
    </row>
    <row r="11" spans="1:6" ht="15" customHeight="1" x14ac:dyDescent="0.25">
      <c r="A11" s="69" t="s">
        <v>13</v>
      </c>
      <c r="B11" s="70"/>
      <c r="C11" s="34">
        <v>4728</v>
      </c>
      <c r="D11" s="34">
        <v>20</v>
      </c>
      <c r="E11" s="34">
        <v>494</v>
      </c>
      <c r="F11" s="35">
        <v>5242</v>
      </c>
    </row>
    <row r="12" spans="1:6" ht="15" customHeight="1" x14ac:dyDescent="0.25">
      <c r="A12" s="69" t="s">
        <v>14</v>
      </c>
      <c r="B12" s="70"/>
      <c r="C12" s="34">
        <v>18964</v>
      </c>
      <c r="D12" s="34">
        <v>202</v>
      </c>
      <c r="E12" s="34">
        <v>1519</v>
      </c>
      <c r="F12" s="35">
        <v>20685</v>
      </c>
    </row>
    <row r="13" spans="1:6" ht="15" customHeight="1" x14ac:dyDescent="0.25">
      <c r="A13" s="69" t="s">
        <v>15</v>
      </c>
      <c r="B13" s="70"/>
      <c r="C13" s="34">
        <v>13763</v>
      </c>
      <c r="D13" s="34">
        <v>168</v>
      </c>
      <c r="E13" s="34">
        <v>983</v>
      </c>
      <c r="F13" s="35">
        <v>14914</v>
      </c>
    </row>
    <row r="14" spans="1:6" ht="15" customHeight="1" x14ac:dyDescent="0.25">
      <c r="A14" s="69" t="s">
        <v>16</v>
      </c>
      <c r="B14" s="70"/>
      <c r="C14" s="34">
        <v>26266</v>
      </c>
      <c r="D14" s="34">
        <v>188</v>
      </c>
      <c r="E14" s="34">
        <v>1909</v>
      </c>
      <c r="F14" s="35">
        <v>28363</v>
      </c>
    </row>
    <row r="15" spans="1:6" ht="15" customHeight="1" x14ac:dyDescent="0.25">
      <c r="A15" s="69" t="s">
        <v>17</v>
      </c>
      <c r="B15" s="70"/>
      <c r="C15" s="34">
        <v>46419</v>
      </c>
      <c r="D15" s="34">
        <v>1045</v>
      </c>
      <c r="E15" s="34">
        <v>1749</v>
      </c>
      <c r="F15" s="35">
        <v>49213</v>
      </c>
    </row>
    <row r="16" spans="1:6" ht="15" customHeight="1" x14ac:dyDescent="0.25">
      <c r="A16" s="69" t="s">
        <v>18</v>
      </c>
      <c r="B16" s="70"/>
      <c r="C16" s="34">
        <v>6769</v>
      </c>
      <c r="D16" s="34">
        <v>171</v>
      </c>
      <c r="E16" s="34">
        <v>475</v>
      </c>
      <c r="F16" s="35">
        <v>7415</v>
      </c>
    </row>
    <row r="17" spans="1:6" ht="15" customHeight="1" x14ac:dyDescent="0.25">
      <c r="A17" s="69" t="s">
        <v>49</v>
      </c>
      <c r="B17" s="70"/>
      <c r="C17" s="34">
        <v>17350</v>
      </c>
      <c r="D17" s="34">
        <v>186</v>
      </c>
      <c r="E17" s="34">
        <v>925</v>
      </c>
      <c r="F17" s="35">
        <v>18461</v>
      </c>
    </row>
    <row r="18" spans="1:6" ht="15" customHeight="1" x14ac:dyDescent="0.25">
      <c r="A18" s="69" t="s">
        <v>19</v>
      </c>
      <c r="B18" s="70"/>
      <c r="C18" s="34">
        <v>4270</v>
      </c>
      <c r="D18" s="34">
        <v>61</v>
      </c>
      <c r="E18" s="34">
        <v>356</v>
      </c>
      <c r="F18" s="35">
        <v>4687</v>
      </c>
    </row>
    <row r="19" spans="1:6" ht="15" customHeight="1" x14ac:dyDescent="0.25">
      <c r="A19" s="69" t="s">
        <v>50</v>
      </c>
      <c r="B19" s="70"/>
      <c r="C19" s="34">
        <v>80287</v>
      </c>
      <c r="D19" s="34">
        <v>2620</v>
      </c>
      <c r="E19" s="34">
        <v>5163</v>
      </c>
      <c r="F19" s="35">
        <v>88070</v>
      </c>
    </row>
    <row r="20" spans="1:6" ht="15" customHeight="1" x14ac:dyDescent="0.25">
      <c r="A20" s="69" t="s">
        <v>20</v>
      </c>
      <c r="B20" s="70"/>
      <c r="C20" s="38">
        <v>30333</v>
      </c>
      <c r="D20" s="34">
        <v>889</v>
      </c>
      <c r="E20" s="34">
        <v>1838</v>
      </c>
      <c r="F20" s="35">
        <v>33060</v>
      </c>
    </row>
    <row r="21" spans="1:6" ht="15.75" customHeight="1" thickBot="1" x14ac:dyDescent="0.3">
      <c r="A21" s="65" t="s">
        <v>21</v>
      </c>
      <c r="B21" s="66"/>
      <c r="C21" s="46">
        <v>14064</v>
      </c>
      <c r="D21" s="42">
        <v>116</v>
      </c>
      <c r="E21" s="42">
        <v>1069</v>
      </c>
      <c r="F21" s="43">
        <v>15249</v>
      </c>
    </row>
    <row r="22" spans="1:6" ht="15.75" customHeight="1" thickTop="1" x14ac:dyDescent="0.25">
      <c r="A22" s="67" t="s">
        <v>53</v>
      </c>
      <c r="B22" s="68"/>
      <c r="C22" s="41">
        <v>524419</v>
      </c>
      <c r="D22" s="41">
        <v>11781</v>
      </c>
      <c r="E22" s="41">
        <v>32086</v>
      </c>
      <c r="F22" s="54">
        <v>568286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0" t="s">
        <v>46</v>
      </c>
      <c r="B24" s="31" t="s">
        <v>48</v>
      </c>
      <c r="D24" s="17"/>
      <c r="E24" s="17"/>
      <c r="F24" s="17"/>
    </row>
    <row r="25" spans="1:6" x14ac:dyDescent="0.25">
      <c r="A25" s="36" t="s">
        <v>51</v>
      </c>
      <c r="B25" s="31" t="s">
        <v>52</v>
      </c>
    </row>
    <row r="26" spans="1:6" x14ac:dyDescent="0.25">
      <c r="A26" s="36"/>
      <c r="B26" s="31"/>
    </row>
    <row r="27" spans="1:6" x14ac:dyDescent="0.25">
      <c r="B27" s="19" t="s">
        <v>6</v>
      </c>
    </row>
  </sheetData>
  <mergeCells count="18"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15:B15"/>
    <mergeCell ref="A16:B16"/>
    <mergeCell ref="A17:B17"/>
    <mergeCell ref="A18:B18"/>
    <mergeCell ref="A19:B19"/>
    <mergeCell ref="A20:B20"/>
  </mergeCells>
  <hyperlinks>
    <hyperlink ref="B27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7" t="s">
        <v>5</v>
      </c>
      <c r="B1" s="37"/>
    </row>
    <row r="2" spans="1:20" ht="14.45" x14ac:dyDescent="0.3">
      <c r="B2" s="4"/>
    </row>
    <row r="3" spans="1:20" ht="14.45" x14ac:dyDescent="0.3">
      <c r="A3" s="32" t="s">
        <v>31</v>
      </c>
      <c r="B3" s="32"/>
    </row>
    <row r="4" spans="1:20" ht="15.6" x14ac:dyDescent="0.3">
      <c r="A4" s="33" t="str">
        <f>Contents!A2</f>
        <v>Month: January 2020</v>
      </c>
      <c r="B4" s="2"/>
    </row>
    <row r="5" spans="1:20" ht="14.45" x14ac:dyDescent="0.3">
      <c r="A5" s="33"/>
      <c r="B5" s="33"/>
    </row>
    <row r="6" spans="1:20" x14ac:dyDescent="0.25">
      <c r="A6" s="83" t="s">
        <v>47</v>
      </c>
      <c r="B6" s="84"/>
      <c r="C6" s="82" t="s">
        <v>8</v>
      </c>
      <c r="D6" s="82"/>
      <c r="E6" s="82"/>
      <c r="F6" s="82" t="s">
        <v>23</v>
      </c>
      <c r="G6" s="82"/>
      <c r="H6" s="82"/>
      <c r="I6" s="82" t="s">
        <v>24</v>
      </c>
      <c r="J6" s="82"/>
      <c r="K6" s="82"/>
      <c r="M6" s="76" t="s">
        <v>47</v>
      </c>
      <c r="N6" s="77"/>
      <c r="O6" s="82" t="s">
        <v>8</v>
      </c>
      <c r="P6" s="82"/>
      <c r="Q6" s="82" t="s">
        <v>23</v>
      </c>
      <c r="R6" s="82"/>
      <c r="S6" s="82" t="s">
        <v>24</v>
      </c>
      <c r="T6" s="82"/>
    </row>
    <row r="7" spans="1:20" x14ac:dyDescent="0.25">
      <c r="A7" s="67"/>
      <c r="B7" s="85"/>
      <c r="C7" s="57" t="s">
        <v>25</v>
      </c>
      <c r="D7" s="22" t="s">
        <v>26</v>
      </c>
      <c r="E7" s="58" t="s">
        <v>3</v>
      </c>
      <c r="F7" s="57" t="s">
        <v>25</v>
      </c>
      <c r="G7" s="22" t="s">
        <v>26</v>
      </c>
      <c r="H7" s="58" t="s">
        <v>3</v>
      </c>
      <c r="I7" s="57" t="s">
        <v>25</v>
      </c>
      <c r="J7" s="22" t="s">
        <v>26</v>
      </c>
      <c r="K7" s="58" t="s">
        <v>3</v>
      </c>
      <c r="M7" s="78"/>
      <c r="N7" s="79"/>
      <c r="O7" s="44" t="s">
        <v>27</v>
      </c>
      <c r="P7" s="22" t="s">
        <v>28</v>
      </c>
      <c r="Q7" s="44" t="s">
        <v>27</v>
      </c>
      <c r="R7" s="45" t="s">
        <v>28</v>
      </c>
      <c r="S7" s="44" t="s">
        <v>27</v>
      </c>
      <c r="T7" s="45" t="s">
        <v>28</v>
      </c>
    </row>
    <row r="8" spans="1:20" ht="15" customHeight="1" x14ac:dyDescent="0.25">
      <c r="A8" s="80" t="s">
        <v>9</v>
      </c>
      <c r="B8" s="70"/>
      <c r="C8" s="59">
        <v>5878</v>
      </c>
      <c r="D8" s="60">
        <v>7538</v>
      </c>
      <c r="E8" s="61">
        <v>13416</v>
      </c>
      <c r="F8" s="59">
        <v>41</v>
      </c>
      <c r="G8" s="60">
        <v>74</v>
      </c>
      <c r="H8" s="61">
        <v>115</v>
      </c>
      <c r="I8" s="59">
        <v>270</v>
      </c>
      <c r="J8" s="60">
        <v>813</v>
      </c>
      <c r="K8" s="61">
        <v>1083</v>
      </c>
      <c r="M8" s="39" t="s">
        <v>9</v>
      </c>
      <c r="N8" s="55"/>
      <c r="O8" s="24">
        <f t="shared" ref="O8:O13" si="0">C8/E8</f>
        <v>0.43813357185450208</v>
      </c>
      <c r="P8" s="25">
        <f>D8/E8</f>
        <v>0.56186642814549792</v>
      </c>
      <c r="Q8" s="24">
        <f>F8/H8</f>
        <v>0.35652173913043478</v>
      </c>
      <c r="R8" s="25">
        <f>G8/H8</f>
        <v>0.64347826086956517</v>
      </c>
      <c r="S8" s="24">
        <f>I8/K8</f>
        <v>0.24930747922437674</v>
      </c>
      <c r="T8" s="27">
        <f>J8/K8</f>
        <v>0.75069252077562332</v>
      </c>
    </row>
    <row r="9" spans="1:20" ht="15" customHeight="1" x14ac:dyDescent="0.25">
      <c r="A9" s="80" t="s">
        <v>10</v>
      </c>
      <c r="B9" s="70"/>
      <c r="C9" s="59">
        <v>41452</v>
      </c>
      <c r="D9" s="60">
        <v>69002</v>
      </c>
      <c r="E9" s="61">
        <v>110454</v>
      </c>
      <c r="F9" s="59">
        <v>841</v>
      </c>
      <c r="G9" s="60">
        <v>3338</v>
      </c>
      <c r="H9" s="61">
        <v>4179</v>
      </c>
      <c r="I9" s="59">
        <v>1285</v>
      </c>
      <c r="J9" s="60">
        <v>5013</v>
      </c>
      <c r="K9" s="61">
        <v>6298</v>
      </c>
      <c r="M9" s="69" t="s">
        <v>10</v>
      </c>
      <c r="N9" s="70"/>
      <c r="O9" s="24">
        <f t="shared" si="0"/>
        <v>0.37528744997917685</v>
      </c>
      <c r="P9" s="25">
        <f t="shared" ref="P9:P22" si="1">D9/E9</f>
        <v>0.62471255002082315</v>
      </c>
      <c r="Q9" s="24">
        <f t="shared" ref="Q9:Q22" si="2">F9/H9</f>
        <v>0.20124431682220628</v>
      </c>
      <c r="R9" s="25">
        <f t="shared" ref="R9:R22" si="3">G9/H9</f>
        <v>0.79875568317779377</v>
      </c>
      <c r="S9" s="24">
        <f t="shared" ref="S9:S22" si="4">I9/K9</f>
        <v>0.20403302635757384</v>
      </c>
      <c r="T9" s="27">
        <f t="shared" ref="T9:T19" si="5">J9/K9</f>
        <v>0.79596697364242619</v>
      </c>
    </row>
    <row r="10" spans="1:20" ht="15" customHeight="1" x14ac:dyDescent="0.25">
      <c r="A10" s="80" t="s">
        <v>11</v>
      </c>
      <c r="B10" s="70"/>
      <c r="C10" s="59">
        <v>18915</v>
      </c>
      <c r="D10" s="60">
        <v>22161</v>
      </c>
      <c r="E10" s="61">
        <v>41076</v>
      </c>
      <c r="F10" s="59">
        <v>97</v>
      </c>
      <c r="G10" s="60">
        <v>310</v>
      </c>
      <c r="H10" s="61">
        <v>407</v>
      </c>
      <c r="I10" s="59">
        <v>1082</v>
      </c>
      <c r="J10" s="60">
        <v>2239</v>
      </c>
      <c r="K10" s="61">
        <v>3321</v>
      </c>
      <c r="M10" s="39" t="s">
        <v>11</v>
      </c>
      <c r="N10" s="55"/>
      <c r="O10" s="24">
        <f t="shared" si="0"/>
        <v>0.46048787613204789</v>
      </c>
      <c r="P10" s="25">
        <f t="shared" si="1"/>
        <v>0.53951212386795211</v>
      </c>
      <c r="Q10" s="24">
        <f t="shared" si="2"/>
        <v>0.23832923832923833</v>
      </c>
      <c r="R10" s="25">
        <f t="shared" si="3"/>
        <v>0.76167076167076164</v>
      </c>
      <c r="S10" s="24">
        <f t="shared" si="4"/>
        <v>0.32580548027702499</v>
      </c>
      <c r="T10" s="27">
        <f t="shared" si="5"/>
        <v>0.67419451972297506</v>
      </c>
    </row>
    <row r="11" spans="1:20" ht="15" customHeight="1" x14ac:dyDescent="0.25">
      <c r="A11" s="80" t="s">
        <v>12</v>
      </c>
      <c r="B11" s="70"/>
      <c r="C11" s="59">
        <v>11732</v>
      </c>
      <c r="D11" s="60">
        <v>14256</v>
      </c>
      <c r="E11" s="61">
        <v>25988</v>
      </c>
      <c r="F11" s="59">
        <v>97</v>
      </c>
      <c r="G11" s="60">
        <v>256</v>
      </c>
      <c r="H11" s="61">
        <v>353</v>
      </c>
      <c r="I11" s="59">
        <v>590</v>
      </c>
      <c r="J11" s="60">
        <v>1544</v>
      </c>
      <c r="K11" s="61">
        <v>2134</v>
      </c>
      <c r="M11" s="39" t="s">
        <v>12</v>
      </c>
      <c r="N11" s="55"/>
      <c r="O11" s="24">
        <f t="shared" si="0"/>
        <v>0.45143912575034634</v>
      </c>
      <c r="P11" s="25">
        <f t="shared" si="1"/>
        <v>0.54856087424965372</v>
      </c>
      <c r="Q11" s="24">
        <f t="shared" si="2"/>
        <v>0.27478753541076489</v>
      </c>
      <c r="R11" s="25">
        <f t="shared" si="3"/>
        <v>0.72521246458923516</v>
      </c>
      <c r="S11" s="24">
        <f t="shared" si="4"/>
        <v>0.27647610121836924</v>
      </c>
      <c r="T11" s="27">
        <f t="shared" si="5"/>
        <v>0.7235238987816307</v>
      </c>
    </row>
    <row r="12" spans="1:20" ht="15" customHeight="1" x14ac:dyDescent="0.25">
      <c r="A12" s="80" t="s">
        <v>13</v>
      </c>
      <c r="B12" s="70"/>
      <c r="C12" s="59">
        <v>1483</v>
      </c>
      <c r="D12" s="60">
        <v>1977</v>
      </c>
      <c r="E12" s="61">
        <v>3460</v>
      </c>
      <c r="F12" s="59">
        <v>2</v>
      </c>
      <c r="G12" s="60">
        <v>15</v>
      </c>
      <c r="H12" s="61">
        <v>17</v>
      </c>
      <c r="I12" s="59">
        <v>91</v>
      </c>
      <c r="J12" s="60">
        <v>317</v>
      </c>
      <c r="K12" s="61">
        <v>408</v>
      </c>
      <c r="M12" s="39" t="s">
        <v>13</v>
      </c>
      <c r="N12" s="55"/>
      <c r="O12" s="24">
        <f t="shared" si="0"/>
        <v>0.42861271676300577</v>
      </c>
      <c r="P12" s="25">
        <f t="shared" si="1"/>
        <v>0.57138728323699417</v>
      </c>
      <c r="Q12" s="24">
        <f t="shared" si="2"/>
        <v>0.11764705882352941</v>
      </c>
      <c r="R12" s="25">
        <f t="shared" si="3"/>
        <v>0.88235294117647056</v>
      </c>
      <c r="S12" s="24">
        <f t="shared" si="4"/>
        <v>0.22303921568627452</v>
      </c>
      <c r="T12" s="27">
        <f t="shared" si="5"/>
        <v>0.77696078431372551</v>
      </c>
    </row>
    <row r="13" spans="1:20" ht="15" customHeight="1" x14ac:dyDescent="0.25">
      <c r="A13" s="80" t="s">
        <v>14</v>
      </c>
      <c r="B13" s="70"/>
      <c r="C13" s="59">
        <v>5589</v>
      </c>
      <c r="D13" s="60">
        <v>8231</v>
      </c>
      <c r="E13" s="61">
        <v>13820</v>
      </c>
      <c r="F13" s="59">
        <v>34</v>
      </c>
      <c r="G13" s="60">
        <v>137</v>
      </c>
      <c r="H13" s="61">
        <v>171</v>
      </c>
      <c r="I13" s="59">
        <v>359</v>
      </c>
      <c r="J13" s="60">
        <v>835</v>
      </c>
      <c r="K13" s="61">
        <v>1194</v>
      </c>
      <c r="M13" s="39" t="s">
        <v>14</v>
      </c>
      <c r="N13" s="55"/>
      <c r="O13" s="24">
        <f t="shared" si="0"/>
        <v>0.40441389290882779</v>
      </c>
      <c r="P13" s="25">
        <f>D13/E13</f>
        <v>0.59558610709117221</v>
      </c>
      <c r="Q13" s="24">
        <f t="shared" si="2"/>
        <v>0.19883040935672514</v>
      </c>
      <c r="R13" s="25">
        <f t="shared" si="3"/>
        <v>0.80116959064327486</v>
      </c>
      <c r="S13" s="24">
        <f t="shared" si="4"/>
        <v>0.30067001675041877</v>
      </c>
      <c r="T13" s="27">
        <f t="shared" si="5"/>
        <v>0.69932998324958129</v>
      </c>
    </row>
    <row r="14" spans="1:20" ht="15" customHeight="1" x14ac:dyDescent="0.25">
      <c r="A14" s="80" t="s">
        <v>15</v>
      </c>
      <c r="B14" s="70"/>
      <c r="C14" s="59">
        <v>4118</v>
      </c>
      <c r="D14" s="60">
        <v>6031</v>
      </c>
      <c r="E14" s="61">
        <v>10149</v>
      </c>
      <c r="F14" s="59">
        <v>21</v>
      </c>
      <c r="G14" s="60">
        <v>125</v>
      </c>
      <c r="H14" s="61">
        <v>146</v>
      </c>
      <c r="I14" s="59">
        <v>196</v>
      </c>
      <c r="J14" s="60">
        <v>614</v>
      </c>
      <c r="K14" s="61">
        <v>810</v>
      </c>
      <c r="M14" s="39" t="s">
        <v>15</v>
      </c>
      <c r="N14" s="55"/>
      <c r="O14" s="24">
        <f t="shared" ref="O14:O22" si="6">C14/E14</f>
        <v>0.40575426150359639</v>
      </c>
      <c r="P14" s="25">
        <f t="shared" si="1"/>
        <v>0.59424573849640361</v>
      </c>
      <c r="Q14" s="24">
        <f t="shared" si="2"/>
        <v>0.14383561643835616</v>
      </c>
      <c r="R14" s="25">
        <f>G14/H14</f>
        <v>0.85616438356164382</v>
      </c>
      <c r="S14" s="24">
        <f t="shared" si="4"/>
        <v>0.24197530864197531</v>
      </c>
      <c r="T14" s="27">
        <f t="shared" si="5"/>
        <v>0.75802469135802464</v>
      </c>
    </row>
    <row r="15" spans="1:20" ht="15" customHeight="1" x14ac:dyDescent="0.25">
      <c r="A15" s="80" t="s">
        <v>16</v>
      </c>
      <c r="B15" s="70"/>
      <c r="C15" s="59">
        <v>7191</v>
      </c>
      <c r="D15" s="60">
        <v>12617</v>
      </c>
      <c r="E15" s="61">
        <v>19808</v>
      </c>
      <c r="F15" s="59">
        <v>31</v>
      </c>
      <c r="G15" s="60">
        <v>131</v>
      </c>
      <c r="H15" s="61">
        <v>162</v>
      </c>
      <c r="I15" s="59">
        <v>219</v>
      </c>
      <c r="J15" s="60">
        <v>1509</v>
      </c>
      <c r="K15" s="61">
        <v>1728</v>
      </c>
      <c r="M15" s="39" t="s">
        <v>16</v>
      </c>
      <c r="N15" s="55"/>
      <c r="O15" s="24">
        <f t="shared" si="6"/>
        <v>0.36303513731825526</v>
      </c>
      <c r="P15" s="25">
        <f t="shared" si="1"/>
        <v>0.63696486268174479</v>
      </c>
      <c r="Q15" s="24">
        <f>F15/H15</f>
        <v>0.19135802469135801</v>
      </c>
      <c r="R15" s="25">
        <f>G15/H15</f>
        <v>0.80864197530864201</v>
      </c>
      <c r="S15" s="24">
        <f t="shared" si="4"/>
        <v>0.1267361111111111</v>
      </c>
      <c r="T15" s="27">
        <f t="shared" si="5"/>
        <v>0.87326388888888884</v>
      </c>
    </row>
    <row r="16" spans="1:20" ht="15" customHeight="1" x14ac:dyDescent="0.25">
      <c r="A16" s="80" t="s">
        <v>17</v>
      </c>
      <c r="B16" s="70"/>
      <c r="C16" s="59">
        <v>14222</v>
      </c>
      <c r="D16" s="60">
        <v>19471</v>
      </c>
      <c r="E16" s="61">
        <v>33693</v>
      </c>
      <c r="F16" s="59">
        <v>216</v>
      </c>
      <c r="G16" s="60">
        <v>630</v>
      </c>
      <c r="H16" s="61">
        <v>846</v>
      </c>
      <c r="I16" s="59">
        <v>268</v>
      </c>
      <c r="J16" s="60">
        <v>1249</v>
      </c>
      <c r="K16" s="61">
        <v>1517</v>
      </c>
      <c r="M16" s="39" t="s">
        <v>17</v>
      </c>
      <c r="N16" s="55"/>
      <c r="O16" s="24">
        <f t="shared" si="6"/>
        <v>0.42210548185082952</v>
      </c>
      <c r="P16" s="25">
        <f t="shared" si="1"/>
        <v>0.57789451814917048</v>
      </c>
      <c r="Q16" s="24">
        <f t="shared" si="2"/>
        <v>0.25531914893617019</v>
      </c>
      <c r="R16" s="25">
        <f t="shared" si="3"/>
        <v>0.74468085106382975</v>
      </c>
      <c r="S16" s="24">
        <f t="shared" si="4"/>
        <v>0.17666446934739619</v>
      </c>
      <c r="T16" s="27">
        <f t="shared" si="5"/>
        <v>0.82333553065260379</v>
      </c>
    </row>
    <row r="17" spans="1:20" ht="15" customHeight="1" x14ac:dyDescent="0.25">
      <c r="A17" s="80" t="s">
        <v>18</v>
      </c>
      <c r="B17" s="70"/>
      <c r="C17" s="59">
        <v>1762</v>
      </c>
      <c r="D17" s="60">
        <v>3415</v>
      </c>
      <c r="E17" s="61">
        <v>5177</v>
      </c>
      <c r="F17" s="59">
        <v>15</v>
      </c>
      <c r="G17" s="60">
        <v>141</v>
      </c>
      <c r="H17" s="61">
        <v>156</v>
      </c>
      <c r="I17" s="59">
        <v>75</v>
      </c>
      <c r="J17" s="60">
        <v>332</v>
      </c>
      <c r="K17" s="61">
        <v>407</v>
      </c>
      <c r="M17" s="39" t="s">
        <v>18</v>
      </c>
      <c r="N17" s="55"/>
      <c r="O17" s="24">
        <f t="shared" si="6"/>
        <v>0.34035155495460689</v>
      </c>
      <c r="P17" s="25">
        <f t="shared" si="1"/>
        <v>0.65964844504539311</v>
      </c>
      <c r="Q17" s="24">
        <f t="shared" si="2"/>
        <v>9.6153846153846159E-2</v>
      </c>
      <c r="R17" s="25">
        <f>G17/H17</f>
        <v>0.90384615384615385</v>
      </c>
      <c r="S17" s="24">
        <f t="shared" si="4"/>
        <v>0.18427518427518427</v>
      </c>
      <c r="T17" s="27">
        <f t="shared" si="5"/>
        <v>0.8157248157248157</v>
      </c>
    </row>
    <row r="18" spans="1:20" ht="15" customHeight="1" x14ac:dyDescent="0.25">
      <c r="A18" s="80" t="s">
        <v>49</v>
      </c>
      <c r="B18" s="70"/>
      <c r="C18" s="59">
        <v>4795</v>
      </c>
      <c r="D18" s="60">
        <v>7736</v>
      </c>
      <c r="E18" s="61">
        <v>12531</v>
      </c>
      <c r="F18" s="59">
        <v>42</v>
      </c>
      <c r="G18" s="60">
        <v>104</v>
      </c>
      <c r="H18" s="61">
        <v>146</v>
      </c>
      <c r="I18" s="59">
        <v>155</v>
      </c>
      <c r="J18" s="60">
        <v>627</v>
      </c>
      <c r="K18" s="61">
        <v>782</v>
      </c>
      <c r="M18" s="39" t="s">
        <v>49</v>
      </c>
      <c r="N18" s="55"/>
      <c r="O18" s="24">
        <f t="shared" si="6"/>
        <v>0.38265102545686697</v>
      </c>
      <c r="P18" s="25">
        <f>D18/E18</f>
        <v>0.61734897454313298</v>
      </c>
      <c r="Q18" s="24">
        <f t="shared" si="2"/>
        <v>0.28767123287671231</v>
      </c>
      <c r="R18" s="25">
        <f t="shared" si="3"/>
        <v>0.71232876712328763</v>
      </c>
      <c r="S18" s="24">
        <f t="shared" si="4"/>
        <v>0.19820971867007672</v>
      </c>
      <c r="T18" s="27">
        <f t="shared" si="5"/>
        <v>0.80179028132992325</v>
      </c>
    </row>
    <row r="19" spans="1:20" ht="15" customHeight="1" x14ac:dyDescent="0.25">
      <c r="A19" s="80" t="s">
        <v>19</v>
      </c>
      <c r="B19" s="70"/>
      <c r="C19" s="59">
        <v>1233</v>
      </c>
      <c r="D19" s="60">
        <v>1895</v>
      </c>
      <c r="E19" s="61">
        <v>3128</v>
      </c>
      <c r="F19" s="59">
        <v>10</v>
      </c>
      <c r="G19" s="60">
        <v>40</v>
      </c>
      <c r="H19" s="61">
        <v>50</v>
      </c>
      <c r="I19" s="59">
        <v>58</v>
      </c>
      <c r="J19" s="60">
        <v>241</v>
      </c>
      <c r="K19" s="61">
        <v>299</v>
      </c>
      <c r="M19" s="39" t="s">
        <v>19</v>
      </c>
      <c r="N19" s="55"/>
      <c r="O19" s="24">
        <f t="shared" si="6"/>
        <v>0.39418158567774936</v>
      </c>
      <c r="P19" s="25">
        <f t="shared" si="1"/>
        <v>0.60581841432225059</v>
      </c>
      <c r="Q19" s="24">
        <f t="shared" si="2"/>
        <v>0.2</v>
      </c>
      <c r="R19" s="25">
        <f>G19/H19</f>
        <v>0.8</v>
      </c>
      <c r="S19" s="24">
        <f t="shared" si="4"/>
        <v>0.1939799331103679</v>
      </c>
      <c r="T19" s="27">
        <f t="shared" si="5"/>
        <v>0.80602006688963213</v>
      </c>
    </row>
    <row r="20" spans="1:20" ht="15" customHeight="1" x14ac:dyDescent="0.25">
      <c r="A20" s="80" t="s">
        <v>50</v>
      </c>
      <c r="B20" s="70"/>
      <c r="C20" s="59">
        <v>22331</v>
      </c>
      <c r="D20" s="60">
        <v>36429</v>
      </c>
      <c r="E20" s="61">
        <v>58760</v>
      </c>
      <c r="F20" s="59">
        <v>412</v>
      </c>
      <c r="G20" s="60">
        <v>1832</v>
      </c>
      <c r="H20" s="61">
        <v>2244</v>
      </c>
      <c r="I20" s="59">
        <v>754</v>
      </c>
      <c r="J20" s="60">
        <v>3763</v>
      </c>
      <c r="K20" s="61">
        <v>4517</v>
      </c>
      <c r="M20" s="39" t="s">
        <v>50</v>
      </c>
      <c r="N20" s="55"/>
      <c r="O20" s="24">
        <f>C20/E20</f>
        <v>0.3800374404356705</v>
      </c>
      <c r="P20" s="25">
        <f>D20/E20</f>
        <v>0.61996255956432944</v>
      </c>
      <c r="Q20" s="24">
        <f t="shared" si="2"/>
        <v>0.18360071301247771</v>
      </c>
      <c r="R20" s="25">
        <f>G20/H20</f>
        <v>0.81639928698752229</v>
      </c>
      <c r="S20" s="24">
        <f>I20/K20</f>
        <v>0.16692495018817799</v>
      </c>
      <c r="T20" s="27">
        <f>J20/K20</f>
        <v>0.83307504981182201</v>
      </c>
    </row>
    <row r="21" spans="1:20" ht="15" customHeight="1" x14ac:dyDescent="0.25">
      <c r="A21" s="80" t="s">
        <v>20</v>
      </c>
      <c r="B21" s="70"/>
      <c r="C21" s="59">
        <v>9605</v>
      </c>
      <c r="D21" s="60">
        <v>11985</v>
      </c>
      <c r="E21" s="61">
        <v>21590</v>
      </c>
      <c r="F21" s="59">
        <v>135</v>
      </c>
      <c r="G21" s="60">
        <v>623</v>
      </c>
      <c r="H21" s="61">
        <v>758</v>
      </c>
      <c r="I21" s="59">
        <v>380</v>
      </c>
      <c r="J21" s="60">
        <v>1098</v>
      </c>
      <c r="K21" s="61">
        <v>1478</v>
      </c>
      <c r="M21" s="39" t="s">
        <v>20</v>
      </c>
      <c r="N21" s="55"/>
      <c r="O21" s="24">
        <f t="shared" si="6"/>
        <v>0.44488188976377951</v>
      </c>
      <c r="P21" s="25">
        <f t="shared" si="1"/>
        <v>0.55511811023622049</v>
      </c>
      <c r="Q21" s="24">
        <f t="shared" si="2"/>
        <v>0.17810026385224276</v>
      </c>
      <c r="R21" s="25">
        <f>G21/H21</f>
        <v>0.82189973614775724</v>
      </c>
      <c r="S21" s="24">
        <f t="shared" si="4"/>
        <v>0.25710419485791608</v>
      </c>
      <c r="T21" s="27">
        <f>J21/K21</f>
        <v>0.74289580514208386</v>
      </c>
    </row>
    <row r="22" spans="1:20" ht="15.75" thickBot="1" x14ac:dyDescent="0.3">
      <c r="A22" s="81" t="s">
        <v>21</v>
      </c>
      <c r="B22" s="66"/>
      <c r="C22" s="62">
        <v>4404</v>
      </c>
      <c r="D22" s="63">
        <v>5534</v>
      </c>
      <c r="E22" s="64">
        <v>9938</v>
      </c>
      <c r="F22" s="62">
        <v>28</v>
      </c>
      <c r="G22" s="63">
        <v>63</v>
      </c>
      <c r="H22" s="64">
        <v>91</v>
      </c>
      <c r="I22" s="62">
        <v>220</v>
      </c>
      <c r="J22" s="63">
        <v>670</v>
      </c>
      <c r="K22" s="64">
        <v>890</v>
      </c>
      <c r="M22" s="50" t="s">
        <v>21</v>
      </c>
      <c r="N22" s="56"/>
      <c r="O22" s="51">
        <f t="shared" si="6"/>
        <v>0.44314751459046087</v>
      </c>
      <c r="P22" s="52">
        <f t="shared" si="1"/>
        <v>0.55685248540953913</v>
      </c>
      <c r="Q22" s="51">
        <f t="shared" si="2"/>
        <v>0.30769230769230771</v>
      </c>
      <c r="R22" s="52">
        <f t="shared" si="3"/>
        <v>0.69230769230769229</v>
      </c>
      <c r="S22" s="51">
        <f t="shared" si="4"/>
        <v>0.24719101123595505</v>
      </c>
      <c r="T22" s="53">
        <f>J22/K22</f>
        <v>0.7528089887640449</v>
      </c>
    </row>
    <row r="23" spans="1:20" ht="15.75" thickTop="1" x14ac:dyDescent="0.25">
      <c r="A23" s="67" t="s">
        <v>53</v>
      </c>
      <c r="B23" s="68"/>
      <c r="C23" s="41">
        <f>SUM(C8:C22)</f>
        <v>154710</v>
      </c>
      <c r="D23" s="41">
        <f>SUM(D8:D22)</f>
        <v>228278</v>
      </c>
      <c r="E23" s="54">
        <f>SUM(E8:E22)</f>
        <v>382988</v>
      </c>
      <c r="F23" s="41">
        <f>SUM(F8:F22)</f>
        <v>2022</v>
      </c>
      <c r="G23" s="41">
        <f>SUM(G8:G22)</f>
        <v>7819</v>
      </c>
      <c r="H23" s="54">
        <f t="shared" ref="H23:J23" si="7">SUM(H8:H22)</f>
        <v>9841</v>
      </c>
      <c r="I23" s="41">
        <f t="shared" si="7"/>
        <v>6002</v>
      </c>
      <c r="J23" s="41">
        <f t="shared" si="7"/>
        <v>20864</v>
      </c>
      <c r="K23" s="54">
        <f>SUM(K8:K22)</f>
        <v>26866</v>
      </c>
      <c r="M23" s="67" t="s">
        <v>53</v>
      </c>
      <c r="N23" s="68"/>
      <c r="O23" s="47">
        <f>C23/E23</f>
        <v>0.40395521530700701</v>
      </c>
      <c r="P23" s="48">
        <f>D23/E23</f>
        <v>0.59604478469299305</v>
      </c>
      <c r="Q23" s="47">
        <f>F23/H23</f>
        <v>0.20546692409307998</v>
      </c>
      <c r="R23" s="48">
        <f>G23/H23</f>
        <v>0.79453307590692002</v>
      </c>
      <c r="S23" s="47">
        <f>I23/K23</f>
        <v>0.22340504727164445</v>
      </c>
      <c r="T23" s="49">
        <f>J23/K23</f>
        <v>0.77659495272835555</v>
      </c>
    </row>
    <row r="24" spans="1:20" x14ac:dyDescent="0.25">
      <c r="A24" s="26"/>
      <c r="B24" s="26"/>
      <c r="C24" s="40"/>
      <c r="D24" s="40"/>
      <c r="E24" s="40"/>
      <c r="F24" s="40"/>
      <c r="G24" s="40"/>
      <c r="H24" s="40"/>
      <c r="I24" s="40"/>
      <c r="J24" s="40"/>
      <c r="K24" s="40"/>
      <c r="N24" s="26"/>
      <c r="O24" s="25"/>
      <c r="P24" s="18"/>
      <c r="Q24" s="18"/>
      <c r="R24" s="18"/>
    </row>
    <row r="25" spans="1:20" ht="14.45" x14ac:dyDescent="0.3">
      <c r="A25" s="30" t="s">
        <v>46</v>
      </c>
      <c r="B25" s="31" t="s">
        <v>48</v>
      </c>
    </row>
    <row r="26" spans="1:20" x14ac:dyDescent="0.25">
      <c r="A26" s="36" t="s">
        <v>51</v>
      </c>
      <c r="B26" s="31" t="s">
        <v>52</v>
      </c>
    </row>
    <row r="27" spans="1:20" x14ac:dyDescent="0.25">
      <c r="A27" s="36"/>
      <c r="B27" s="31"/>
    </row>
    <row r="28" spans="1:20" x14ac:dyDescent="0.25">
      <c r="B28" s="19" t="s">
        <v>6</v>
      </c>
    </row>
  </sheetData>
  <mergeCells count="26">
    <mergeCell ref="S6:T6"/>
    <mergeCell ref="A6:B7"/>
    <mergeCell ref="C6:E6"/>
    <mergeCell ref="F6:H6"/>
    <mergeCell ref="O6:P6"/>
    <mergeCell ref="A10:B10"/>
    <mergeCell ref="A11:B11"/>
    <mergeCell ref="A12:B12"/>
    <mergeCell ref="Q6:R6"/>
    <mergeCell ref="I6:K6"/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</mergeCells>
  <hyperlinks>
    <hyperlink ref="B28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2020-02-10T00:11:53Z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