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6" windowWidth="13920" windowHeight="11940" tabRatio="843"/>
  </bookViews>
  <sheets>
    <sheet name="Contents" sheetId="38" r:id="rId1"/>
    <sheet name="Table 1" sheetId="39" r:id="rId2"/>
    <sheet name="Table 2" sheetId="41" r:id="rId3"/>
  </sheets>
  <calcPr calcId="145621"/>
</workbook>
</file>

<file path=xl/calcChain.xml><?xml version="1.0" encoding="utf-8"?>
<calcChain xmlns="http://schemas.openxmlformats.org/spreadsheetml/2006/main">
  <c r="P18" i="41" l="1"/>
  <c r="R19" i="41" l="1"/>
  <c r="S20" i="41" l="1"/>
  <c r="Q15" i="41"/>
  <c r="O11" i="41"/>
  <c r="T20" i="41" l="1"/>
  <c r="R20" i="41"/>
  <c r="T21" i="41" l="1"/>
  <c r="O12" i="41"/>
  <c r="R21" i="41"/>
  <c r="O8" i="41"/>
  <c r="F22" i="39"/>
  <c r="E22" i="39"/>
  <c r="D22" i="39"/>
  <c r="C22" i="39"/>
  <c r="R15" i="41" l="1"/>
  <c r="O10" i="41" l="1"/>
  <c r="O9" i="41"/>
  <c r="K23" i="41"/>
  <c r="F23" i="41"/>
  <c r="E23" i="41"/>
  <c r="D23" i="41"/>
  <c r="C23" i="41"/>
  <c r="O23" i="41" l="1"/>
  <c r="P23" i="41"/>
  <c r="G23" i="41"/>
  <c r="H23" i="41"/>
  <c r="I23" i="41"/>
  <c r="J23" i="41"/>
  <c r="T22" i="41"/>
  <c r="S22" i="41"/>
  <c r="R22" i="41"/>
  <c r="Q22" i="41"/>
  <c r="P22" i="41"/>
  <c r="O22" i="41"/>
  <c r="S21" i="41"/>
  <c r="Q21" i="41"/>
  <c r="P21" i="41"/>
  <c r="O21" i="41"/>
  <c r="Q20" i="41"/>
  <c r="P20" i="41"/>
  <c r="O20" i="41"/>
  <c r="T19" i="41"/>
  <c r="S19" i="41"/>
  <c r="Q19" i="41"/>
  <c r="P19" i="41"/>
  <c r="O19" i="41"/>
  <c r="T18" i="41"/>
  <c r="S18" i="41"/>
  <c r="R18" i="41"/>
  <c r="Q18" i="41"/>
  <c r="O18" i="41"/>
  <c r="T17" i="41"/>
  <c r="S17" i="41"/>
  <c r="R17" i="41"/>
  <c r="Q17" i="41"/>
  <c r="P17" i="41"/>
  <c r="O17" i="41"/>
  <c r="T16" i="41"/>
  <c r="S16" i="41"/>
  <c r="R16" i="41"/>
  <c r="Q16" i="41"/>
  <c r="P16" i="41"/>
  <c r="O16" i="41"/>
  <c r="T15" i="41"/>
  <c r="S15" i="41"/>
  <c r="P15" i="41"/>
  <c r="O15" i="41"/>
  <c r="T14" i="41"/>
  <c r="S14" i="41"/>
  <c r="R14" i="41"/>
  <c r="Q14" i="41"/>
  <c r="P14" i="41"/>
  <c r="O14" i="41"/>
  <c r="T13" i="41"/>
  <c r="S13" i="41"/>
  <c r="R13" i="41"/>
  <c r="Q13" i="41"/>
  <c r="P13" i="41"/>
  <c r="O13" i="41"/>
  <c r="T12" i="41"/>
  <c r="S12" i="41"/>
  <c r="R12" i="41"/>
  <c r="Q12" i="41"/>
  <c r="P12" i="41"/>
  <c r="T11" i="41"/>
  <c r="S11" i="41"/>
  <c r="R11" i="41"/>
  <c r="Q11" i="41"/>
  <c r="P11" i="41"/>
  <c r="T10" i="41"/>
  <c r="S10" i="41"/>
  <c r="R10" i="41"/>
  <c r="Q10" i="41"/>
  <c r="P10" i="41"/>
  <c r="T9" i="41"/>
  <c r="S9" i="41"/>
  <c r="R9" i="41"/>
  <c r="Q9" i="41"/>
  <c r="P9" i="41"/>
  <c r="T8" i="41"/>
  <c r="S8" i="41"/>
  <c r="R8" i="41"/>
  <c r="Q8" i="41"/>
  <c r="P8" i="41"/>
  <c r="Q23" i="41" l="1"/>
  <c r="R23" i="41"/>
  <c r="T23" i="41"/>
  <c r="S23" i="41"/>
</calcChain>
</file>

<file path=xl/sharedStrings.xml><?xml version="1.0" encoding="utf-8"?>
<sst xmlns="http://schemas.openxmlformats.org/spreadsheetml/2006/main" count="114" uniqueCount="55">
  <si>
    <t>Definitions</t>
  </si>
  <si>
    <t>List of tables</t>
  </si>
  <si>
    <t>Data obtained from the Motor Vehicle Register (MVR)</t>
  </si>
  <si>
    <t>Total</t>
  </si>
  <si>
    <t>Table 1</t>
  </si>
  <si>
    <t>Table 2</t>
  </si>
  <si>
    <t>Return to Section Main page</t>
  </si>
  <si>
    <t>Return to NZ MVR statistics main menu</t>
  </si>
  <si>
    <t>WOF</t>
  </si>
  <si>
    <t>Northland</t>
  </si>
  <si>
    <t>Auckland</t>
  </si>
  <si>
    <t>Waikato</t>
  </si>
  <si>
    <t>Bay of Plenty</t>
  </si>
  <si>
    <t>Gisborne</t>
  </si>
  <si>
    <t>Hawkes Bay</t>
  </si>
  <si>
    <t>Taranaki</t>
  </si>
  <si>
    <t>Manawatu-Wanganui</t>
  </si>
  <si>
    <t>Wellington</t>
  </si>
  <si>
    <t>Marlborough</t>
  </si>
  <si>
    <t>West Coast</t>
  </si>
  <si>
    <t>Otago</t>
  </si>
  <si>
    <t>Southland</t>
  </si>
  <si>
    <t>Total WoF/CoF-A/CoF-B volumes by region</t>
  </si>
  <si>
    <t>COF-A</t>
  </si>
  <si>
    <t>COF-B</t>
  </si>
  <si>
    <t>FAIL</t>
  </si>
  <si>
    <t>PASS</t>
  </si>
  <si>
    <t>FAIL rate</t>
  </si>
  <si>
    <t>PASS rate</t>
  </si>
  <si>
    <t>Total Wof/Cof-A/Cof-B volumes by region</t>
  </si>
  <si>
    <t>Wof/Cof inspections - volume and result analysis</t>
  </si>
  <si>
    <t>First-Time Wof/Cof-A/Cof-B volumes and results by region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</si>
  <si>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</si>
  <si>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</si>
  <si>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</si>
  <si>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</si>
  <si>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•heavy vehicles – trucks, larger trailers, motor homes</t>
  </si>
  <si>
    <t>•all passenger service vehicles – taxis, shuttles and buses</t>
  </si>
  <si>
    <t>•rental vehicles.</t>
  </si>
  <si>
    <t>A certificate of fitness (CoF) is a regular check to ensure that a registered vehicle meets required safety standards.</t>
  </si>
  <si>
    <t>Vehicles requiring this certification are:</t>
  </si>
  <si>
    <t>For statistical purposes, Cofs are also sub categorised as Cof-A (for light vehicles)</t>
  </si>
  <si>
    <t>and Cof-B (for heavy vehicles).</t>
  </si>
  <si>
    <t>Notes</t>
  </si>
  <si>
    <t>Location information in the following tables is derived from the physical location</t>
  </si>
  <si>
    <t>of Inspection Centres that carry out the Wof/Cof inspections.</t>
  </si>
  <si>
    <t>1.</t>
  </si>
  <si>
    <t>Region</t>
  </si>
  <si>
    <t>Includes the Tasman region</t>
  </si>
  <si>
    <r>
      <t>Nelson</t>
    </r>
    <r>
      <rPr>
        <vertAlign val="superscript"/>
        <sz val="8"/>
        <color theme="1"/>
        <rFont val="Arial"/>
        <family val="2"/>
      </rPr>
      <t>(1)</t>
    </r>
  </si>
  <si>
    <r>
      <t>Canterbury</t>
    </r>
    <r>
      <rPr>
        <vertAlign val="superscript"/>
        <sz val="8"/>
        <color theme="1"/>
        <rFont val="Arial"/>
        <family val="2"/>
      </rPr>
      <t>(2)</t>
    </r>
  </si>
  <si>
    <t>2.</t>
  </si>
  <si>
    <t>Includes the Chatham Islands</t>
  </si>
  <si>
    <t>National</t>
  </si>
  <si>
    <t>Month: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</si>
</sst>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6" fillId="0" borderId="0" xfId="1" applyFont="1"/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2"/>
    <xf numFmtId="0" fontId="7" fillId="0" borderId="0" xfId="2" applyAlignment="1" applyProtection="1"/>
    <xf numFmtId="0" fontId="12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9" fontId="10" fillId="0" borderId="2" xfId="3" applyFont="1" applyBorder="1" applyAlignment="1">
      <alignment horizontal="center" vertical="center"/>
    </xf>
    <xf numFmtId="9" fontId="10" fillId="0" borderId="0" xfId="3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9" fontId="10" fillId="0" borderId="1" xfId="3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1" quotePrefix="1" applyNumberFormat="1" applyFont="1" applyAlignment="1">
      <alignment horizontal="left"/>
    </xf>
    <xf numFmtId="0" fontId="18" fillId="0" borderId="0" xfId="0" quotePrefix="1" applyFont="1" applyBorder="1"/>
    <xf numFmtId="0" fontId="13" fillId="0" borderId="0" xfId="0" applyFont="1" applyBorder="1" applyAlignment="1"/>
    <xf numFmtId="0" fontId="12" fillId="0" borderId="0" xfId="0" applyFont="1" applyAlignment="1"/>
    <xf numFmtId="3" fontId="10" fillId="0" borderId="0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20" fillId="0" borderId="0" xfId="0" quotePrefix="1" applyFont="1"/>
    <xf numFmtId="0" fontId="12" fillId="0" borderId="0" xfId="0" applyFont="1" applyBorder="1" applyAlignment="1"/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9" fontId="11" fillId="0" borderId="7" xfId="3" applyFont="1" applyBorder="1" applyAlignment="1">
      <alignment horizontal="center" vertical="center"/>
    </xf>
    <xf numFmtId="9" fontId="11" fillId="0" borderId="11" xfId="3" applyFont="1" applyBorder="1" applyAlignment="1">
      <alignment horizontal="center" vertical="center"/>
    </xf>
    <xf numFmtId="9" fontId="11" fillId="0" borderId="6" xfId="3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9" fontId="10" fillId="0" borderId="12" xfId="3" applyFont="1" applyBorder="1" applyAlignment="1">
      <alignment horizontal="center" vertical="center"/>
    </xf>
    <xf numFmtId="9" fontId="10" fillId="0" borderId="14" xfId="3" applyFont="1" applyBorder="1" applyAlignment="1">
      <alignment horizontal="center" vertical="center"/>
    </xf>
    <xf numFmtId="9" fontId="10" fillId="0" borderId="13" xfId="3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zoomScaleNormal="100" workbookViewId="0">
      <selection activeCell="A4" sqref="A4"/>
    </sheetView>
  </sheetViews>
  <sheetFormatPr defaultRowHeight="14.4" x14ac:dyDescent="0.3"/>
  <cols>
    <col min="1" max="1" width="5.44140625" customWidth="1"/>
    <col min="2" max="2" width="62.33203125" customWidth="1"/>
    <col min="3" max="4" width="9.109375" customWidth="1"/>
  </cols>
  <sheetData>
    <row r="1" spans="1:27" s="16" customFormat="1" ht="31.2" x14ac:dyDescent="0.6">
      <c r="A1" s="1" t="s">
        <v>30</v>
      </c>
      <c r="B1" s="2"/>
    </row>
    <row r="2" spans="1:27" ht="15.6" x14ac:dyDescent="0.3">
      <c r="A2" s="34" t="s">
        <v>54</v>
      </c>
      <c r="B2" s="2"/>
    </row>
    <row r="3" spans="1:27" ht="15.6" x14ac:dyDescent="0.3">
      <c r="A3" s="8" t="s">
        <v>2</v>
      </c>
      <c r="B3" s="2"/>
    </row>
    <row r="4" spans="1:27" ht="15.6" x14ac:dyDescent="0.3">
      <c r="A4" s="2"/>
      <c r="B4" s="2"/>
    </row>
    <row r="5" spans="1:27" ht="15.6" x14ac:dyDescent="0.3">
      <c r="A5" s="3" t="s">
        <v>1</v>
      </c>
      <c r="B5" s="2"/>
    </row>
    <row r="6" spans="1:27" x14ac:dyDescent="0.3">
      <c r="A6" s="3"/>
      <c r="B6" s="15"/>
    </row>
    <row r="7" spans="1:27" x14ac:dyDescent="0.3">
      <c r="A7" s="7">
        <v>1</v>
      </c>
      <c r="B7" s="20" t="s">
        <v>22</v>
      </c>
      <c r="C7" s="7"/>
      <c r="D7" s="6"/>
      <c r="E7" s="7"/>
    </row>
    <row r="8" spans="1:27" x14ac:dyDescent="0.3">
      <c r="A8" s="7">
        <v>2</v>
      </c>
      <c r="B8" s="20" t="s">
        <v>31</v>
      </c>
      <c r="C8" s="7"/>
      <c r="D8" s="6"/>
      <c r="E8" s="7"/>
    </row>
    <row r="10" spans="1:27" x14ac:dyDescent="0.3">
      <c r="A10" s="3" t="s">
        <v>0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7" ht="7.2" customHeight="1" x14ac:dyDescent="0.3">
      <c r="A11" s="4"/>
      <c r="B11" s="1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7" x14ac:dyDescent="0.3">
      <c r="B12" s="29" t="s">
        <v>32</v>
      </c>
      <c r="C12" s="13"/>
    </row>
    <row r="13" spans="1:27" x14ac:dyDescent="0.3">
      <c r="B13" t="s">
        <v>33</v>
      </c>
      <c r="C13" s="12"/>
    </row>
    <row r="14" spans="1:27" x14ac:dyDescent="0.3">
      <c r="B14" t="s">
        <v>34</v>
      </c>
      <c r="C14" s="12"/>
    </row>
    <row r="15" spans="1:27" s="11" customFormat="1" ht="7.2" customHeight="1" x14ac:dyDescent="0.3">
      <c r="C15" s="12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1" customFormat="1" x14ac:dyDescent="0.3">
      <c r="B16" s="30" t="s">
        <v>35</v>
      </c>
      <c r="C16" s="12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1" customFormat="1" x14ac:dyDescent="0.3">
      <c r="B17" s="12" t="s">
        <v>39</v>
      </c>
      <c r="C17" s="12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11" customFormat="1" x14ac:dyDescent="0.3">
      <c r="B18" s="12" t="s">
        <v>40</v>
      </c>
      <c r="C18" s="12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11" customFormat="1" x14ac:dyDescent="0.3">
      <c r="B19" s="11" t="s">
        <v>36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11" customFormat="1" x14ac:dyDescent="0.3">
      <c r="B20" s="11" t="s">
        <v>37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11" customFormat="1" x14ac:dyDescent="0.3">
      <c r="B21" s="11" t="s">
        <v>38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11" customFormat="1" x14ac:dyDescent="0.3"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11" customFormat="1" x14ac:dyDescent="0.3">
      <c r="B23" s="30" t="s">
        <v>43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11" customFormat="1" x14ac:dyDescent="0.3">
      <c r="B24" s="11" t="s">
        <v>41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11" customFormat="1" x14ac:dyDescent="0.3">
      <c r="A25" s="12"/>
      <c r="B25" s="12" t="s">
        <v>42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1" customFormat="1" ht="8.4" customHeight="1" x14ac:dyDescent="0.3">
      <c r="A26" s="12"/>
      <c r="B26" s="12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1" customFormat="1" x14ac:dyDescent="0.3">
      <c r="B27" s="11" t="s">
        <v>44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1" customFormat="1" x14ac:dyDescent="0.3">
      <c r="B28" s="11" t="s">
        <v>45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1" customFormat="1" ht="15" x14ac:dyDescent="0.25"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1" customFormat="1" ht="15" x14ac:dyDescent="0.25">
      <c r="B30" s="19" t="s">
        <v>7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1" customFormat="1" ht="15" x14ac:dyDescent="0.25"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1" customFormat="1" ht="15" x14ac:dyDescent="0.25"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4:27" s="11" customFormat="1" x14ac:dyDescent="0.3"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</sheetData>
  <hyperlinks>
    <hyperlink ref="B8" location="'Table 2'!A1" display="First-Time Wof/Cof-A/Cof-B volumes and results by region"/>
    <hyperlink ref="B30" r:id="rId1"/>
    <hyperlink ref="B7" location="'Table 1'!A1" display="Total WoF/CoF-A/CoF-B volumes by region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sqref="A1:B1"/>
    </sheetView>
  </sheetViews>
  <sheetFormatPr defaultRowHeight="14.4" x14ac:dyDescent="0.3"/>
  <cols>
    <col min="1" max="1" width="3.33203125" customWidth="1"/>
    <col min="2" max="2" width="22.6640625" style="9" customWidth="1"/>
    <col min="3" max="6" width="12.6640625" style="9" customWidth="1"/>
  </cols>
  <sheetData>
    <row r="1" spans="1:6" ht="15" x14ac:dyDescent="0.25">
      <c r="A1" s="62" t="s">
        <v>4</v>
      </c>
      <c r="B1" s="62"/>
      <c r="C1" s="10"/>
      <c r="D1"/>
      <c r="E1"/>
      <c r="F1"/>
    </row>
    <row r="2" spans="1:6" ht="15" x14ac:dyDescent="0.25">
      <c r="B2" s="4"/>
      <c r="C2" s="4"/>
      <c r="D2"/>
      <c r="E2"/>
      <c r="F2"/>
    </row>
    <row r="3" spans="1:6" ht="15" x14ac:dyDescent="0.25">
      <c r="A3" s="33" t="s">
        <v>29</v>
      </c>
      <c r="B3" s="33"/>
      <c r="C3" s="4"/>
      <c r="D3"/>
      <c r="E3"/>
      <c r="F3"/>
    </row>
    <row r="4" spans="1:6" ht="15.75" x14ac:dyDescent="0.25">
      <c r="A4" s="34" t="s">
        <v>54</v>
      </c>
      <c r="B4" s="2"/>
      <c r="C4" s="21"/>
      <c r="D4" s="21"/>
      <c r="E4" s="21"/>
      <c r="F4" s="21"/>
    </row>
    <row r="5" spans="1:6" ht="15" x14ac:dyDescent="0.25">
      <c r="B5" s="17"/>
      <c r="C5" s="17"/>
      <c r="D5" s="17"/>
      <c r="E5" s="17"/>
      <c r="F5" s="17"/>
    </row>
    <row r="6" spans="1:6" ht="15" customHeight="1" x14ac:dyDescent="0.25">
      <c r="A6" s="63" t="s">
        <v>47</v>
      </c>
      <c r="B6" s="64"/>
      <c r="C6" s="59" t="s">
        <v>8</v>
      </c>
      <c r="D6" s="59" t="s">
        <v>23</v>
      </c>
      <c r="E6" s="59" t="s">
        <v>24</v>
      </c>
      <c r="F6" s="24" t="s">
        <v>3</v>
      </c>
    </row>
    <row r="7" spans="1:6" ht="15" customHeight="1" x14ac:dyDescent="0.25">
      <c r="A7" s="65" t="s">
        <v>9</v>
      </c>
      <c r="B7" s="66"/>
      <c r="C7" s="81">
        <v>20554</v>
      </c>
      <c r="D7" s="81">
        <v>180</v>
      </c>
      <c r="E7" s="81">
        <v>1247</v>
      </c>
      <c r="F7" s="36">
        <v>21981</v>
      </c>
    </row>
    <row r="8" spans="1:6" ht="15" customHeight="1" x14ac:dyDescent="0.25">
      <c r="A8" s="60" t="s">
        <v>10</v>
      </c>
      <c r="B8" s="61"/>
      <c r="C8" s="81">
        <v>150065</v>
      </c>
      <c r="D8" s="81">
        <v>8150</v>
      </c>
      <c r="E8" s="81">
        <v>6459</v>
      </c>
      <c r="F8" s="36">
        <v>164674</v>
      </c>
    </row>
    <row r="9" spans="1:6" ht="15" customHeight="1" x14ac:dyDescent="0.25">
      <c r="A9" s="60" t="s">
        <v>11</v>
      </c>
      <c r="B9" s="61"/>
      <c r="C9" s="81">
        <v>61605</v>
      </c>
      <c r="D9" s="81">
        <v>431</v>
      </c>
      <c r="E9" s="81">
        <v>3920</v>
      </c>
      <c r="F9" s="36">
        <v>65956</v>
      </c>
    </row>
    <row r="10" spans="1:6" ht="15" customHeight="1" x14ac:dyDescent="0.25">
      <c r="A10" s="60" t="s">
        <v>12</v>
      </c>
      <c r="B10" s="61"/>
      <c r="C10" s="81">
        <v>38128</v>
      </c>
      <c r="D10" s="81">
        <v>290</v>
      </c>
      <c r="E10" s="81">
        <v>2223</v>
      </c>
      <c r="F10" s="36">
        <v>40641</v>
      </c>
    </row>
    <row r="11" spans="1:6" ht="15" customHeight="1" x14ac:dyDescent="0.25">
      <c r="A11" s="60" t="s">
        <v>13</v>
      </c>
      <c r="B11" s="61"/>
      <c r="C11" s="81">
        <v>5046</v>
      </c>
      <c r="D11" s="81">
        <v>37</v>
      </c>
      <c r="E11" s="81">
        <v>463</v>
      </c>
      <c r="F11" s="36">
        <v>5546</v>
      </c>
    </row>
    <row r="12" spans="1:6" ht="15" customHeight="1" x14ac:dyDescent="0.25">
      <c r="A12" s="60" t="s">
        <v>14</v>
      </c>
      <c r="B12" s="61"/>
      <c r="C12" s="81">
        <v>18962</v>
      </c>
      <c r="D12" s="81">
        <v>167</v>
      </c>
      <c r="E12" s="81">
        <v>1229</v>
      </c>
      <c r="F12" s="36">
        <v>20358</v>
      </c>
    </row>
    <row r="13" spans="1:6" ht="15" customHeight="1" x14ac:dyDescent="0.25">
      <c r="A13" s="60" t="s">
        <v>15</v>
      </c>
      <c r="B13" s="61"/>
      <c r="C13" s="81">
        <v>13726</v>
      </c>
      <c r="D13" s="81">
        <v>85</v>
      </c>
      <c r="E13" s="81">
        <v>950</v>
      </c>
      <c r="F13" s="36">
        <v>14761</v>
      </c>
    </row>
    <row r="14" spans="1:6" ht="15" customHeight="1" x14ac:dyDescent="0.25">
      <c r="A14" s="60" t="s">
        <v>16</v>
      </c>
      <c r="B14" s="61"/>
      <c r="C14" s="81">
        <v>28642</v>
      </c>
      <c r="D14" s="81">
        <v>183</v>
      </c>
      <c r="E14" s="81">
        <v>1737</v>
      </c>
      <c r="F14" s="36">
        <v>30562</v>
      </c>
    </row>
    <row r="15" spans="1:6" ht="15" customHeight="1" x14ac:dyDescent="0.25">
      <c r="A15" s="60" t="s">
        <v>17</v>
      </c>
      <c r="B15" s="61"/>
      <c r="C15" s="81">
        <v>48556</v>
      </c>
      <c r="D15" s="81">
        <v>972</v>
      </c>
      <c r="E15" s="81">
        <v>1527</v>
      </c>
      <c r="F15" s="36">
        <v>51055</v>
      </c>
    </row>
    <row r="16" spans="1:6" ht="15" customHeight="1" x14ac:dyDescent="0.25">
      <c r="A16" s="60" t="s">
        <v>18</v>
      </c>
      <c r="B16" s="61"/>
      <c r="C16" s="81">
        <v>6958</v>
      </c>
      <c r="D16" s="81">
        <v>627</v>
      </c>
      <c r="E16" s="81">
        <v>422</v>
      </c>
      <c r="F16" s="36">
        <v>8007</v>
      </c>
    </row>
    <row r="17" spans="1:6" ht="15" customHeight="1" x14ac:dyDescent="0.25">
      <c r="A17" s="60" t="s">
        <v>49</v>
      </c>
      <c r="B17" s="61"/>
      <c r="C17" s="81">
        <v>16971</v>
      </c>
      <c r="D17" s="81">
        <v>365</v>
      </c>
      <c r="E17" s="81">
        <v>771</v>
      </c>
      <c r="F17" s="36">
        <v>18107</v>
      </c>
    </row>
    <row r="18" spans="1:6" ht="15" customHeight="1" x14ac:dyDescent="0.25">
      <c r="A18" s="60" t="s">
        <v>19</v>
      </c>
      <c r="B18" s="61"/>
      <c r="C18" s="81">
        <v>4419</v>
      </c>
      <c r="D18" s="81">
        <v>88</v>
      </c>
      <c r="E18" s="81">
        <v>302</v>
      </c>
      <c r="F18" s="36">
        <v>4809</v>
      </c>
    </row>
    <row r="19" spans="1:6" ht="15" customHeight="1" x14ac:dyDescent="0.25">
      <c r="A19" s="60" t="s">
        <v>50</v>
      </c>
      <c r="B19" s="61"/>
      <c r="C19" s="81">
        <v>82212</v>
      </c>
      <c r="D19" s="81">
        <v>4002</v>
      </c>
      <c r="E19" s="81">
        <v>4733</v>
      </c>
      <c r="F19" s="36">
        <v>90947</v>
      </c>
    </row>
    <row r="20" spans="1:6" ht="15" customHeight="1" x14ac:dyDescent="0.25">
      <c r="A20" s="60" t="s">
        <v>20</v>
      </c>
      <c r="B20" s="61"/>
      <c r="C20" s="81">
        <v>33797</v>
      </c>
      <c r="D20" s="81">
        <v>1558</v>
      </c>
      <c r="E20" s="81">
        <v>1371</v>
      </c>
      <c r="F20" s="36">
        <v>36726</v>
      </c>
    </row>
    <row r="21" spans="1:6" ht="15.75" customHeight="1" thickBot="1" x14ac:dyDescent="0.3">
      <c r="A21" s="67" t="s">
        <v>21</v>
      </c>
      <c r="B21" s="68"/>
      <c r="C21" s="82">
        <v>16578</v>
      </c>
      <c r="D21" s="82">
        <v>175</v>
      </c>
      <c r="E21" s="82">
        <v>951</v>
      </c>
      <c r="F21" s="44">
        <v>17704</v>
      </c>
    </row>
    <row r="22" spans="1:6" ht="15.75" customHeight="1" thickTop="1" x14ac:dyDescent="0.25">
      <c r="A22" s="69" t="s">
        <v>53</v>
      </c>
      <c r="B22" s="70"/>
      <c r="C22" s="42">
        <f>SUM(C7:C21)</f>
        <v>546219</v>
      </c>
      <c r="D22" s="42">
        <f>SUM(D7:D21)</f>
        <v>17310</v>
      </c>
      <c r="E22" s="42">
        <f>SUM(E7:E21)</f>
        <v>28305</v>
      </c>
      <c r="F22" s="55">
        <f>SUM(F7:F21)</f>
        <v>591834</v>
      </c>
    </row>
    <row r="23" spans="1:6" ht="15" x14ac:dyDescent="0.25">
      <c r="B23" s="17"/>
      <c r="C23" s="17"/>
      <c r="D23" s="17"/>
      <c r="E23" s="17"/>
      <c r="F23" s="17"/>
    </row>
    <row r="24" spans="1:6" ht="15" x14ac:dyDescent="0.25">
      <c r="A24" s="31" t="s">
        <v>46</v>
      </c>
      <c r="B24" s="32" t="s">
        <v>48</v>
      </c>
      <c r="D24" s="17"/>
      <c r="E24" s="17"/>
      <c r="F24" s="17"/>
    </row>
    <row r="25" spans="1:6" ht="15" x14ac:dyDescent="0.25">
      <c r="A25" s="37" t="s">
        <v>51</v>
      </c>
      <c r="B25" s="32" t="s">
        <v>52</v>
      </c>
    </row>
    <row r="26" spans="1:6" ht="15" x14ac:dyDescent="0.25">
      <c r="A26" s="37"/>
      <c r="B26" s="32"/>
    </row>
    <row r="27" spans="1:6" ht="15" x14ac:dyDescent="0.25">
      <c r="B27" s="19" t="s">
        <v>6</v>
      </c>
    </row>
  </sheetData>
  <mergeCells count="18">
    <mergeCell ref="A21:B21"/>
    <mergeCell ref="A22:B22"/>
    <mergeCell ref="A15:B15"/>
    <mergeCell ref="A16:B16"/>
    <mergeCell ref="A17:B17"/>
    <mergeCell ref="A18:B18"/>
    <mergeCell ref="A19:B19"/>
    <mergeCell ref="A20:B20"/>
    <mergeCell ref="A14:B14"/>
    <mergeCell ref="A1:B1"/>
    <mergeCell ref="A6:B6"/>
    <mergeCell ref="A7:B7"/>
    <mergeCell ref="A8:B8"/>
    <mergeCell ref="A9:B9"/>
    <mergeCell ref="A10:B10"/>
    <mergeCell ref="A11:B11"/>
    <mergeCell ref="A12:B12"/>
    <mergeCell ref="A13:B13"/>
  </mergeCells>
  <hyperlinks>
    <hyperlink ref="B27" location="Contents!A1" display="Return to Section Main page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Normal="100" workbookViewId="0"/>
  </sheetViews>
  <sheetFormatPr defaultRowHeight="14.4" x14ac:dyDescent="0.3"/>
  <cols>
    <col min="1" max="1" width="4.33203125" customWidth="1"/>
    <col min="2" max="2" width="22.6640625" style="17" customWidth="1"/>
    <col min="3" max="11" width="6.6640625" style="17" customWidth="1"/>
    <col min="12" max="12" width="4.33203125" customWidth="1"/>
    <col min="13" max="13" width="7" customWidth="1"/>
    <col min="14" max="14" width="22.6640625" customWidth="1"/>
    <col min="21" max="21" width="2.109375" customWidth="1"/>
  </cols>
  <sheetData>
    <row r="1" spans="1:20" x14ac:dyDescent="0.3">
      <c r="A1" s="38" t="s">
        <v>5</v>
      </c>
      <c r="B1" s="38"/>
    </row>
    <row r="2" spans="1:20" x14ac:dyDescent="0.3">
      <c r="B2" s="4"/>
    </row>
    <row r="3" spans="1:20" x14ac:dyDescent="0.3">
      <c r="A3" s="33" t="s">
        <v>31</v>
      </c>
      <c r="B3" s="33"/>
    </row>
    <row r="4" spans="1:20" ht="15.6" x14ac:dyDescent="0.3">
      <c r="A4" s="34" t="s">
        <v>54</v>
      </c>
      <c r="B4" s="2"/>
    </row>
    <row r="5" spans="1:20" x14ac:dyDescent="0.3">
      <c r="A5" s="34"/>
      <c r="B5" s="34"/>
    </row>
    <row r="6" spans="1:20" x14ac:dyDescent="0.3">
      <c r="A6" s="72" t="s">
        <v>47</v>
      </c>
      <c r="B6" s="73"/>
      <c r="C6" s="71" t="s">
        <v>8</v>
      </c>
      <c r="D6" s="71"/>
      <c r="E6" s="71"/>
      <c r="F6" s="71" t="s">
        <v>23</v>
      </c>
      <c r="G6" s="71"/>
      <c r="H6" s="71"/>
      <c r="I6" s="64" t="s">
        <v>24</v>
      </c>
      <c r="J6" s="71"/>
      <c r="K6" s="71"/>
      <c r="M6" s="76" t="s">
        <v>47</v>
      </c>
      <c r="N6" s="77"/>
      <c r="O6" s="71" t="s">
        <v>8</v>
      </c>
      <c r="P6" s="71"/>
      <c r="Q6" s="71" t="s">
        <v>23</v>
      </c>
      <c r="R6" s="71"/>
      <c r="S6" s="71" t="s">
        <v>24</v>
      </c>
      <c r="T6" s="71"/>
    </row>
    <row r="7" spans="1:20" x14ac:dyDescent="0.3">
      <c r="A7" s="69"/>
      <c r="B7" s="74"/>
      <c r="C7" s="22" t="s">
        <v>25</v>
      </c>
      <c r="D7" s="23" t="s">
        <v>26</v>
      </c>
      <c r="E7" s="24" t="s">
        <v>3</v>
      </c>
      <c r="F7" s="22" t="s">
        <v>25</v>
      </c>
      <c r="G7" s="23" t="s">
        <v>26</v>
      </c>
      <c r="H7" s="24" t="s">
        <v>3</v>
      </c>
      <c r="I7" s="23" t="s">
        <v>25</v>
      </c>
      <c r="J7" s="23" t="s">
        <v>26</v>
      </c>
      <c r="K7" s="24" t="s">
        <v>3</v>
      </c>
      <c r="M7" s="78"/>
      <c r="N7" s="79"/>
      <c r="O7" s="45" t="s">
        <v>27</v>
      </c>
      <c r="P7" s="23" t="s">
        <v>28</v>
      </c>
      <c r="Q7" s="45" t="s">
        <v>27</v>
      </c>
      <c r="R7" s="46" t="s">
        <v>28</v>
      </c>
      <c r="S7" s="45" t="s">
        <v>27</v>
      </c>
      <c r="T7" s="46" t="s">
        <v>28</v>
      </c>
    </row>
    <row r="8" spans="1:20" ht="15" customHeight="1" x14ac:dyDescent="0.25">
      <c r="A8" s="75" t="s">
        <v>9</v>
      </c>
      <c r="B8" s="61"/>
      <c r="C8" s="39">
        <v>5641</v>
      </c>
      <c r="D8" s="35">
        <v>9032</v>
      </c>
      <c r="E8" s="36">
        <v>14673</v>
      </c>
      <c r="F8" s="39">
        <v>33</v>
      </c>
      <c r="G8" s="35">
        <v>114</v>
      </c>
      <c r="H8" s="36">
        <v>147</v>
      </c>
      <c r="I8" s="35">
        <v>287</v>
      </c>
      <c r="J8" s="35">
        <v>706</v>
      </c>
      <c r="K8" s="36">
        <v>993</v>
      </c>
      <c r="M8" s="40" t="s">
        <v>9</v>
      </c>
      <c r="N8" s="56"/>
      <c r="O8" s="25">
        <f>C8/E8</f>
        <v>0.38444762488925238</v>
      </c>
      <c r="P8" s="26">
        <f>D8/E8</f>
        <v>0.61555237511074767</v>
      </c>
      <c r="Q8" s="25">
        <f>F8/H8</f>
        <v>0.22448979591836735</v>
      </c>
      <c r="R8" s="26">
        <f>G8/H8</f>
        <v>0.77551020408163263</v>
      </c>
      <c r="S8" s="25">
        <f>I8/K8</f>
        <v>0.28902316213494461</v>
      </c>
      <c r="T8" s="28">
        <f>J8/K8</f>
        <v>0.71097683786505539</v>
      </c>
    </row>
    <row r="9" spans="1:20" ht="15" customHeight="1" x14ac:dyDescent="0.25">
      <c r="A9" s="75" t="s">
        <v>10</v>
      </c>
      <c r="B9" s="61"/>
      <c r="C9" s="39">
        <v>37114</v>
      </c>
      <c r="D9" s="35">
        <v>76886</v>
      </c>
      <c r="E9" s="36">
        <v>114000</v>
      </c>
      <c r="F9" s="39">
        <v>752</v>
      </c>
      <c r="G9" s="35">
        <v>6614</v>
      </c>
      <c r="H9" s="36">
        <v>7366</v>
      </c>
      <c r="I9" s="35">
        <v>741</v>
      </c>
      <c r="J9" s="35">
        <v>5091</v>
      </c>
      <c r="K9" s="36">
        <v>5832</v>
      </c>
      <c r="M9" s="60" t="s">
        <v>10</v>
      </c>
      <c r="N9" s="75"/>
      <c r="O9" s="25">
        <f>C9/E9</f>
        <v>0.32556140350877194</v>
      </c>
      <c r="P9" s="26">
        <f t="shared" ref="P9:P22" si="0">D9/E9</f>
        <v>0.67443859649122806</v>
      </c>
      <c r="Q9" s="25">
        <f t="shared" ref="Q9:Q22" si="1">F9/H9</f>
        <v>0.10209068693999457</v>
      </c>
      <c r="R9" s="26">
        <f t="shared" ref="R9:R22" si="2">G9/H9</f>
        <v>0.89790931306000543</v>
      </c>
      <c r="S9" s="25">
        <f t="shared" ref="S9:S22" si="3">I9/K9</f>
        <v>0.12705761316872427</v>
      </c>
      <c r="T9" s="28">
        <f t="shared" ref="T9:T19" si="4">J9/K9</f>
        <v>0.87294238683127567</v>
      </c>
    </row>
    <row r="10" spans="1:20" ht="15" customHeight="1" x14ac:dyDescent="0.25">
      <c r="A10" s="75" t="s">
        <v>11</v>
      </c>
      <c r="B10" s="61"/>
      <c r="C10" s="39">
        <v>17845</v>
      </c>
      <c r="D10" s="35">
        <v>26516</v>
      </c>
      <c r="E10" s="36">
        <v>44361</v>
      </c>
      <c r="F10" s="39">
        <v>74</v>
      </c>
      <c r="G10" s="35">
        <v>278</v>
      </c>
      <c r="H10" s="36">
        <v>352</v>
      </c>
      <c r="I10" s="35">
        <v>817</v>
      </c>
      <c r="J10" s="35">
        <v>2267</v>
      </c>
      <c r="K10" s="36">
        <v>3084</v>
      </c>
      <c r="M10" s="40" t="s">
        <v>11</v>
      </c>
      <c r="N10" s="56"/>
      <c r="O10" s="25">
        <f>C10/E10</f>
        <v>0.40226775771511014</v>
      </c>
      <c r="P10" s="26">
        <f t="shared" si="0"/>
        <v>0.59773224228488986</v>
      </c>
      <c r="Q10" s="25">
        <f t="shared" si="1"/>
        <v>0.21022727272727273</v>
      </c>
      <c r="R10" s="26">
        <f t="shared" si="2"/>
        <v>0.78977272727272729</v>
      </c>
      <c r="S10" s="25">
        <f t="shared" si="3"/>
        <v>0.26491569390402075</v>
      </c>
      <c r="T10" s="28">
        <f t="shared" si="4"/>
        <v>0.7350843060959793</v>
      </c>
    </row>
    <row r="11" spans="1:20" ht="15" customHeight="1" x14ac:dyDescent="0.25">
      <c r="A11" s="75" t="s">
        <v>12</v>
      </c>
      <c r="B11" s="61"/>
      <c r="C11" s="39">
        <v>11184</v>
      </c>
      <c r="D11" s="35">
        <v>16306</v>
      </c>
      <c r="E11" s="36">
        <v>27490</v>
      </c>
      <c r="F11" s="39">
        <v>37</v>
      </c>
      <c r="G11" s="35">
        <v>212</v>
      </c>
      <c r="H11" s="36">
        <v>249</v>
      </c>
      <c r="I11" s="35">
        <v>412</v>
      </c>
      <c r="J11" s="35">
        <v>1391</v>
      </c>
      <c r="K11" s="36">
        <v>1803</v>
      </c>
      <c r="M11" s="40" t="s">
        <v>12</v>
      </c>
      <c r="N11" s="56"/>
      <c r="O11" s="25">
        <f>C11/E11</f>
        <v>0.40683885049108764</v>
      </c>
      <c r="P11" s="26">
        <f t="shared" si="0"/>
        <v>0.5931611495089123</v>
      </c>
      <c r="Q11" s="25">
        <f t="shared" si="1"/>
        <v>0.14859437751004015</v>
      </c>
      <c r="R11" s="26">
        <f t="shared" si="2"/>
        <v>0.85140562248995988</v>
      </c>
      <c r="S11" s="25">
        <f t="shared" si="3"/>
        <v>0.22850804215196893</v>
      </c>
      <c r="T11" s="28">
        <f t="shared" si="4"/>
        <v>0.77149195784803104</v>
      </c>
    </row>
    <row r="12" spans="1:20" ht="15" customHeight="1" x14ac:dyDescent="0.25">
      <c r="A12" s="75" t="s">
        <v>13</v>
      </c>
      <c r="B12" s="61"/>
      <c r="C12" s="39">
        <v>1575</v>
      </c>
      <c r="D12" s="35">
        <v>2036</v>
      </c>
      <c r="E12" s="36">
        <v>3611</v>
      </c>
      <c r="F12" s="39">
        <v>5</v>
      </c>
      <c r="G12" s="35">
        <v>27</v>
      </c>
      <c r="H12" s="36">
        <v>32</v>
      </c>
      <c r="I12" s="35">
        <v>80</v>
      </c>
      <c r="J12" s="35">
        <v>305</v>
      </c>
      <c r="K12" s="36">
        <v>385</v>
      </c>
      <c r="M12" s="40" t="s">
        <v>13</v>
      </c>
      <c r="N12" s="56"/>
      <c r="O12" s="25">
        <f>C12/E12</f>
        <v>0.43616726668512878</v>
      </c>
      <c r="P12" s="26">
        <f t="shared" si="0"/>
        <v>0.56383273331487127</v>
      </c>
      <c r="Q12" s="25">
        <f t="shared" si="1"/>
        <v>0.15625</v>
      </c>
      <c r="R12" s="26">
        <f t="shared" si="2"/>
        <v>0.84375</v>
      </c>
      <c r="S12" s="25">
        <f t="shared" si="3"/>
        <v>0.20779220779220781</v>
      </c>
      <c r="T12" s="28">
        <f t="shared" si="4"/>
        <v>0.79220779220779225</v>
      </c>
    </row>
    <row r="13" spans="1:20" ht="15" customHeight="1" x14ac:dyDescent="0.25">
      <c r="A13" s="75" t="s">
        <v>14</v>
      </c>
      <c r="B13" s="61"/>
      <c r="C13" s="39">
        <v>5250</v>
      </c>
      <c r="D13" s="35">
        <v>8616</v>
      </c>
      <c r="E13" s="36">
        <v>13866</v>
      </c>
      <c r="F13" s="39">
        <v>33</v>
      </c>
      <c r="G13" s="35">
        <v>106</v>
      </c>
      <c r="H13" s="36">
        <v>139</v>
      </c>
      <c r="I13" s="35">
        <v>210</v>
      </c>
      <c r="J13" s="35">
        <v>799</v>
      </c>
      <c r="K13" s="36">
        <v>1009</v>
      </c>
      <c r="M13" s="40" t="s">
        <v>14</v>
      </c>
      <c r="N13" s="56"/>
      <c r="O13" s="25">
        <f t="shared" ref="O13:O22" si="5">C13/E13</f>
        <v>0.37862397230636086</v>
      </c>
      <c r="P13" s="26">
        <f t="shared" si="0"/>
        <v>0.62137602769363909</v>
      </c>
      <c r="Q13" s="25">
        <f t="shared" si="1"/>
        <v>0.23741007194244604</v>
      </c>
      <c r="R13" s="26">
        <f t="shared" si="2"/>
        <v>0.76258992805755399</v>
      </c>
      <c r="S13" s="25">
        <f t="shared" si="3"/>
        <v>0.20812685827552033</v>
      </c>
      <c r="T13" s="28">
        <f t="shared" si="4"/>
        <v>0.79187314172447965</v>
      </c>
    </row>
    <row r="14" spans="1:20" ht="15" customHeight="1" x14ac:dyDescent="0.25">
      <c r="A14" s="75" t="s">
        <v>15</v>
      </c>
      <c r="B14" s="61"/>
      <c r="C14" s="39">
        <v>3602</v>
      </c>
      <c r="D14" s="35">
        <v>6582</v>
      </c>
      <c r="E14" s="36">
        <v>10184</v>
      </c>
      <c r="F14" s="39">
        <v>2</v>
      </c>
      <c r="G14" s="35">
        <v>79</v>
      </c>
      <c r="H14" s="36">
        <v>81</v>
      </c>
      <c r="I14" s="35">
        <v>126</v>
      </c>
      <c r="J14" s="35">
        <v>689</v>
      </c>
      <c r="K14" s="36">
        <v>815</v>
      </c>
      <c r="M14" s="40" t="s">
        <v>15</v>
      </c>
      <c r="N14" s="56"/>
      <c r="O14" s="25">
        <f t="shared" si="5"/>
        <v>0.35369206598586017</v>
      </c>
      <c r="P14" s="26">
        <f t="shared" si="0"/>
        <v>0.64630793401413977</v>
      </c>
      <c r="Q14" s="25">
        <f t="shared" si="1"/>
        <v>2.4691358024691357E-2</v>
      </c>
      <c r="R14" s="26">
        <f t="shared" si="2"/>
        <v>0.97530864197530864</v>
      </c>
      <c r="S14" s="25">
        <f t="shared" si="3"/>
        <v>0.15460122699386503</v>
      </c>
      <c r="T14" s="28">
        <f t="shared" si="4"/>
        <v>0.84539877300613497</v>
      </c>
    </row>
    <row r="15" spans="1:20" ht="15" customHeight="1" x14ac:dyDescent="0.25">
      <c r="A15" s="75" t="s">
        <v>16</v>
      </c>
      <c r="B15" s="61"/>
      <c r="C15" s="39">
        <v>7568</v>
      </c>
      <c r="D15" s="35">
        <v>13734</v>
      </c>
      <c r="E15" s="36">
        <v>21302</v>
      </c>
      <c r="F15" s="39">
        <v>20</v>
      </c>
      <c r="G15" s="35">
        <v>143</v>
      </c>
      <c r="H15" s="36">
        <v>163</v>
      </c>
      <c r="I15" s="35">
        <v>219</v>
      </c>
      <c r="J15" s="35">
        <v>1323</v>
      </c>
      <c r="K15" s="36">
        <v>1542</v>
      </c>
      <c r="M15" s="40" t="s">
        <v>16</v>
      </c>
      <c r="N15" s="56"/>
      <c r="O15" s="25">
        <f t="shared" si="5"/>
        <v>0.35527180546427567</v>
      </c>
      <c r="P15" s="26">
        <f t="shared" si="0"/>
        <v>0.64472819453572439</v>
      </c>
      <c r="Q15" s="25">
        <f>F15/H15</f>
        <v>0.12269938650306748</v>
      </c>
      <c r="R15" s="26">
        <f>G15/H15</f>
        <v>0.87730061349693256</v>
      </c>
      <c r="S15" s="25">
        <f t="shared" si="3"/>
        <v>0.14202334630350194</v>
      </c>
      <c r="T15" s="28">
        <f t="shared" si="4"/>
        <v>0.857976653696498</v>
      </c>
    </row>
    <row r="16" spans="1:20" ht="15" customHeight="1" x14ac:dyDescent="0.25">
      <c r="A16" s="75" t="s">
        <v>17</v>
      </c>
      <c r="B16" s="61"/>
      <c r="C16" s="39">
        <v>14150</v>
      </c>
      <c r="D16" s="35">
        <v>20802</v>
      </c>
      <c r="E16" s="36">
        <v>34952</v>
      </c>
      <c r="F16" s="39">
        <v>136</v>
      </c>
      <c r="G16" s="35">
        <v>692</v>
      </c>
      <c r="H16" s="36">
        <v>828</v>
      </c>
      <c r="I16" s="35">
        <v>198</v>
      </c>
      <c r="J16" s="35">
        <v>1132</v>
      </c>
      <c r="K16" s="36">
        <v>1330</v>
      </c>
      <c r="M16" s="40" t="s">
        <v>17</v>
      </c>
      <c r="N16" s="56"/>
      <c r="O16" s="25">
        <f t="shared" si="5"/>
        <v>0.40484092469672694</v>
      </c>
      <c r="P16" s="26">
        <f t="shared" si="0"/>
        <v>0.59515907530327306</v>
      </c>
      <c r="Q16" s="25">
        <f t="shared" si="1"/>
        <v>0.16425120772946861</v>
      </c>
      <c r="R16" s="26">
        <f t="shared" si="2"/>
        <v>0.83574879227053145</v>
      </c>
      <c r="S16" s="25">
        <f t="shared" si="3"/>
        <v>0.14887218045112782</v>
      </c>
      <c r="T16" s="28">
        <f t="shared" si="4"/>
        <v>0.85112781954887218</v>
      </c>
    </row>
    <row r="17" spans="1:20" ht="15" customHeight="1" x14ac:dyDescent="0.25">
      <c r="A17" s="75" t="s">
        <v>18</v>
      </c>
      <c r="B17" s="61"/>
      <c r="C17" s="39">
        <v>1479</v>
      </c>
      <c r="D17" s="35">
        <v>4007</v>
      </c>
      <c r="E17" s="36">
        <v>5486</v>
      </c>
      <c r="F17" s="39">
        <v>12</v>
      </c>
      <c r="G17" s="35">
        <v>598</v>
      </c>
      <c r="H17" s="36">
        <v>610</v>
      </c>
      <c r="I17" s="35">
        <v>53</v>
      </c>
      <c r="J17" s="35">
        <v>318</v>
      </c>
      <c r="K17" s="36">
        <v>371</v>
      </c>
      <c r="M17" s="40" t="s">
        <v>18</v>
      </c>
      <c r="N17" s="56"/>
      <c r="O17" s="25">
        <f t="shared" si="5"/>
        <v>0.26959533357637622</v>
      </c>
      <c r="P17" s="26">
        <f t="shared" si="0"/>
        <v>0.73040466642362378</v>
      </c>
      <c r="Q17" s="25">
        <f t="shared" si="1"/>
        <v>1.9672131147540985E-2</v>
      </c>
      <c r="R17" s="26">
        <f t="shared" si="2"/>
        <v>0.98032786885245904</v>
      </c>
      <c r="S17" s="25">
        <f t="shared" si="3"/>
        <v>0.14285714285714285</v>
      </c>
      <c r="T17" s="28">
        <f t="shared" si="4"/>
        <v>0.8571428571428571</v>
      </c>
    </row>
    <row r="18" spans="1:20" ht="15" customHeight="1" x14ac:dyDescent="0.25">
      <c r="A18" s="75" t="s">
        <v>49</v>
      </c>
      <c r="B18" s="61"/>
      <c r="C18" s="39">
        <v>4283</v>
      </c>
      <c r="D18" s="35">
        <v>8304</v>
      </c>
      <c r="E18" s="36">
        <v>12587</v>
      </c>
      <c r="F18" s="39">
        <v>42</v>
      </c>
      <c r="G18" s="35">
        <v>264</v>
      </c>
      <c r="H18" s="36">
        <v>306</v>
      </c>
      <c r="I18" s="35">
        <v>100</v>
      </c>
      <c r="J18" s="35">
        <v>565</v>
      </c>
      <c r="K18" s="36">
        <v>665</v>
      </c>
      <c r="M18" s="40" t="s">
        <v>49</v>
      </c>
      <c r="N18" s="56"/>
      <c r="O18" s="25">
        <f t="shared" si="5"/>
        <v>0.34027170890601416</v>
      </c>
      <c r="P18" s="26">
        <f>D18/E18</f>
        <v>0.6597282910939859</v>
      </c>
      <c r="Q18" s="25">
        <f t="shared" si="1"/>
        <v>0.13725490196078433</v>
      </c>
      <c r="R18" s="26">
        <f t="shared" si="2"/>
        <v>0.86274509803921573</v>
      </c>
      <c r="S18" s="25">
        <f t="shared" si="3"/>
        <v>0.15037593984962405</v>
      </c>
      <c r="T18" s="28">
        <f t="shared" si="4"/>
        <v>0.84962406015037595</v>
      </c>
    </row>
    <row r="19" spans="1:20" ht="15" customHeight="1" x14ac:dyDescent="0.25">
      <c r="A19" s="75" t="s">
        <v>19</v>
      </c>
      <c r="B19" s="61"/>
      <c r="C19" s="39">
        <v>1123</v>
      </c>
      <c r="D19" s="35">
        <v>2169</v>
      </c>
      <c r="E19" s="36">
        <v>3292</v>
      </c>
      <c r="F19" s="39">
        <v>6</v>
      </c>
      <c r="G19" s="35">
        <v>78</v>
      </c>
      <c r="H19" s="36">
        <v>84</v>
      </c>
      <c r="I19" s="35">
        <v>59</v>
      </c>
      <c r="J19" s="35">
        <v>190</v>
      </c>
      <c r="K19" s="36">
        <v>249</v>
      </c>
      <c r="M19" s="40" t="s">
        <v>19</v>
      </c>
      <c r="N19" s="56"/>
      <c r="O19" s="25">
        <f t="shared" si="5"/>
        <v>0.34113001215066829</v>
      </c>
      <c r="P19" s="26">
        <f t="shared" si="0"/>
        <v>0.65886998784933171</v>
      </c>
      <c r="Q19" s="25">
        <f t="shared" si="1"/>
        <v>7.1428571428571425E-2</v>
      </c>
      <c r="R19" s="26">
        <f>G19/H19</f>
        <v>0.9285714285714286</v>
      </c>
      <c r="S19" s="25">
        <f t="shared" si="3"/>
        <v>0.23694779116465864</v>
      </c>
      <c r="T19" s="28">
        <f t="shared" si="4"/>
        <v>0.76305220883534142</v>
      </c>
    </row>
    <row r="20" spans="1:20" ht="15" customHeight="1" x14ac:dyDescent="0.25">
      <c r="A20" s="75" t="s">
        <v>50</v>
      </c>
      <c r="B20" s="61"/>
      <c r="C20" s="39">
        <v>21420</v>
      </c>
      <c r="D20" s="35">
        <v>39214</v>
      </c>
      <c r="E20" s="36">
        <v>60634</v>
      </c>
      <c r="F20" s="39">
        <v>331</v>
      </c>
      <c r="G20" s="35">
        <v>3317</v>
      </c>
      <c r="H20" s="36">
        <v>3648</v>
      </c>
      <c r="I20" s="35">
        <v>591</v>
      </c>
      <c r="J20" s="35">
        <v>3563</v>
      </c>
      <c r="K20" s="36">
        <v>4154</v>
      </c>
      <c r="M20" s="40" t="s">
        <v>50</v>
      </c>
      <c r="N20" s="56"/>
      <c r="O20" s="25">
        <f t="shared" si="5"/>
        <v>0.35326714384668667</v>
      </c>
      <c r="P20" s="26">
        <f t="shared" si="0"/>
        <v>0.64673285615331333</v>
      </c>
      <c r="Q20" s="25">
        <f t="shared" si="1"/>
        <v>9.0734649122807015E-2</v>
      </c>
      <c r="R20" s="26">
        <f>G20/H20</f>
        <v>0.90926535087719296</v>
      </c>
      <c r="S20" s="25">
        <f>I20/K20</f>
        <v>0.14227250842561387</v>
      </c>
      <c r="T20" s="28">
        <f>J20/K20</f>
        <v>0.8577274915743861</v>
      </c>
    </row>
    <row r="21" spans="1:20" ht="15" customHeight="1" x14ac:dyDescent="0.25">
      <c r="A21" s="75" t="s">
        <v>20</v>
      </c>
      <c r="B21" s="61"/>
      <c r="C21" s="39">
        <v>9768</v>
      </c>
      <c r="D21" s="35">
        <v>14149</v>
      </c>
      <c r="E21" s="36">
        <v>23917</v>
      </c>
      <c r="F21" s="39">
        <v>162</v>
      </c>
      <c r="G21" s="35">
        <v>1207</v>
      </c>
      <c r="H21" s="36">
        <v>1369</v>
      </c>
      <c r="I21" s="35">
        <v>183</v>
      </c>
      <c r="J21" s="35">
        <v>1012</v>
      </c>
      <c r="K21" s="36">
        <v>1195</v>
      </c>
      <c r="M21" s="40" t="s">
        <v>20</v>
      </c>
      <c r="N21" s="56"/>
      <c r="O21" s="25">
        <f t="shared" si="5"/>
        <v>0.40841242630764729</v>
      </c>
      <c r="P21" s="26">
        <f t="shared" si="0"/>
        <v>0.59158757369235271</v>
      </c>
      <c r="Q21" s="25">
        <f t="shared" si="1"/>
        <v>0.1183345507669832</v>
      </c>
      <c r="R21" s="26">
        <f>G21/H21</f>
        <v>0.88166544923301682</v>
      </c>
      <c r="S21" s="25">
        <f t="shared" si="3"/>
        <v>0.15313807531380752</v>
      </c>
      <c r="T21" s="28">
        <f>J21/K21</f>
        <v>0.84686192468619248</v>
      </c>
    </row>
    <row r="22" spans="1:20" ht="15.75" thickBot="1" x14ac:dyDescent="0.3">
      <c r="A22" s="80" t="s">
        <v>21</v>
      </c>
      <c r="B22" s="68"/>
      <c r="C22" s="47">
        <v>4495</v>
      </c>
      <c r="D22" s="43">
        <v>7530</v>
      </c>
      <c r="E22" s="44">
        <v>12025</v>
      </c>
      <c r="F22" s="47">
        <v>21</v>
      </c>
      <c r="G22" s="43">
        <v>127</v>
      </c>
      <c r="H22" s="44">
        <v>148</v>
      </c>
      <c r="I22" s="43">
        <v>103</v>
      </c>
      <c r="J22" s="43">
        <v>744</v>
      </c>
      <c r="K22" s="44">
        <v>847</v>
      </c>
      <c r="M22" s="51" t="s">
        <v>21</v>
      </c>
      <c r="N22" s="57"/>
      <c r="O22" s="52">
        <f t="shared" si="5"/>
        <v>0.37380457380457383</v>
      </c>
      <c r="P22" s="53">
        <f t="shared" si="0"/>
        <v>0.62619542619542623</v>
      </c>
      <c r="Q22" s="52">
        <f t="shared" si="1"/>
        <v>0.14189189189189189</v>
      </c>
      <c r="R22" s="53">
        <f t="shared" si="2"/>
        <v>0.85810810810810811</v>
      </c>
      <c r="S22" s="52">
        <f t="shared" si="3"/>
        <v>0.12160566706021252</v>
      </c>
      <c r="T22" s="54">
        <f>J22/K22</f>
        <v>0.87839433293978753</v>
      </c>
    </row>
    <row r="23" spans="1:20" ht="15.75" thickTop="1" x14ac:dyDescent="0.25">
      <c r="A23" s="69" t="s">
        <v>53</v>
      </c>
      <c r="B23" s="70"/>
      <c r="C23" s="42">
        <f>SUM(C8:C22)</f>
        <v>146497</v>
      </c>
      <c r="D23" s="42">
        <f>SUM(D8:D22)</f>
        <v>255883</v>
      </c>
      <c r="E23" s="42">
        <f>SUM(E8:E22)</f>
        <v>402380</v>
      </c>
      <c r="F23" s="42">
        <f>SUM(F8:F22)</f>
        <v>1666</v>
      </c>
      <c r="G23" s="42">
        <f t="shared" ref="G23:J23" si="6">SUM(G8:G22)</f>
        <v>13856</v>
      </c>
      <c r="H23" s="42">
        <f t="shared" si="6"/>
        <v>15522</v>
      </c>
      <c r="I23" s="42">
        <f t="shared" si="6"/>
        <v>4179</v>
      </c>
      <c r="J23" s="42">
        <f t="shared" si="6"/>
        <v>20095</v>
      </c>
      <c r="K23" s="58">
        <f>SUM(K8:K22)</f>
        <v>24274</v>
      </c>
      <c r="M23" s="69" t="s">
        <v>53</v>
      </c>
      <c r="N23" s="70"/>
      <c r="O23" s="48">
        <f>C23/E23</f>
        <v>0.36407624633431085</v>
      </c>
      <c r="P23" s="49">
        <f>D23/E23</f>
        <v>0.6359237536656891</v>
      </c>
      <c r="Q23" s="48">
        <f>F23/H23</f>
        <v>0.1073315294420822</v>
      </c>
      <c r="R23" s="49">
        <f>G23/H23</f>
        <v>0.89266847055791776</v>
      </c>
      <c r="S23" s="48">
        <f>I23/K23</f>
        <v>0.17215951223531351</v>
      </c>
      <c r="T23" s="50">
        <f>J23/K23</f>
        <v>0.82784048776468655</v>
      </c>
    </row>
    <row r="24" spans="1:20" ht="15" x14ac:dyDescent="0.25">
      <c r="A24" s="27"/>
      <c r="B24" s="27"/>
      <c r="C24" s="41"/>
      <c r="D24" s="41"/>
      <c r="E24" s="41"/>
      <c r="F24" s="41"/>
      <c r="G24" s="41"/>
      <c r="H24" s="41"/>
      <c r="I24" s="41"/>
      <c r="J24" s="41"/>
      <c r="K24" s="41"/>
      <c r="N24" s="27"/>
      <c r="O24" s="26"/>
      <c r="P24" s="18"/>
      <c r="Q24" s="18"/>
      <c r="R24" s="18"/>
    </row>
    <row r="25" spans="1:20" x14ac:dyDescent="0.3">
      <c r="A25" s="31" t="s">
        <v>46</v>
      </c>
      <c r="B25" s="32" t="s">
        <v>48</v>
      </c>
    </row>
    <row r="26" spans="1:20" x14ac:dyDescent="0.3">
      <c r="A26" s="37" t="s">
        <v>51</v>
      </c>
      <c r="B26" s="32" t="s">
        <v>52</v>
      </c>
    </row>
    <row r="27" spans="1:20" x14ac:dyDescent="0.3">
      <c r="A27" s="37"/>
      <c r="B27" s="32"/>
    </row>
    <row r="28" spans="1:20" ht="15" x14ac:dyDescent="0.25">
      <c r="B28" s="19" t="s">
        <v>6</v>
      </c>
    </row>
  </sheetData>
  <mergeCells count="26">
    <mergeCell ref="M23:N23"/>
    <mergeCell ref="A23:B23"/>
    <mergeCell ref="M6:N7"/>
    <mergeCell ref="M9:N9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Q6:R6"/>
    <mergeCell ref="I6:K6"/>
    <mergeCell ref="S6:T6"/>
    <mergeCell ref="A6:B7"/>
    <mergeCell ref="C6:E6"/>
    <mergeCell ref="F6:H6"/>
    <mergeCell ref="O6:P6"/>
  </mergeCells>
  <hyperlinks>
    <hyperlink ref="B28" location="Contents!A1" display="Return to Section Main page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Kheang Chrun</cp:lastModifiedBy>
  <dcterms:created xsi:type="dcterms:W3CDTF">2014-04-10T00:24:47Z</dcterms:created>
  <dcterms:modified xsi:type="dcterms:W3CDTF">2018-01-10T19:31:56Z</dcterms:modified>
  <cp:contentStatus/>
</cp:coreProperties>
</file>