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PivotChartFilter="1" defaultThemeVersion="124226"/>
  <bookViews>
    <workbookView xWindow="9390" yWindow="45" windowWidth="19440" windowHeight="14670"/>
  </bookViews>
  <sheets>
    <sheet name="Petrol LDV" sheetId="1" r:id="rId1"/>
    <sheet name="Diesel LDV" sheetId="14" r:id="rId2"/>
    <sheet name="Diesel HDV" sheetId="15" r:id="rId3"/>
    <sheet name="Petrol Summary table" sheetId="5" r:id="rId4"/>
    <sheet name="NISE Aus Data" sheetId="13" r:id="rId5"/>
    <sheet name="Drive cycle info" sheetId="3" r:id="rId6"/>
  </sheets>
  <definedNames>
    <definedName name="_xlnm._FilterDatabase" localSheetId="4" hidden="1">'NISE Aus Data'!$B$2:$W$430</definedName>
    <definedName name="Pre_ECE">'Petrol Summary table'!$A$5</definedName>
    <definedName name="Z_317C412C_DF5F_4128_B39E_BC084676C001_.wvu.FilterData" localSheetId="4" hidden="1">'NISE Aus Data'!$B$2:$W$428</definedName>
    <definedName name="Z_36F7819E_9FB7_42F2_B4BD_B27524E8C8E3_.wvu.FilterData" localSheetId="4" hidden="1">'NISE Aus Data'!$B$2:$W$428</definedName>
    <definedName name="Z_3904809A_F491_4452_BE52_9BA07E7136FD_.wvu.FilterData" localSheetId="4" hidden="1">'NISE Aus Data'!$B$2:$W$428</definedName>
    <definedName name="Z_392A854C_F260_49F2_87AE_D9288D70EAE2_.wvu.FilterData" localSheetId="4" hidden="1">'NISE Aus Data'!$B$2:$W$428</definedName>
    <definedName name="Z_4FFF2B8A_9CEC_4434_AE06_6E86116FBF20_.wvu.FilterData" localSheetId="4" hidden="1">'NISE Aus Data'!$B$2:$W$428</definedName>
    <definedName name="Z_6F245386_310B_4DE5_91EB_D65DFB3C6BFF_.wvu.FilterData" localSheetId="4" hidden="1">'NISE Aus Data'!$B$2:$W$428</definedName>
    <definedName name="Z_741570CB_71F2_4617_898A_13ED7AD0408A_.wvu.FilterData" localSheetId="4" hidden="1">'NISE Aus Data'!$B$2:$W$428</definedName>
    <definedName name="Z_75B202FE_6900_4FD5_B77C_91E747E4E965_.wvu.FilterData" localSheetId="4" hidden="1">'NISE Aus Data'!$B$2:$W$428</definedName>
    <definedName name="Z_764E9ADE_FE2D_413A_A134_279A4EE55827_.wvu.FilterData" localSheetId="4" hidden="1">'NISE Aus Data'!$B$2:$W$428</definedName>
    <definedName name="Z_78D5E3C6_F9E2_47A6_AD56_C9768D3E66AE_.wvu.FilterData" localSheetId="4" hidden="1">'NISE Aus Data'!$B$2:$W$428</definedName>
    <definedName name="Z_C1F015F8_8B85_4C1F_A9FA_52BD6BD3F8E6_.wvu.FilterData" localSheetId="4" hidden="1">'NISE Aus Data'!$B$2:$W$428</definedName>
    <definedName name="Z_E7A87DC1_ED37_45C3_863A_77B3A33C0753_.wvu.FilterData" localSheetId="4" hidden="1">'NISE Aus Data'!$B$2:$W$428</definedName>
  </definedNames>
  <calcPr calcId="145621"/>
  <pivotCaches>
    <pivotCache cacheId="2" r:id="rId7"/>
  </pivotCaches>
</workbook>
</file>

<file path=xl/calcChain.xml><?xml version="1.0" encoding="utf-8"?>
<calcChain xmlns="http://schemas.openxmlformats.org/spreadsheetml/2006/main">
  <c r="BK9" i="15" l="1"/>
  <c r="BC9" i="15"/>
  <c r="AU9" i="15"/>
  <c r="AU6" i="15"/>
  <c r="AM6" i="15"/>
  <c r="AE6" i="15"/>
  <c r="BC5" i="15"/>
  <c r="AU5" i="15"/>
  <c r="AM5" i="15"/>
  <c r="AE5" i="15"/>
  <c r="BC4" i="15"/>
  <c r="AU3" i="15"/>
  <c r="AM3" i="15"/>
  <c r="AE3" i="15"/>
  <c r="Q20" i="3" l="1"/>
  <c r="P24" i="3"/>
  <c r="P23" i="3"/>
  <c r="P22" i="3"/>
  <c r="P21" i="3"/>
  <c r="P20" i="3"/>
  <c r="P10" i="3"/>
  <c r="P5" i="3"/>
  <c r="P4" i="3"/>
  <c r="O29" i="3"/>
  <c r="O27" i="3"/>
  <c r="O28" i="3"/>
  <c r="O26" i="3"/>
  <c r="O25" i="3"/>
  <c r="O19" i="3"/>
  <c r="O18" i="3"/>
  <c r="O17" i="3"/>
  <c r="O16" i="3"/>
  <c r="O15" i="3"/>
  <c r="O14" i="3"/>
  <c r="O13" i="3"/>
  <c r="O12" i="3"/>
  <c r="O11" i="3"/>
  <c r="O10" i="3"/>
  <c r="O9" i="3"/>
  <c r="O8" i="3"/>
  <c r="O7" i="3"/>
  <c r="O6" i="3"/>
  <c r="O5" i="3"/>
  <c r="O4" i="3"/>
  <c r="O3" i="3"/>
  <c r="DH1" i="5" l="1"/>
  <c r="CI1" i="5"/>
  <c r="CD1" i="5"/>
  <c r="BY1" i="5"/>
  <c r="BT1" i="5"/>
  <c r="BO1" i="5"/>
  <c r="BJ1" i="5"/>
  <c r="BE1" i="5"/>
  <c r="AZ1" i="5"/>
  <c r="AU1" i="5"/>
  <c r="AP1" i="5"/>
  <c r="AK1" i="5"/>
  <c r="AF1" i="5"/>
  <c r="AA1" i="5"/>
  <c r="V1" i="5"/>
  <c r="Q1" i="5"/>
  <c r="B1" i="5"/>
</calcChain>
</file>

<file path=xl/sharedStrings.xml><?xml version="1.0" encoding="utf-8"?>
<sst xmlns="http://schemas.openxmlformats.org/spreadsheetml/2006/main" count="29664" uniqueCount="723">
  <si>
    <t>ECE 15.04</t>
  </si>
  <si>
    <t>Euro 1</t>
  </si>
  <si>
    <t>Euro 2</t>
  </si>
  <si>
    <t>Euro 4</t>
  </si>
  <si>
    <t>Year</t>
  </si>
  <si>
    <t>Body type</t>
  </si>
  <si>
    <t>Engine size</t>
  </si>
  <si>
    <t>Configuration</t>
  </si>
  <si>
    <t>EFI</t>
  </si>
  <si>
    <t>Emissions gear</t>
  </si>
  <si>
    <t>Fuel</t>
  </si>
  <si>
    <t>Tank size</t>
  </si>
  <si>
    <t>Mass</t>
  </si>
  <si>
    <t>Test Inertia</t>
  </si>
  <si>
    <t>Test A</t>
  </si>
  <si>
    <t>IM240 CO g/km</t>
  </si>
  <si>
    <t>IM240 CO2 g/km</t>
  </si>
  <si>
    <t>IM240 HC g/km</t>
  </si>
  <si>
    <t>IM240 NOx g/km</t>
  </si>
  <si>
    <t>IM240 FC l/100km</t>
  </si>
  <si>
    <t>Y</t>
  </si>
  <si>
    <t>EGR (one bank)</t>
  </si>
  <si>
    <t>O2</t>
  </si>
  <si>
    <t>OBD2</t>
  </si>
  <si>
    <t>Sedan 4 door</t>
  </si>
  <si>
    <t>I4</t>
  </si>
  <si>
    <t>TSCAT</t>
  </si>
  <si>
    <t>5 door s/w</t>
  </si>
  <si>
    <t>5 door hatch</t>
  </si>
  <si>
    <t>4 door sedan</t>
  </si>
  <si>
    <t>sedan 4-door</t>
  </si>
  <si>
    <t>V6</t>
  </si>
  <si>
    <t>N</t>
  </si>
  <si>
    <t>5 door wagon</t>
  </si>
  <si>
    <t>Flat 4</t>
  </si>
  <si>
    <t>5 door L/back</t>
  </si>
  <si>
    <t>exhaust leak</t>
  </si>
  <si>
    <t>oxcat</t>
  </si>
  <si>
    <t>2 door 4 seat coupe</t>
  </si>
  <si>
    <t>I6</t>
  </si>
  <si>
    <t>2 door 2+2 seat coupe</t>
  </si>
  <si>
    <t>EGR</t>
  </si>
  <si>
    <t>2 seat sports car</t>
  </si>
  <si>
    <t>Test date</t>
  </si>
  <si>
    <t>Manufacturer</t>
  </si>
  <si>
    <t>Model</t>
  </si>
  <si>
    <t>NZ New?</t>
  </si>
  <si>
    <t>Tech</t>
  </si>
  <si>
    <t>ODO</t>
  </si>
  <si>
    <t>Holden</t>
  </si>
  <si>
    <t>CrewmnS</t>
  </si>
  <si>
    <t>Hyundai</t>
  </si>
  <si>
    <t>SONATA</t>
  </si>
  <si>
    <t>Ford</t>
  </si>
  <si>
    <t>Fairlane</t>
  </si>
  <si>
    <t>Peugot</t>
  </si>
  <si>
    <t>206XT</t>
  </si>
  <si>
    <t>FalcnXR6</t>
  </si>
  <si>
    <t>Volkswagen</t>
  </si>
  <si>
    <t>Golf</t>
  </si>
  <si>
    <t>Mitsubishi</t>
  </si>
  <si>
    <t>Diamante</t>
  </si>
  <si>
    <t>3</t>
  </si>
  <si>
    <t>L200</t>
  </si>
  <si>
    <t>Toyota</t>
  </si>
  <si>
    <t>Hiace</t>
  </si>
  <si>
    <t>Corolla</t>
  </si>
  <si>
    <t>Passat</t>
  </si>
  <si>
    <t>Honda</t>
  </si>
  <si>
    <t>AccordLx</t>
  </si>
  <si>
    <t>Civic</t>
  </si>
  <si>
    <t>Nissan</t>
  </si>
  <si>
    <t>Sunny</t>
  </si>
  <si>
    <t>TruenoS</t>
  </si>
  <si>
    <t>TruenS</t>
  </si>
  <si>
    <t>Mazda</t>
  </si>
  <si>
    <t>Capella</t>
  </si>
  <si>
    <t>Estima</t>
  </si>
  <si>
    <t>Starlet</t>
  </si>
  <si>
    <t>BMW</t>
  </si>
  <si>
    <t>316i</t>
  </si>
  <si>
    <t>318Ti</t>
  </si>
  <si>
    <t>Primera GT</t>
  </si>
  <si>
    <t>Primera 2.0eGT</t>
  </si>
  <si>
    <t>Comm</t>
  </si>
  <si>
    <t>Commodore</t>
  </si>
  <si>
    <t>Chariot</t>
  </si>
  <si>
    <t>Delicia</t>
  </si>
  <si>
    <t>Lucino</t>
  </si>
  <si>
    <t>CarinaED</t>
  </si>
  <si>
    <t>Daihatsu</t>
  </si>
  <si>
    <t>Charade</t>
  </si>
  <si>
    <t>1</t>
  </si>
  <si>
    <t>GalantMX</t>
  </si>
  <si>
    <t>Subaru</t>
  </si>
  <si>
    <t>Legacy GT</t>
  </si>
  <si>
    <t>Corona</t>
  </si>
  <si>
    <t>Suzuki</t>
  </si>
  <si>
    <t>SwiftGti</t>
  </si>
  <si>
    <t>Mr2</t>
  </si>
  <si>
    <t>MX5EUNOS</t>
  </si>
  <si>
    <t>Primera</t>
  </si>
  <si>
    <t>Audi</t>
  </si>
  <si>
    <t>902.3E</t>
  </si>
  <si>
    <t>M325i</t>
  </si>
  <si>
    <t>M325i - 2dr</t>
  </si>
  <si>
    <t>Pontiac</t>
  </si>
  <si>
    <t>LeMans</t>
  </si>
  <si>
    <t>GTA V6</t>
  </si>
  <si>
    <t>Renault Alpine</t>
  </si>
  <si>
    <t>GTAV6</t>
  </si>
  <si>
    <t>Cressida</t>
  </si>
  <si>
    <t>Lada</t>
  </si>
  <si>
    <t>Barina</t>
  </si>
  <si>
    <t>HiaceSC</t>
  </si>
  <si>
    <t>Luce929</t>
  </si>
  <si>
    <t>MR2</t>
  </si>
  <si>
    <t>SurfTour</t>
  </si>
  <si>
    <t>280zx</t>
  </si>
  <si>
    <t xml:space="preserve">SigmaGL </t>
  </si>
  <si>
    <t>Q</t>
  </si>
  <si>
    <t>ECE 15.02</t>
  </si>
  <si>
    <t>Emissions Tech</t>
  </si>
  <si>
    <t>IM240</t>
  </si>
  <si>
    <t>FTP 75 Cold Start</t>
  </si>
  <si>
    <t>Urban Free</t>
  </si>
  <si>
    <t>Urban Int.</t>
  </si>
  <si>
    <t>Urban Cong</t>
  </si>
  <si>
    <t>Suburb Free</t>
  </si>
  <si>
    <t>Suburb Int</t>
  </si>
  <si>
    <t>Suburb Int Agg.</t>
  </si>
  <si>
    <t>Suburb Cong</t>
  </si>
  <si>
    <t>M'Way Free</t>
  </si>
  <si>
    <t>M'Way Int.</t>
  </si>
  <si>
    <t>M'Way Int Agg.</t>
  </si>
  <si>
    <t>M'Way Cong</t>
  </si>
  <si>
    <t>Rural Free</t>
  </si>
  <si>
    <t>Rural Int</t>
  </si>
  <si>
    <t>Rural Cong</t>
  </si>
  <si>
    <t>100 km/h</t>
  </si>
  <si>
    <t>80 km/h</t>
  </si>
  <si>
    <t>50 km/h</t>
  </si>
  <si>
    <t>30 km/h</t>
  </si>
  <si>
    <t>CO</t>
  </si>
  <si>
    <t>CO2</t>
  </si>
  <si>
    <t>HC</t>
  </si>
  <si>
    <t>NOx</t>
  </si>
  <si>
    <t>ECEEUDC</t>
  </si>
  <si>
    <t>Jap 10.15</t>
  </si>
  <si>
    <t>ECEEUDC warm</t>
  </si>
  <si>
    <t>DT80</t>
  </si>
  <si>
    <t>No cat</t>
  </si>
  <si>
    <t>No O2</t>
  </si>
  <si>
    <t>Petrol</t>
  </si>
  <si>
    <t>Telstar</t>
  </si>
  <si>
    <t>Integra</t>
  </si>
  <si>
    <t>Familia</t>
  </si>
  <si>
    <t>Galant</t>
  </si>
  <si>
    <t>Falcon</t>
  </si>
  <si>
    <t>Bluebird</t>
  </si>
  <si>
    <t>Vectra</t>
  </si>
  <si>
    <t>Festiva</t>
  </si>
  <si>
    <t>Datsun</t>
  </si>
  <si>
    <t>Cortina</t>
  </si>
  <si>
    <t>Familia Turbo</t>
  </si>
  <si>
    <t>Harrier</t>
  </si>
  <si>
    <t>y</t>
  </si>
  <si>
    <t>o2</t>
  </si>
  <si>
    <t>300ZX</t>
  </si>
  <si>
    <t>n</t>
  </si>
  <si>
    <t>J86</t>
  </si>
  <si>
    <t>Silvia</t>
  </si>
  <si>
    <t>Skyline GT-t</t>
  </si>
  <si>
    <t>Skyline GTR</t>
  </si>
  <si>
    <t>Delica</t>
  </si>
  <si>
    <t>ADR37/00</t>
  </si>
  <si>
    <t>Lucino BB</t>
  </si>
  <si>
    <t>Porsche</t>
  </si>
  <si>
    <t>Falcon XR6</t>
  </si>
  <si>
    <t>Omega</t>
  </si>
  <si>
    <t>Row Labels</t>
  </si>
  <si>
    <t>Grand Total</t>
  </si>
  <si>
    <t>60km/h SS CO g/km</t>
  </si>
  <si>
    <t>60km/h SS CO2 g/km</t>
  </si>
  <si>
    <t>60km/h SS HC g/km</t>
  </si>
  <si>
    <t>60km/h SS NOx g/km</t>
  </si>
  <si>
    <t>60km/h SS FC l/100km</t>
  </si>
  <si>
    <t>CBD CO g/km</t>
  </si>
  <si>
    <t>CBD CO2 g/km</t>
  </si>
  <si>
    <t>CBD HC g/km</t>
  </si>
  <si>
    <t>CBD NOx g/km</t>
  </si>
  <si>
    <t>CBD FC l/100km</t>
  </si>
  <si>
    <t>FTP 75 Cold Start CO</t>
  </si>
  <si>
    <t>FTP 75 Cold Start CO2</t>
  </si>
  <si>
    <t>FTP 75 Cold Start HC</t>
  </si>
  <si>
    <t>FTP 75 Cold Start NOx</t>
  </si>
  <si>
    <t>FTP 75 Cold Start F.C</t>
  </si>
  <si>
    <t>Urban Free CO</t>
  </si>
  <si>
    <t>Urban Free CO2</t>
  </si>
  <si>
    <t>Urban Free HC</t>
  </si>
  <si>
    <t>Urban Free NOx</t>
  </si>
  <si>
    <t>Urban Free F.C</t>
  </si>
  <si>
    <t>Urban Int. CO</t>
  </si>
  <si>
    <t>Urban Int. CO2</t>
  </si>
  <si>
    <t>Urban Int. HC</t>
  </si>
  <si>
    <t>Urban Int. NOx</t>
  </si>
  <si>
    <t>Urban Int. F.C</t>
  </si>
  <si>
    <t>Urban Cong CO</t>
  </si>
  <si>
    <t>Urban Cong CO2</t>
  </si>
  <si>
    <t>Urban Cong HC</t>
  </si>
  <si>
    <t>Urban Cong NOx</t>
  </si>
  <si>
    <t>Urban Cong F.C</t>
  </si>
  <si>
    <t>Suburb Free CO</t>
  </si>
  <si>
    <t>Suburb Free CO2</t>
  </si>
  <si>
    <t>Suburb Free HC</t>
  </si>
  <si>
    <t>Suburb Free NOx</t>
  </si>
  <si>
    <t>Suburb Free F.C</t>
  </si>
  <si>
    <t>Suburb Int CO</t>
  </si>
  <si>
    <t>Suburb Int CO2</t>
  </si>
  <si>
    <t>Suburb Int HC</t>
  </si>
  <si>
    <t>Suburb Int NOx</t>
  </si>
  <si>
    <t>Suburb Int F.C</t>
  </si>
  <si>
    <t>Suburb Int Agg. CO</t>
  </si>
  <si>
    <t>Suburb Int Agg. CO2</t>
  </si>
  <si>
    <t>Suburb Int Agg. HC</t>
  </si>
  <si>
    <t>Suburb Int Agg. NOx</t>
  </si>
  <si>
    <t>Suburb Int Agg. F.C</t>
  </si>
  <si>
    <t>Suburb Cong CO</t>
  </si>
  <si>
    <t>Suburb Cong CO2</t>
  </si>
  <si>
    <t>Suburb Cong HC</t>
  </si>
  <si>
    <t>Suburb Cong NOx</t>
  </si>
  <si>
    <t>Suburb Cong F.C</t>
  </si>
  <si>
    <t>M'Way Free CO</t>
  </si>
  <si>
    <t>M'Way Free CO2</t>
  </si>
  <si>
    <t>M'Way Free HC</t>
  </si>
  <si>
    <t>M'Way Free NOx</t>
  </si>
  <si>
    <t>M'Way Free F.C</t>
  </si>
  <si>
    <t>M'Way Int. CO</t>
  </si>
  <si>
    <t>M'Way Int. CO2</t>
  </si>
  <si>
    <t>M'Way Int. HC</t>
  </si>
  <si>
    <t>M'Way Int. NOx</t>
  </si>
  <si>
    <t>M'Way Int. F.C</t>
  </si>
  <si>
    <t>M'Way Int Agg. CO</t>
  </si>
  <si>
    <t>M'Way Int Agg. CO2</t>
  </si>
  <si>
    <t>M'Way Int Agg. HC</t>
  </si>
  <si>
    <t>M'Way Int Agg. NOx</t>
  </si>
  <si>
    <t>M'Way Int Agg. F.C</t>
  </si>
  <si>
    <t>M'Way Cong CO</t>
  </si>
  <si>
    <t>M'Way Cong CO2</t>
  </si>
  <si>
    <t>M'Way Cong HC</t>
  </si>
  <si>
    <t>M'Way Cong NOx</t>
  </si>
  <si>
    <t>M'Way Cong F.C</t>
  </si>
  <si>
    <t>Rural Free CO</t>
  </si>
  <si>
    <t>Rural Free CO2</t>
  </si>
  <si>
    <t>Rural Free HC</t>
  </si>
  <si>
    <t>Rural Free NOx</t>
  </si>
  <si>
    <t>Rural Free F.C</t>
  </si>
  <si>
    <t>Rural Int CO</t>
  </si>
  <si>
    <t>Rural Int CO2</t>
  </si>
  <si>
    <t>Rural Int HC</t>
  </si>
  <si>
    <t>Rural Int NOx</t>
  </si>
  <si>
    <t>Rural Int F.C</t>
  </si>
  <si>
    <t>Rural Cong CO</t>
  </si>
  <si>
    <t>Rural Cong CO2</t>
  </si>
  <si>
    <t>Rural Cong HC</t>
  </si>
  <si>
    <t>Rural Cong NOx</t>
  </si>
  <si>
    <t>Rural Cong F.C</t>
  </si>
  <si>
    <t>100 km/h CO</t>
  </si>
  <si>
    <t>100 km/h CO2</t>
  </si>
  <si>
    <t>100 km/h HC</t>
  </si>
  <si>
    <t>100 km/h NOx</t>
  </si>
  <si>
    <t>100 km/h F.C</t>
  </si>
  <si>
    <t>80 km/h CO</t>
  </si>
  <si>
    <t>80 km/h CO2</t>
  </si>
  <si>
    <t>80 km/h HC</t>
  </si>
  <si>
    <t>80 km/h NOx</t>
  </si>
  <si>
    <t>80 km/h F.C</t>
  </si>
  <si>
    <t>50 km/h CO</t>
  </si>
  <si>
    <t>50 km/h CO2</t>
  </si>
  <si>
    <t>50 km/h HC</t>
  </si>
  <si>
    <t>50 km/h NOx</t>
  </si>
  <si>
    <t>50 km/h F.C</t>
  </si>
  <si>
    <t>30 km/h CO</t>
  </si>
  <si>
    <t>30 km/h CO2</t>
  </si>
  <si>
    <t>30 km/h HC</t>
  </si>
  <si>
    <t>30 km/h NOx</t>
  </si>
  <si>
    <t>30 km/h F.C</t>
  </si>
  <si>
    <t>ECEEUDC CO g/km</t>
  </si>
  <si>
    <t>ECEEUDC CO2 g/km</t>
  </si>
  <si>
    <t>ECEEUDC HC g/km</t>
  </si>
  <si>
    <t>ECEEUDC NOx g/km</t>
  </si>
  <si>
    <t>ECEEUDC FC l/100km</t>
  </si>
  <si>
    <t>Jap 10.15 CO g/km</t>
  </si>
  <si>
    <t>Jap 10.15 CO2 g/km</t>
  </si>
  <si>
    <t>Jap 10.15 HC g/km</t>
  </si>
  <si>
    <t>Jap 10.15 NOx g/km</t>
  </si>
  <si>
    <t>Jap 10.15 FC l/100km</t>
  </si>
  <si>
    <t>ECEEUDC warm CO g/km</t>
  </si>
  <si>
    <t>ECEEUDC warm CO2 g/km</t>
  </si>
  <si>
    <t>ECEEUDC warm HC g/km</t>
  </si>
  <si>
    <t>ECEEUDC warm NOx g/km</t>
  </si>
  <si>
    <t>ECEEUDC warm FC l/100km</t>
  </si>
  <si>
    <t>DT80 CO g/km</t>
  </si>
  <si>
    <t>DT80 CO2 g/km</t>
  </si>
  <si>
    <t>DT80 HC g/km</t>
  </si>
  <si>
    <t>DT80 NOx g/km</t>
  </si>
  <si>
    <t>DT80 FC l/100km</t>
  </si>
  <si>
    <t>Values</t>
  </si>
  <si>
    <t>Average of IM240 CO g/km</t>
  </si>
  <si>
    <t>Average of IM240 CO2 g/km</t>
  </si>
  <si>
    <t>Average of IM240 HC g/km</t>
  </si>
  <si>
    <t>Average of IM240 NOx g/km</t>
  </si>
  <si>
    <t>Average of IM240 FC l/100km</t>
  </si>
  <si>
    <t>Average of 60km/h SS CO g/km</t>
  </si>
  <si>
    <t>Average of 60km/h SS CO2 g/km</t>
  </si>
  <si>
    <t>Average of 60km/h SS HC g/km</t>
  </si>
  <si>
    <t>Average of 60km/h SS NOx g/km</t>
  </si>
  <si>
    <t>Average of 60km/h SS FC l/100km</t>
  </si>
  <si>
    <t>Average of FTP 75 Cold Start CO</t>
  </si>
  <si>
    <t>Average of FTP 75 Cold Start CO2</t>
  </si>
  <si>
    <t>Average of FTP 75 Cold Start HC</t>
  </si>
  <si>
    <t>Average of FTP 75 Cold Start NOx</t>
  </si>
  <si>
    <t>Average of FTP 75 Cold Start F.C</t>
  </si>
  <si>
    <t>Average of Urban Free CO</t>
  </si>
  <si>
    <t>Average of Urban Free CO2</t>
  </si>
  <si>
    <t>Average of Urban Free HC</t>
  </si>
  <si>
    <t>Average of Urban Free NOx</t>
  </si>
  <si>
    <t>Average of Urban Free F.C</t>
  </si>
  <si>
    <t>Average of Urban Int. CO</t>
  </si>
  <si>
    <t>Average of Urban Int. CO2</t>
  </si>
  <si>
    <t>Average of Urban Int. HC</t>
  </si>
  <si>
    <t>Average of Urban Int. NOx</t>
  </si>
  <si>
    <t>Average of Urban Int. F.C</t>
  </si>
  <si>
    <t>Average of Urban Cong CO</t>
  </si>
  <si>
    <t>Average of Urban Cong CO2</t>
  </si>
  <si>
    <t>Average of Urban Cong HC</t>
  </si>
  <si>
    <t>Average of Urban Cong NOx</t>
  </si>
  <si>
    <t>Average of Urban Cong F.C</t>
  </si>
  <si>
    <t>Average of Suburb Free CO</t>
  </si>
  <si>
    <t>Average of Suburb Free CO2</t>
  </si>
  <si>
    <t>Average of Suburb Free HC</t>
  </si>
  <si>
    <t>Average of Suburb Free NOx</t>
  </si>
  <si>
    <t>Average of Suburb Free F.C</t>
  </si>
  <si>
    <t>Average of Suburb Int CO</t>
  </si>
  <si>
    <t>Average of Suburb Int CO2</t>
  </si>
  <si>
    <t>Average of Suburb Int HC</t>
  </si>
  <si>
    <t>Average of Suburb Int NOx</t>
  </si>
  <si>
    <t>Average of Suburb Int F.C</t>
  </si>
  <si>
    <t>Average of Suburb Int Agg. CO</t>
  </si>
  <si>
    <t>Average of Suburb Int Agg. CO2</t>
  </si>
  <si>
    <t>Average of Suburb Int Agg. HC</t>
  </si>
  <si>
    <t>Average of Suburb Int Agg. NOx</t>
  </si>
  <si>
    <t>Average of Suburb Int Agg. F.C</t>
  </si>
  <si>
    <t>Average of Suburb Cong CO</t>
  </si>
  <si>
    <t>Average of Suburb Cong CO2</t>
  </si>
  <si>
    <t>Average of Suburb Cong HC</t>
  </si>
  <si>
    <t>Average of Suburb Cong NOx</t>
  </si>
  <si>
    <t>Average of Suburb Cong F.C</t>
  </si>
  <si>
    <t>Average of M'Way Free CO</t>
  </si>
  <si>
    <t>Average of M'Way Free CO2</t>
  </si>
  <si>
    <t>Average of M'Way Free HC</t>
  </si>
  <si>
    <t>Average of M'Way Free NOx</t>
  </si>
  <si>
    <t>Average of M'Way Free F.C</t>
  </si>
  <si>
    <t>Average of M'Way Int. CO</t>
  </si>
  <si>
    <t>Average of M'Way Int. CO2</t>
  </si>
  <si>
    <t>Average of M'Way Int. HC</t>
  </si>
  <si>
    <t>Average of M'Way Int. NOx</t>
  </si>
  <si>
    <t>Average of M'Way Int. F.C</t>
  </si>
  <si>
    <t>Average of M'Way Int Agg. CO</t>
  </si>
  <si>
    <t>Average of M'Way Int Agg. CO2</t>
  </si>
  <si>
    <t>Average of M'Way Int Agg. HC</t>
  </si>
  <si>
    <t>Average of M'Way Int Agg. NOx</t>
  </si>
  <si>
    <t>Average of M'Way Int Agg. F.C</t>
  </si>
  <si>
    <t>Average of M'Way Cong CO</t>
  </si>
  <si>
    <t>Average of M'Way Cong CO2</t>
  </si>
  <si>
    <t>Average of M'Way Cong HC</t>
  </si>
  <si>
    <t>Average of M'Way Cong NOx</t>
  </si>
  <si>
    <t>Average of M'Way Cong F.C</t>
  </si>
  <si>
    <t>Average of Rural Free CO</t>
  </si>
  <si>
    <t>Average of Rural Free CO2</t>
  </si>
  <si>
    <t>Average of Rural Free HC</t>
  </si>
  <si>
    <t>Average of Rural Free NOx</t>
  </si>
  <si>
    <t>Average of Rural Free F.C</t>
  </si>
  <si>
    <t>Average of Rural Int CO</t>
  </si>
  <si>
    <t>Average of Rural Int CO2</t>
  </si>
  <si>
    <t>Average of Rural Int HC</t>
  </si>
  <si>
    <t>Average of Rural Int NOx</t>
  </si>
  <si>
    <t>Average of Rural Int F.C</t>
  </si>
  <si>
    <t>Average of Rural Cong CO</t>
  </si>
  <si>
    <t>Average of Rural Cong CO2</t>
  </si>
  <si>
    <t>Average of Rural Cong HC</t>
  </si>
  <si>
    <t>Average of Rural Cong NOx</t>
  </si>
  <si>
    <t>Average of Rural Cong F.C</t>
  </si>
  <si>
    <t>Average of 100 km/h CO</t>
  </si>
  <si>
    <t>Average of 100 km/h CO2</t>
  </si>
  <si>
    <t>Average of 100 km/h HC</t>
  </si>
  <si>
    <t>Average of 100 km/h NOx</t>
  </si>
  <si>
    <t>Average of 100 km/h F.C</t>
  </si>
  <si>
    <t>Average of 80 km/h CO</t>
  </si>
  <si>
    <t>Average of 80 km/h CO2</t>
  </si>
  <si>
    <t>Average of 80 km/h HC</t>
  </si>
  <si>
    <t>Average of 80 km/h NOx</t>
  </si>
  <si>
    <t>Average of 80 km/h F.C</t>
  </si>
  <si>
    <t>Average of 50 km/h CO</t>
  </si>
  <si>
    <t>Average of 50 km/h CO2</t>
  </si>
  <si>
    <t>Average of 50 km/h HC</t>
  </si>
  <si>
    <t>Average of 50 km/h NOx</t>
  </si>
  <si>
    <t>Average of 50 km/h F.C</t>
  </si>
  <si>
    <t>Average of 30 km/h CO</t>
  </si>
  <si>
    <t>Average of 30 km/h CO2</t>
  </si>
  <si>
    <t>Average of 30 km/h HC</t>
  </si>
  <si>
    <t>Average of 30 km/h NOx</t>
  </si>
  <si>
    <t>Average of 30 km/h F.C</t>
  </si>
  <si>
    <t>Average of ECEEUDC CO g/km</t>
  </si>
  <si>
    <t>Average of ECEEUDC CO2 g/km</t>
  </si>
  <si>
    <t>Average of ECEEUDC HC g/km</t>
  </si>
  <si>
    <t>Average of ECEEUDC NOx g/km</t>
  </si>
  <si>
    <t>Average of ECEEUDC FC l/100km</t>
  </si>
  <si>
    <t>Average of Jap 10.15 CO g/km</t>
  </si>
  <si>
    <t>Average of Jap 10.15 CO2 g/km</t>
  </si>
  <si>
    <t>Average of Jap 10.15 HC g/km</t>
  </si>
  <si>
    <t>Average of Jap 10.15 NOx g/km</t>
  </si>
  <si>
    <t>Average of Jap 10.15 FC l/100km</t>
  </si>
  <si>
    <t>Average of ECEEUDC warm CO g/km</t>
  </si>
  <si>
    <t>Average of ECEEUDC warm CO2 g/km</t>
  </si>
  <si>
    <t>Average of ECEEUDC warm HC g/km</t>
  </si>
  <si>
    <t>Average of ECEEUDC warm NOx g/km</t>
  </si>
  <si>
    <t>Average of ECEEUDC warm FC l/100km</t>
  </si>
  <si>
    <t>Average of DT80 CO g/km</t>
  </si>
  <si>
    <t>Average of DT80 CO2 g/km</t>
  </si>
  <si>
    <t>Average of DT80 HC g/km</t>
  </si>
  <si>
    <t>Average of DT80 NOx g/km</t>
  </si>
  <si>
    <t>Average of DT80 FC l/100km</t>
  </si>
  <si>
    <t>Engine size class</t>
  </si>
  <si>
    <t>1400-2000</t>
  </si>
  <si>
    <t>2000+</t>
  </si>
  <si>
    <t>&lt;1400</t>
  </si>
  <si>
    <t>Road Type</t>
  </si>
  <si>
    <t>Traffic Type</t>
  </si>
  <si>
    <t>Av. Speed  (km/h)</t>
  </si>
  <si>
    <r>
      <t>Av. +ve Accn.  (m/s</t>
    </r>
    <r>
      <rPr>
        <b/>
        <vertAlign val="superscript"/>
        <sz val="10"/>
        <rFont val="Arial"/>
        <family val="2"/>
      </rPr>
      <t>2</t>
    </r>
    <r>
      <rPr>
        <b/>
        <sz val="10"/>
        <rFont val="Arial"/>
        <family val="2"/>
      </rPr>
      <t>)</t>
    </r>
  </si>
  <si>
    <r>
      <t>Av. -ve Accn. (m/s</t>
    </r>
    <r>
      <rPr>
        <b/>
        <vertAlign val="superscript"/>
        <sz val="10"/>
        <rFont val="Arial"/>
        <family val="2"/>
      </rPr>
      <t>2</t>
    </r>
    <r>
      <rPr>
        <b/>
        <sz val="10"/>
        <rFont val="Arial"/>
        <family val="2"/>
      </rPr>
      <t xml:space="preserve">) </t>
    </r>
  </si>
  <si>
    <t>Duration  (s)</t>
  </si>
  <si>
    <t>Distance  (km)</t>
  </si>
  <si>
    <t>Central Urban</t>
  </si>
  <si>
    <t>Free</t>
  </si>
  <si>
    <t>Interrupted</t>
  </si>
  <si>
    <t>Congested</t>
  </si>
  <si>
    <t>Suburban</t>
  </si>
  <si>
    <t>Inter.Aggr.</t>
  </si>
  <si>
    <t>3 bags * 177 s</t>
  </si>
  <si>
    <t>Int. Cold</t>
  </si>
  <si>
    <t>Motorway</t>
  </si>
  <si>
    <t>Rural</t>
  </si>
  <si>
    <t>FTP 505</t>
  </si>
  <si>
    <t>Full FTP 75</t>
  </si>
  <si>
    <t>HWFET</t>
  </si>
  <si>
    <t>ECE15</t>
  </si>
  <si>
    <t>EUDC</t>
  </si>
  <si>
    <t>ECE15+EUDC</t>
  </si>
  <si>
    <t>Jap 10 Mode</t>
  </si>
  <si>
    <t>Jap 10.15 Mode</t>
  </si>
  <si>
    <t>ARTa2</t>
  </si>
  <si>
    <t>HGHb5</t>
  </si>
  <si>
    <t>RESa1</t>
  </si>
  <si>
    <t>Average speed</t>
  </si>
  <si>
    <t>ADR 79 - Urban</t>
  </si>
  <si>
    <t>ADR 79 - EUDC</t>
  </si>
  <si>
    <t>ADR79 Total</t>
  </si>
  <si>
    <t>ADR27</t>
  </si>
  <si>
    <t>CUEDC Cold - Residential</t>
  </si>
  <si>
    <t>CUEDC Cold - Arterial</t>
  </si>
  <si>
    <t>CUEDC Cold - Freeway</t>
  </si>
  <si>
    <t>CUEDC Cold - Congested</t>
  </si>
  <si>
    <t>CUEDC Cold - Total</t>
  </si>
  <si>
    <t>CUEDC Hot - Residential</t>
  </si>
  <si>
    <t>CUEDC Hot - Arterial</t>
  </si>
  <si>
    <t>CUEDC Hot - Freeway</t>
  </si>
  <si>
    <t>CUEDC Hot - Congested</t>
  </si>
  <si>
    <t>CUEDC Hot - Total</t>
  </si>
  <si>
    <t>CH4</t>
  </si>
  <si>
    <t>NMHC</t>
  </si>
  <si>
    <t>N20</t>
  </si>
  <si>
    <t>FC</t>
  </si>
  <si>
    <t>PM</t>
  </si>
  <si>
    <t>N2O</t>
  </si>
  <si>
    <t/>
  </si>
  <si>
    <t>Van</t>
  </si>
  <si>
    <t>Ute</t>
  </si>
  <si>
    <t>Utility</t>
  </si>
  <si>
    <t>Sedan</t>
  </si>
  <si>
    <t>Wagon</t>
  </si>
  <si>
    <t>Coupe</t>
  </si>
  <si>
    <t>H/Back</t>
  </si>
  <si>
    <t>4Wd</t>
  </si>
  <si>
    <t>3-Way</t>
  </si>
  <si>
    <t>Unknown</t>
  </si>
  <si>
    <t>3-Way &amp; NOx Storage</t>
  </si>
  <si>
    <t>DI</t>
  </si>
  <si>
    <t>LCV</t>
  </si>
  <si>
    <t>PV-L</t>
  </si>
  <si>
    <t>PV-M</t>
  </si>
  <si>
    <t>PV-S</t>
  </si>
  <si>
    <t>SUV-C</t>
  </si>
  <si>
    <t>SUV-L</t>
  </si>
  <si>
    <t>V8</t>
  </si>
  <si>
    <t>H4</t>
  </si>
  <si>
    <t>514#</t>
  </si>
  <si>
    <t xml:space="preserve">Ford </t>
  </si>
  <si>
    <t>Econovan</t>
  </si>
  <si>
    <t>Hilux</t>
  </si>
  <si>
    <t>Triton</t>
  </si>
  <si>
    <t xml:space="preserve">Hiace </t>
  </si>
  <si>
    <t>Rodeo</t>
  </si>
  <si>
    <t>Courier</t>
  </si>
  <si>
    <t>B Series</t>
  </si>
  <si>
    <t>HiLux</t>
  </si>
  <si>
    <t xml:space="preserve">HiAce </t>
  </si>
  <si>
    <t>Express</t>
  </si>
  <si>
    <t>Navara</t>
  </si>
  <si>
    <t>Falcon Ea</t>
  </si>
  <si>
    <t xml:space="preserve">Holden </t>
  </si>
  <si>
    <t>Commodore Vn</t>
  </si>
  <si>
    <t>Camry</t>
  </si>
  <si>
    <t>Magna</t>
  </si>
  <si>
    <t>Taurus</t>
  </si>
  <si>
    <t>Caprice</t>
  </si>
  <si>
    <t>Commodore Vs</t>
  </si>
  <si>
    <t>5 Series</t>
  </si>
  <si>
    <t>Telstar Tx5</t>
  </si>
  <si>
    <t>Pintara</t>
  </si>
  <si>
    <t>Liberty</t>
  </si>
  <si>
    <t xml:space="preserve">Mitsubishi </t>
  </si>
  <si>
    <t>Accord</t>
  </si>
  <si>
    <t>Liberty 2Wd (Lx 2Gen)</t>
  </si>
  <si>
    <t xml:space="preserve">Honda </t>
  </si>
  <si>
    <t>626</t>
  </si>
  <si>
    <t>3 Series</t>
  </si>
  <si>
    <t>Sonata</t>
  </si>
  <si>
    <t>Tarago</t>
  </si>
  <si>
    <t>Mondeo</t>
  </si>
  <si>
    <t>Colt</t>
  </si>
  <si>
    <t>Laser</t>
  </si>
  <si>
    <t>Pulsar Nxr</t>
  </si>
  <si>
    <t>Lancer</t>
  </si>
  <si>
    <t>121</t>
  </si>
  <si>
    <t>Excel</t>
  </si>
  <si>
    <t>323</t>
  </si>
  <si>
    <t>Pulsar</t>
  </si>
  <si>
    <t>Vitara</t>
  </si>
  <si>
    <t>Crv</t>
  </si>
  <si>
    <t>RAV4</t>
  </si>
  <si>
    <t>Pathfinder</t>
  </si>
  <si>
    <t>Kia</t>
  </si>
  <si>
    <t>Sportage</t>
  </si>
  <si>
    <t>Outback</t>
  </si>
  <si>
    <t>CRV</t>
  </si>
  <si>
    <t>Terios</t>
  </si>
  <si>
    <t>Forester</t>
  </si>
  <si>
    <t>Landcruiser</t>
  </si>
  <si>
    <t>4 Runner</t>
  </si>
  <si>
    <t>LandCruiser</t>
  </si>
  <si>
    <t>Patrol</t>
  </si>
  <si>
    <t>Pajero</t>
  </si>
  <si>
    <t>Chrysler</t>
  </si>
  <si>
    <t>Jeep</t>
  </si>
  <si>
    <t>Cherokee</t>
  </si>
  <si>
    <t>Prado</t>
  </si>
  <si>
    <t>Landrover</t>
  </si>
  <si>
    <t>Discovery</t>
  </si>
  <si>
    <t>Explorer</t>
  </si>
  <si>
    <t>Jackaroo</t>
  </si>
  <si>
    <t>Challenger</t>
  </si>
  <si>
    <t>Falcon Ute</t>
  </si>
  <si>
    <t>Falcon Au</t>
  </si>
  <si>
    <t>Maxima</t>
  </si>
  <si>
    <t>Commodore Vt</t>
  </si>
  <si>
    <t>Avalon</t>
  </si>
  <si>
    <t>Statesman</t>
  </si>
  <si>
    <t>Odyssey</t>
  </si>
  <si>
    <t xml:space="preserve">Toyota </t>
  </si>
  <si>
    <t>Carnival</t>
  </si>
  <si>
    <t>Astra</t>
  </si>
  <si>
    <t xml:space="preserve">323 Protégé </t>
  </si>
  <si>
    <t>Accent</t>
  </si>
  <si>
    <t>Elantra</t>
  </si>
  <si>
    <t>Echo</t>
  </si>
  <si>
    <t>Rio</t>
  </si>
  <si>
    <t>Freelander</t>
  </si>
  <si>
    <t>Escape</t>
  </si>
  <si>
    <t>X-Trail</t>
  </si>
  <si>
    <t>Tribute</t>
  </si>
  <si>
    <t>HiAce</t>
  </si>
  <si>
    <t>380</t>
  </si>
  <si>
    <t>6</t>
  </si>
  <si>
    <t>Impreza</t>
  </si>
  <si>
    <t>Getz</t>
  </si>
  <si>
    <t>Focus</t>
  </si>
  <si>
    <t>Jazz</t>
  </si>
  <si>
    <t>Wrangler</t>
  </si>
  <si>
    <t>Tucson</t>
  </si>
  <si>
    <t>Territory</t>
  </si>
  <si>
    <t>300C</t>
  </si>
  <si>
    <t>Aurion</t>
  </si>
  <si>
    <t>Lexus</t>
  </si>
  <si>
    <t>IS250</t>
  </si>
  <si>
    <t xml:space="preserve">Accord </t>
  </si>
  <si>
    <t>Swift</t>
  </si>
  <si>
    <t>Viva</t>
  </si>
  <si>
    <t xml:space="preserve">Hyundai </t>
  </si>
  <si>
    <t>Tiida</t>
  </si>
  <si>
    <t>Yaris</t>
  </si>
  <si>
    <t>Outlander</t>
  </si>
  <si>
    <t>Murano</t>
  </si>
  <si>
    <t>Captiva</t>
  </si>
  <si>
    <t>FTP 75</t>
  </si>
  <si>
    <t>Euro 3</t>
  </si>
  <si>
    <t>Cats</t>
  </si>
  <si>
    <t>Count</t>
  </si>
  <si>
    <t>Laurel</t>
  </si>
  <si>
    <t>diesel</t>
  </si>
  <si>
    <t>Suburb Int PM</t>
  </si>
  <si>
    <t>ECEEUDC PM</t>
  </si>
  <si>
    <t>ECEEUDC warm PM</t>
  </si>
  <si>
    <t>low sulphur diesel</t>
  </si>
  <si>
    <t>Jap 10.15 pm g/km</t>
  </si>
  <si>
    <t>Canter</t>
  </si>
  <si>
    <t>IM240 PM g/km</t>
  </si>
  <si>
    <t>DT80 PM g/km</t>
  </si>
  <si>
    <t>Delta</t>
  </si>
  <si>
    <t>&gt;2000</t>
  </si>
  <si>
    <t>Bounty</t>
  </si>
  <si>
    <t>Escort</t>
  </si>
  <si>
    <t>Mercedes</t>
  </si>
  <si>
    <t>Vito</t>
  </si>
  <si>
    <t>Isuzu</t>
  </si>
  <si>
    <t>Mu</t>
  </si>
  <si>
    <t>J98</t>
  </si>
  <si>
    <t>SUV</t>
  </si>
  <si>
    <t>L300</t>
  </si>
  <si>
    <t>J92</t>
  </si>
  <si>
    <t>Serena</t>
  </si>
  <si>
    <t>Bighorn</t>
  </si>
  <si>
    <t>CW400EE</t>
  </si>
  <si>
    <t>Truck</t>
  </si>
  <si>
    <t>Diesel</t>
  </si>
  <si>
    <t>Common rail DI</t>
  </si>
  <si>
    <t>MAN</t>
  </si>
  <si>
    <t>Bus</t>
  </si>
  <si>
    <t>SBR180</t>
  </si>
  <si>
    <t>SL200</t>
  </si>
  <si>
    <t>GVM</t>
  </si>
  <si>
    <t>Hino</t>
  </si>
  <si>
    <t>RK176</t>
  </si>
  <si>
    <t>FTP 75 Cold Start PM</t>
  </si>
  <si>
    <t>505 CO g/km</t>
  </si>
  <si>
    <t>505 CO2 g/km</t>
  </si>
  <si>
    <t>505 HC g/km</t>
  </si>
  <si>
    <t>505 NOx g/km</t>
  </si>
  <si>
    <t>505 FC l/100km</t>
  </si>
  <si>
    <t>505 PM g/km</t>
  </si>
  <si>
    <t>IDI</t>
  </si>
  <si>
    <t>J78</t>
  </si>
  <si>
    <t>ECE 15.03</t>
  </si>
  <si>
    <t>Country of Origin</t>
  </si>
  <si>
    <t>Australia</t>
  </si>
  <si>
    <t>Japan</t>
  </si>
  <si>
    <t>Germany</t>
  </si>
  <si>
    <t>France</t>
  </si>
  <si>
    <t>NZ assembled</t>
  </si>
  <si>
    <t>Russia</t>
  </si>
  <si>
    <t>USA</t>
  </si>
  <si>
    <t>South Korea</t>
  </si>
  <si>
    <t>ADR37/01</t>
  </si>
  <si>
    <t>ADR79/00</t>
  </si>
  <si>
    <t>60km/h SS</t>
  </si>
  <si>
    <t>CBD</t>
  </si>
  <si>
    <t>60km/h</t>
  </si>
  <si>
    <t>Average Speed (km/h)</t>
  </si>
  <si>
    <t>Duration(s)</t>
  </si>
  <si>
    <t>Distance (km)</t>
  </si>
  <si>
    <t>Number of Vehicles</t>
  </si>
  <si>
    <t>N/A</t>
  </si>
  <si>
    <t>Petrol LDV</t>
  </si>
  <si>
    <t>Diesel LDV</t>
  </si>
  <si>
    <t>Diesel HDV</t>
  </si>
  <si>
    <t>ADR27A/B</t>
  </si>
  <si>
    <t>ADR27A</t>
  </si>
  <si>
    <t>ADR79/01</t>
  </si>
  <si>
    <t>VEPM Emissions Class (Euro)</t>
  </si>
  <si>
    <t>NOX</t>
  </si>
  <si>
    <t>ADR79/02</t>
  </si>
  <si>
    <t>T1</t>
  </si>
  <si>
    <t>J02</t>
  </si>
  <si>
    <t>Pre Euro</t>
  </si>
  <si>
    <t>&lt;2000</t>
  </si>
  <si>
    <t>1600?</t>
  </si>
  <si>
    <t>SLF180</t>
  </si>
  <si>
    <t>SL202</t>
  </si>
  <si>
    <t>J94</t>
  </si>
  <si>
    <t>Speed</t>
  </si>
  <si>
    <t>Power</t>
  </si>
  <si>
    <t>Steady State 1</t>
  </si>
  <si>
    <t>Steady State 2</t>
  </si>
  <si>
    <t>Steady State 3</t>
  </si>
  <si>
    <t>Steady State 4</t>
  </si>
  <si>
    <t>Steady State 5</t>
  </si>
  <si>
    <t>17.233 SLF</t>
  </si>
  <si>
    <t>Steady State 6</t>
  </si>
  <si>
    <t>Euro III</t>
  </si>
  <si>
    <t>J03</t>
  </si>
  <si>
    <t>J87</t>
  </si>
  <si>
    <t>Cat?</t>
  </si>
  <si>
    <t>Skoda</t>
  </si>
  <si>
    <t>Octavia</t>
  </si>
  <si>
    <t>Czech  Rep</t>
  </si>
  <si>
    <t>Euro 5</t>
  </si>
  <si>
    <t>Petrol 98 oct</t>
  </si>
  <si>
    <t>Petrol 95 oct</t>
  </si>
  <si>
    <t>J05</t>
  </si>
  <si>
    <t>Petrol 91 oct</t>
  </si>
  <si>
    <t>Petrol 91 oct  E3</t>
  </si>
  <si>
    <t>(blank)</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</si>
</sst>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0.0000"/>
    <numFmt numFmtId="166" formatCode="0.000"/>
    <numFmt numFmtId="167" formatCode="mm/yy"/>
    <numFmt numFmtId="168" formatCode="mm/yyyy"/>
    <numFmt numFmtId="169" formatCode="yyyy"/>
    <numFmt numFmtId="170" formatCode="_-* #,##0_-;\-* #,##0_-;_-* &quot;-&quot;??_-;_-@_-"/>
    <numFmt numFmtId="171" formatCode="dd\-mmm\-yy"/>
  </numFmts>
  <fonts count="26" x14ac:knownFonts="1">
    <font>
      <sz val="11"/>
      <color theme="1"/>
      <name val="Calibri"/>
      <family val="2"/>
      <scheme val="minor"/>
    </font>
    <font>
      <sz val="10"/>
      <name val="Arial"/>
      <family val="2"/>
    </font>
    <font>
      <sz val="11"/>
      <color theme="1"/>
      <name val="Arial"/>
      <family val="2"/>
    </font>
    <font>
      <sz val="11"/>
      <name val="Arial"/>
      <family val="2"/>
    </font>
    <font>
      <b/>
      <sz val="10"/>
      <name val="Arial"/>
      <family val="2"/>
    </font>
    <font>
      <b/>
      <vertAlign val="superscript"/>
      <sz val="10"/>
      <name val="Arial"/>
      <family val="2"/>
    </font>
    <font>
      <sz val="10"/>
      <name val="Arial"/>
      <family val="2"/>
    </font>
    <font>
      <sz val="11"/>
      <name val="Calibri"/>
      <family val="2"/>
      <scheme val="minor"/>
    </font>
    <font>
      <i/>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s>
  <fills count="25">
    <fill>
      <patternFill patternType="none"/>
    </fill>
    <fill>
      <patternFill patternType="gray125"/>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1">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s>
  <cellStyleXfs count="50">
    <xf numFmtId="0" fontId="0" fillId="0" borderId="0"/>
    <xf numFmtId="0" fontId="1"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9" fontId="1" fillId="0" borderId="0" applyFont="0" applyFill="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11" fillId="4" borderId="0" applyNumberFormat="0" applyBorder="0" applyAlignment="0" applyProtection="0"/>
    <xf numFmtId="0" fontId="12" fillId="21" borderId="11" applyNumberFormat="0" applyAlignment="0" applyProtection="0"/>
    <xf numFmtId="0" fontId="13" fillId="22" borderId="12" applyNumberFormat="0" applyAlignment="0" applyProtection="0"/>
    <xf numFmtId="0" fontId="14" fillId="0" borderId="0" applyNumberFormat="0" applyFill="0" applyBorder="0" applyAlignment="0" applyProtection="0"/>
    <xf numFmtId="0" fontId="15" fillId="5" borderId="0" applyNumberFormat="0" applyBorder="0" applyAlignment="0" applyProtection="0"/>
    <xf numFmtId="0" fontId="16" fillId="0" borderId="13" applyNumberFormat="0" applyFill="0" applyAlignment="0" applyProtection="0"/>
    <xf numFmtId="0" fontId="17" fillId="0" borderId="14" applyNumberFormat="0" applyFill="0" applyAlignment="0" applyProtection="0"/>
    <xf numFmtId="0" fontId="18" fillId="0" borderId="15" applyNumberFormat="0" applyFill="0" applyAlignment="0" applyProtection="0"/>
    <xf numFmtId="0" fontId="18" fillId="0" borderId="0" applyNumberFormat="0" applyFill="0" applyBorder="0" applyAlignment="0" applyProtection="0"/>
    <xf numFmtId="0" fontId="19" fillId="8" borderId="11" applyNumberFormat="0" applyAlignment="0" applyProtection="0"/>
    <xf numFmtId="0" fontId="20" fillId="0" borderId="16" applyNumberFormat="0" applyFill="0" applyAlignment="0" applyProtection="0"/>
    <xf numFmtId="0" fontId="21" fillId="23" borderId="0" applyNumberFormat="0" applyBorder="0" applyAlignment="0" applyProtection="0"/>
    <xf numFmtId="0" fontId="1" fillId="0" borderId="0"/>
    <xf numFmtId="0" fontId="1" fillId="0" borderId="0"/>
    <xf numFmtId="0" fontId="1" fillId="0" borderId="0"/>
    <xf numFmtId="0" fontId="1" fillId="24" borderId="17" applyNumberFormat="0" applyFont="0" applyAlignment="0" applyProtection="0"/>
    <xf numFmtId="0" fontId="22" fillId="21" borderId="18" applyNumberFormat="0" applyAlignment="0" applyProtection="0"/>
    <xf numFmtId="0" fontId="23" fillId="0" borderId="0" applyNumberFormat="0" applyFill="0" applyBorder="0" applyAlignment="0" applyProtection="0"/>
    <xf numFmtId="0" fontId="24" fillId="0" borderId="19" applyNumberFormat="0" applyFill="0" applyAlignment="0" applyProtection="0"/>
    <xf numFmtId="0" fontId="25" fillId="0" borderId="0" applyNumberFormat="0" applyFill="0" applyBorder="0" applyAlignment="0" applyProtection="0"/>
  </cellStyleXfs>
  <cellXfs count="133">
    <xf numFmtId="0" fontId="0" fillId="0" borderId="0" xfId="0"/>
    <xf numFmtId="0" fontId="0" fillId="0" borderId="0" xfId="0" applyFill="1" applyBorder="1"/>
    <xf numFmtId="2" fontId="0" fillId="0" borderId="0" xfId="0" applyNumberFormat="1"/>
    <xf numFmtId="0" fontId="0" fillId="0" borderId="0" xfId="0" applyAlignment="1">
      <alignment horizontal="left"/>
    </xf>
    <xf numFmtId="0" fontId="0" fillId="0" borderId="0" xfId="0" pivotButton="1"/>
    <xf numFmtId="0" fontId="0" fillId="0" borderId="0" xfId="0" applyNumberFormat="1"/>
    <xf numFmtId="0" fontId="0" fillId="0" borderId="0" xfId="0" applyAlignment="1">
      <alignment horizontal="left" indent="1"/>
    </xf>
    <xf numFmtId="0" fontId="4" fillId="0" borderId="0" xfId="0" applyFont="1" applyAlignment="1">
      <alignment horizontal="center" vertical="top" wrapText="1"/>
    </xf>
    <xf numFmtId="0" fontId="0" fillId="0" borderId="0" xfId="0" applyAlignment="1">
      <alignment horizontal="center"/>
    </xf>
    <xf numFmtId="0" fontId="0" fillId="0" borderId="0" xfId="0" applyAlignment="1"/>
    <xf numFmtId="0" fontId="0" fillId="0" borderId="0" xfId="0" applyAlignment="1">
      <alignment wrapText="1"/>
    </xf>
    <xf numFmtId="49" fontId="6" fillId="0" borderId="0" xfId="2" applyNumberFormat="1" applyFill="1" applyBorder="1" applyAlignment="1">
      <alignment horizontal="center"/>
    </xf>
    <xf numFmtId="0" fontId="6" fillId="0" borderId="0" xfId="2" applyNumberFormat="1" applyFill="1" applyBorder="1" applyAlignment="1">
      <alignment horizontal="center"/>
    </xf>
    <xf numFmtId="0" fontId="6" fillId="0" borderId="0" xfId="2" applyNumberFormat="1" applyFont="1" applyFill="1" applyBorder="1" applyAlignment="1">
      <alignment horizontal="center"/>
    </xf>
    <xf numFmtId="49" fontId="4" fillId="0" borderId="0" xfId="2" applyNumberFormat="1" applyFont="1" applyFill="1" applyBorder="1" applyAlignment="1">
      <alignment horizontal="center"/>
    </xf>
    <xf numFmtId="0" fontId="6" fillId="0" borderId="0" xfId="2" applyFill="1" applyBorder="1" applyAlignment="1">
      <alignment horizontal="center"/>
    </xf>
    <xf numFmtId="164" fontId="6" fillId="0" borderId="0" xfId="2" applyNumberFormat="1" applyFill="1" applyBorder="1" applyAlignment="1">
      <alignment horizontal="center"/>
    </xf>
    <xf numFmtId="0" fontId="4" fillId="0" borderId="0" xfId="2" applyFont="1" applyFill="1" applyBorder="1" applyAlignment="1">
      <alignment horizontal="center"/>
    </xf>
    <xf numFmtId="0" fontId="6" fillId="0" borderId="0" xfId="2" applyFill="1" applyBorder="1" applyAlignment="1">
      <alignment horizontal="left"/>
    </xf>
    <xf numFmtId="0" fontId="6" fillId="0" borderId="0" xfId="2" applyFont="1" applyFill="1" applyBorder="1" applyAlignment="1">
      <alignment horizontal="center"/>
    </xf>
    <xf numFmtId="169" fontId="6" fillId="0" borderId="0" xfId="2" applyNumberFormat="1" applyFont="1" applyFill="1" applyBorder="1" applyAlignment="1">
      <alignment horizontal="center"/>
    </xf>
    <xf numFmtId="49" fontId="6" fillId="0" borderId="0" xfId="2" applyNumberFormat="1" applyFont="1" applyFill="1" applyBorder="1" applyAlignment="1">
      <alignment horizontal="center"/>
    </xf>
    <xf numFmtId="166" fontId="6" fillId="0" borderId="4" xfId="2" applyNumberFormat="1" applyFont="1" applyFill="1" applyBorder="1" applyAlignment="1">
      <alignment horizontal="center"/>
    </xf>
    <xf numFmtId="166" fontId="6" fillId="0" borderId="0" xfId="2" applyNumberFormat="1" applyFont="1" applyFill="1" applyBorder="1" applyAlignment="1">
      <alignment horizontal="center"/>
    </xf>
    <xf numFmtId="1" fontId="6" fillId="0" borderId="0" xfId="2" applyNumberFormat="1" applyFont="1" applyFill="1" applyBorder="1" applyAlignment="1">
      <alignment horizontal="center"/>
    </xf>
    <xf numFmtId="2" fontId="6" fillId="0" borderId="0" xfId="2" applyNumberFormat="1" applyFont="1" applyFill="1" applyBorder="1"/>
    <xf numFmtId="164" fontId="6" fillId="0" borderId="0" xfId="2" applyNumberFormat="1" applyFont="1" applyFill="1" applyBorder="1" applyAlignment="1">
      <alignment horizontal="center"/>
    </xf>
    <xf numFmtId="2" fontId="6" fillId="0" borderId="0" xfId="2" applyNumberFormat="1" applyFill="1" applyBorder="1"/>
    <xf numFmtId="164" fontId="6" fillId="0" borderId="0" xfId="2" applyNumberFormat="1" applyFill="1" applyBorder="1"/>
    <xf numFmtId="2" fontId="6" fillId="0" borderId="0" xfId="2" applyNumberFormat="1" applyFont="1" applyFill="1" applyBorder="1" applyAlignment="1">
      <alignment horizontal="center"/>
    </xf>
    <xf numFmtId="0" fontId="6" fillId="0" borderId="4" xfId="2" applyFill="1" applyBorder="1" applyAlignment="1">
      <alignment horizontal="center"/>
    </xf>
    <xf numFmtId="0" fontId="1" fillId="0" borderId="0" xfId="2" applyFont="1" applyFill="1" applyBorder="1" applyAlignment="1">
      <alignment horizontal="center"/>
    </xf>
    <xf numFmtId="14" fontId="6" fillId="0" borderId="0" xfId="2" applyNumberFormat="1" applyFill="1" applyBorder="1" applyAlignment="1">
      <alignment horizontal="center"/>
    </xf>
    <xf numFmtId="166" fontId="6" fillId="0" borderId="4" xfId="2" applyNumberFormat="1" applyFill="1" applyBorder="1" applyAlignment="1">
      <alignment horizontal="center"/>
    </xf>
    <xf numFmtId="166" fontId="6" fillId="0" borderId="0" xfId="2" applyNumberFormat="1" applyFill="1" applyBorder="1" applyAlignment="1">
      <alignment horizontal="center"/>
    </xf>
    <xf numFmtId="1" fontId="6" fillId="0" borderId="0" xfId="2" applyNumberFormat="1" applyFill="1" applyBorder="1" applyAlignment="1">
      <alignment horizontal="center"/>
    </xf>
    <xf numFmtId="169" fontId="6" fillId="0" borderId="0" xfId="2" applyNumberFormat="1" applyFill="1" applyBorder="1" applyAlignment="1">
      <alignment horizontal="center"/>
    </xf>
    <xf numFmtId="168" fontId="6" fillId="0" borderId="0" xfId="2" applyNumberFormat="1" applyFill="1" applyBorder="1" applyAlignment="1">
      <alignment horizontal="center"/>
    </xf>
    <xf numFmtId="166" fontId="4" fillId="0" borderId="4" xfId="2" applyNumberFormat="1" applyFont="1" applyFill="1" applyBorder="1" applyAlignment="1">
      <alignment horizontal="center"/>
    </xf>
    <xf numFmtId="166" fontId="4" fillId="0" borderId="0" xfId="2" applyNumberFormat="1" applyFont="1" applyFill="1" applyBorder="1" applyAlignment="1">
      <alignment horizontal="center"/>
    </xf>
    <xf numFmtId="1" fontId="4" fillId="0" borderId="0" xfId="2" applyNumberFormat="1" applyFont="1" applyFill="1" applyBorder="1" applyAlignment="1">
      <alignment horizontal="center"/>
    </xf>
    <xf numFmtId="166" fontId="6" fillId="0" borderId="4" xfId="2" applyNumberFormat="1" applyFill="1" applyBorder="1"/>
    <xf numFmtId="166" fontId="6" fillId="0" borderId="0" xfId="2" applyNumberFormat="1" applyFill="1" applyBorder="1"/>
    <xf numFmtId="2" fontId="6" fillId="0" borderId="0" xfId="2" applyNumberFormat="1" applyFill="1" applyBorder="1" applyAlignment="1">
      <alignment horizontal="center"/>
    </xf>
    <xf numFmtId="170" fontId="6" fillId="0" borderId="0" xfId="4" applyNumberFormat="1" applyFill="1" applyBorder="1" applyAlignment="1">
      <alignment horizontal="center"/>
    </xf>
    <xf numFmtId="167" fontId="6" fillId="0" borderId="0" xfId="2" applyNumberFormat="1" applyFill="1" applyBorder="1" applyAlignment="1">
      <alignment horizontal="center"/>
    </xf>
    <xf numFmtId="0" fontId="4" fillId="0" borderId="0" xfId="2" applyFont="1" applyFill="1" applyBorder="1" applyAlignment="1">
      <alignment horizontal="left"/>
    </xf>
    <xf numFmtId="170" fontId="4" fillId="0" borderId="0" xfId="4" applyNumberFormat="1" applyFont="1" applyFill="1" applyBorder="1" applyAlignment="1">
      <alignment horizontal="center"/>
    </xf>
    <xf numFmtId="164" fontId="4" fillId="0" borderId="0" xfId="2" applyNumberFormat="1" applyFont="1" applyFill="1" applyBorder="1" applyAlignment="1">
      <alignment horizontal="center"/>
    </xf>
    <xf numFmtId="167" fontId="4" fillId="0" borderId="0" xfId="2" applyNumberFormat="1" applyFont="1" applyFill="1" applyBorder="1" applyAlignment="1">
      <alignment horizontal="center"/>
    </xf>
    <xf numFmtId="2" fontId="4" fillId="0" borderId="0" xfId="2" applyNumberFormat="1" applyFont="1" applyFill="1" applyBorder="1" applyAlignment="1">
      <alignment horizontal="center"/>
    </xf>
    <xf numFmtId="0" fontId="2" fillId="0" borderId="0" xfId="0" applyFont="1" applyFill="1" applyBorder="1"/>
    <xf numFmtId="0" fontId="3" fillId="0" borderId="0" xfId="1" applyFont="1" applyFill="1" applyBorder="1"/>
    <xf numFmtId="164" fontId="3" fillId="0" borderId="0" xfId="1" applyNumberFormat="1" applyFont="1" applyFill="1" applyBorder="1"/>
    <xf numFmtId="165" fontId="6" fillId="0" borderId="0" xfId="2" applyNumberFormat="1" applyFill="1" applyBorder="1"/>
    <xf numFmtId="2" fontId="4" fillId="0" borderId="4" xfId="2" applyNumberFormat="1" applyFont="1" applyFill="1" applyBorder="1" applyAlignment="1">
      <alignment horizontal="center"/>
    </xf>
    <xf numFmtId="0" fontId="6" fillId="0" borderId="7" xfId="2" applyFill="1" applyBorder="1" applyAlignment="1">
      <alignment horizontal="center" wrapText="1"/>
    </xf>
    <xf numFmtId="0" fontId="4" fillId="0" borderId="7" xfId="2" applyFont="1" applyFill="1" applyBorder="1" applyAlignment="1">
      <alignment horizontal="left" vertical="top" wrapText="1"/>
    </xf>
    <xf numFmtId="0" fontId="4" fillId="0" borderId="7" xfId="2" applyFont="1" applyFill="1" applyBorder="1" applyAlignment="1">
      <alignment horizontal="center" vertical="top" wrapText="1"/>
    </xf>
    <xf numFmtId="0" fontId="6" fillId="0" borderId="6" xfId="2" applyFill="1" applyBorder="1" applyAlignment="1">
      <alignment horizontal="center" wrapText="1"/>
    </xf>
    <xf numFmtId="0" fontId="0" fillId="0" borderId="3" xfId="0" applyFill="1" applyBorder="1"/>
    <xf numFmtId="0" fontId="0" fillId="0" borderId="3" xfId="0" applyFill="1" applyBorder="1" applyAlignment="1">
      <alignment horizontal="left"/>
    </xf>
    <xf numFmtId="0" fontId="0" fillId="0" borderId="0" xfId="0" applyFill="1" applyBorder="1" applyAlignment="1">
      <alignment horizontal="left"/>
    </xf>
    <xf numFmtId="0" fontId="0" fillId="0" borderId="0" xfId="0" applyBorder="1"/>
    <xf numFmtId="0" fontId="0" fillId="0" borderId="0" xfId="0" applyBorder="1" applyAlignment="1">
      <alignment horizontal="left"/>
    </xf>
    <xf numFmtId="0" fontId="0" fillId="0" borderId="7" xfId="0" applyBorder="1" applyAlignment="1">
      <alignment horizontal="left"/>
    </xf>
    <xf numFmtId="0" fontId="0" fillId="0" borderId="0" xfId="0" applyFont="1"/>
    <xf numFmtId="0" fontId="7" fillId="0" borderId="0" xfId="1" applyFont="1"/>
    <xf numFmtId="0" fontId="7" fillId="0" borderId="0" xfId="1" applyFont="1" applyFill="1"/>
    <xf numFmtId="0" fontId="0" fillId="0" borderId="3" xfId="0" applyFont="1" applyFill="1" applyBorder="1"/>
    <xf numFmtId="15" fontId="0" fillId="0" borderId="3" xfId="0" applyNumberFormat="1" applyFont="1" applyFill="1" applyBorder="1"/>
    <xf numFmtId="0" fontId="0" fillId="0" borderId="3" xfId="0" applyFont="1" applyFill="1" applyBorder="1" applyAlignment="1">
      <alignment horizontal="left"/>
    </xf>
    <xf numFmtId="2" fontId="0" fillId="0" borderId="3" xfId="0" applyNumberFormat="1" applyFont="1" applyFill="1" applyBorder="1"/>
    <xf numFmtId="0" fontId="0" fillId="0" borderId="3" xfId="0" applyFont="1" applyBorder="1"/>
    <xf numFmtId="0" fontId="0" fillId="0" borderId="0" xfId="0" applyFont="1" applyFill="1" applyBorder="1"/>
    <xf numFmtId="15" fontId="0" fillId="0" borderId="0" xfId="0" applyNumberFormat="1" applyFont="1" applyFill="1" applyBorder="1"/>
    <xf numFmtId="0" fontId="0" fillId="0" borderId="0" xfId="0" applyFont="1" applyFill="1" applyBorder="1" applyAlignment="1">
      <alignment horizontal="left"/>
    </xf>
    <xf numFmtId="0" fontId="0" fillId="0" borderId="0" xfId="0" applyFont="1" applyBorder="1"/>
    <xf numFmtId="2" fontId="0" fillId="0" borderId="0" xfId="0" applyNumberFormat="1" applyFont="1" applyFill="1" applyBorder="1"/>
    <xf numFmtId="0" fontId="0" fillId="0" borderId="0" xfId="0" applyFont="1" applyAlignment="1">
      <alignment horizontal="left"/>
    </xf>
    <xf numFmtId="0" fontId="0" fillId="0" borderId="9" xfId="0" applyFont="1" applyBorder="1" applyAlignment="1">
      <alignment horizontal="left"/>
    </xf>
    <xf numFmtId="0" fontId="0" fillId="0" borderId="3" xfId="0" applyFont="1" applyBorder="1" applyAlignment="1">
      <alignment horizontal="left"/>
    </xf>
    <xf numFmtId="0" fontId="0" fillId="0" borderId="0" xfId="0" applyFont="1" applyBorder="1" applyAlignment="1">
      <alignment horizontal="left"/>
    </xf>
    <xf numFmtId="0" fontId="8" fillId="0" borderId="0" xfId="0" applyFont="1" applyBorder="1"/>
    <xf numFmtId="0" fontId="8" fillId="0" borderId="0" xfId="0" applyFont="1" applyBorder="1" applyAlignment="1">
      <alignment horizontal="left"/>
    </xf>
    <xf numFmtId="0" fontId="0" fillId="0" borderId="0" xfId="0" applyNumberFormat="1" applyFont="1" applyFill="1" applyBorder="1"/>
    <xf numFmtId="0" fontId="0" fillId="0" borderId="7" xfId="0" applyFont="1" applyBorder="1" applyAlignment="1">
      <alignment horizontal="left"/>
    </xf>
    <xf numFmtId="0" fontId="0" fillId="0" borderId="0" xfId="0" applyFont="1" applyAlignment="1">
      <alignment vertical="center"/>
    </xf>
    <xf numFmtId="0" fontId="0" fillId="0" borderId="0" xfId="0" applyFont="1" applyAlignment="1">
      <alignment horizontal="center" vertical="center"/>
    </xf>
    <xf numFmtId="0" fontId="7" fillId="0" borderId="0" xfId="1" applyFont="1" applyAlignment="1">
      <alignment horizontal="center"/>
    </xf>
    <xf numFmtId="0" fontId="7" fillId="0" borderId="4" xfId="1" applyFont="1" applyFill="1" applyBorder="1"/>
    <xf numFmtId="0" fontId="0" fillId="0" borderId="2" xfId="0" applyFont="1" applyFill="1" applyBorder="1"/>
    <xf numFmtId="0" fontId="0" fillId="0" borderId="4" xfId="0" applyFont="1" applyFill="1" applyBorder="1"/>
    <xf numFmtId="0" fontId="0" fillId="0" borderId="4" xfId="0" applyFont="1" applyBorder="1"/>
    <xf numFmtId="0" fontId="0" fillId="0" borderId="0" xfId="0" applyFont="1" applyAlignment="1">
      <alignment horizontal="center"/>
    </xf>
    <xf numFmtId="0" fontId="0" fillId="0" borderId="1" xfId="0" applyBorder="1" applyAlignment="1">
      <alignment vertical="center"/>
    </xf>
    <xf numFmtId="0" fontId="0" fillId="0" borderId="5" xfId="0" applyFont="1" applyBorder="1" applyAlignment="1">
      <alignment vertical="center"/>
    </xf>
    <xf numFmtId="0" fontId="7" fillId="0" borderId="0" xfId="1" applyFont="1" applyAlignment="1"/>
    <xf numFmtId="0" fontId="7" fillId="0" borderId="0" xfId="1" applyFont="1" applyFill="1" applyAlignment="1"/>
    <xf numFmtId="171" fontId="0" fillId="0" borderId="0" xfId="0" applyNumberFormat="1" applyFont="1" applyFill="1" applyBorder="1"/>
    <xf numFmtId="171" fontId="0" fillId="0" borderId="0" xfId="0" applyNumberFormat="1" applyFont="1" applyBorder="1"/>
    <xf numFmtId="171" fontId="7" fillId="0" borderId="0" xfId="0" applyNumberFormat="1" applyFont="1" applyFill="1" applyBorder="1"/>
    <xf numFmtId="0" fontId="7" fillId="0" borderId="0" xfId="1" applyFont="1" applyAlignment="1">
      <alignment horizontal="left"/>
    </xf>
    <xf numFmtId="49" fontId="0" fillId="0" borderId="0" xfId="0" applyNumberFormat="1" applyFill="1" applyBorder="1" applyAlignment="1">
      <alignment horizontal="left"/>
    </xf>
    <xf numFmtId="49" fontId="0" fillId="0" borderId="0" xfId="0" applyNumberFormat="1" applyBorder="1" applyAlignment="1">
      <alignment horizontal="left"/>
    </xf>
    <xf numFmtId="49" fontId="0" fillId="0" borderId="9" xfId="0" applyNumberFormat="1" applyBorder="1" applyAlignment="1">
      <alignment horizontal="left"/>
    </xf>
    <xf numFmtId="49" fontId="0" fillId="0" borderId="0" xfId="0" applyNumberFormat="1" applyFont="1" applyFill="1" applyBorder="1" applyAlignment="1">
      <alignment horizontal="left"/>
    </xf>
    <xf numFmtId="0" fontId="0" fillId="0" borderId="0" xfId="0" applyFill="1" applyAlignment="1">
      <alignment horizontal="left"/>
    </xf>
    <xf numFmtId="49" fontId="0" fillId="0" borderId="3" xfId="0" applyNumberFormat="1" applyFont="1" applyFill="1" applyBorder="1" applyAlignment="1">
      <alignment horizontal="left"/>
    </xf>
    <xf numFmtId="0" fontId="7" fillId="0" borderId="0" xfId="1" applyFont="1" applyBorder="1"/>
    <xf numFmtId="0" fontId="7" fillId="0" borderId="0" xfId="1" applyFont="1" applyBorder="1" applyAlignment="1">
      <alignment horizontal="left"/>
    </xf>
    <xf numFmtId="0" fontId="7" fillId="0" borderId="0" xfId="1" applyFont="1" applyFill="1" applyBorder="1"/>
    <xf numFmtId="0" fontId="0" fillId="0" borderId="0" xfId="0" applyFont="1" applyBorder="1" applyAlignment="1">
      <alignment horizontal="center" vertical="center"/>
    </xf>
    <xf numFmtId="0" fontId="0" fillId="0" borderId="0" xfId="0" applyFont="1" applyBorder="1" applyAlignment="1">
      <alignment vertical="center"/>
    </xf>
    <xf numFmtId="2" fontId="0" fillId="0" borderId="20" xfId="0" applyNumberFormat="1" applyFont="1" applyFill="1" applyBorder="1"/>
    <xf numFmtId="2" fontId="0" fillId="0" borderId="0" xfId="0" applyNumberFormat="1" applyFont="1" applyBorder="1"/>
    <xf numFmtId="2" fontId="0" fillId="0" borderId="20" xfId="0" applyNumberFormat="1" applyFont="1" applyBorder="1"/>
    <xf numFmtId="2" fontId="0" fillId="2" borderId="0" xfId="0" applyNumberFormat="1" applyFont="1" applyFill="1" applyBorder="1"/>
    <xf numFmtId="2" fontId="0" fillId="0" borderId="0" xfId="0" applyNumberFormat="1" applyFont="1"/>
    <xf numFmtId="171" fontId="8" fillId="0" borderId="0" xfId="0" applyNumberFormat="1" applyFont="1" applyBorder="1"/>
    <xf numFmtId="166" fontId="0" fillId="0" borderId="0" xfId="0" applyNumberFormat="1" applyFont="1" applyFill="1" applyBorder="1"/>
    <xf numFmtId="164" fontId="0" fillId="0" borderId="0" xfId="0" applyNumberFormat="1" applyFont="1" applyFill="1" applyBorder="1"/>
    <xf numFmtId="166" fontId="0" fillId="0" borderId="0" xfId="0" applyNumberFormat="1" applyFont="1" applyBorder="1"/>
    <xf numFmtId="164" fontId="0" fillId="0" borderId="0" xfId="0" applyNumberFormat="1" applyFont="1" applyBorder="1"/>
    <xf numFmtId="164" fontId="0" fillId="2" borderId="0" xfId="0" applyNumberFormat="1" applyFont="1" applyFill="1" applyBorder="1"/>
    <xf numFmtId="49" fontId="0" fillId="0" borderId="0" xfId="0" applyNumberFormat="1" applyFont="1" applyBorder="1" applyAlignment="1">
      <alignment horizontal="left"/>
    </xf>
    <xf numFmtId="0" fontId="7" fillId="0" borderId="0" xfId="0" applyFont="1" applyFill="1" applyBorder="1"/>
    <xf numFmtId="0" fontId="7" fillId="0" borderId="0" xfId="1" applyFont="1" applyBorder="1" applyAlignment="1">
      <alignment horizontal="center"/>
    </xf>
    <xf numFmtId="0" fontId="7" fillId="0" borderId="0" xfId="1" applyFont="1" applyAlignment="1">
      <alignment horizontal="center"/>
    </xf>
    <xf numFmtId="0" fontId="0" fillId="0" borderId="0" xfId="0" applyAlignment="1">
      <alignment horizontal="center"/>
    </xf>
    <xf numFmtId="0" fontId="0" fillId="0" borderId="8" xfId="0" applyFill="1" applyBorder="1" applyAlignment="1">
      <alignment horizontal="center"/>
    </xf>
    <xf numFmtId="0" fontId="0" fillId="0" borderId="9" xfId="0" applyFill="1" applyBorder="1" applyAlignment="1">
      <alignment horizontal="center"/>
    </xf>
    <xf numFmtId="0" fontId="0" fillId="0" borderId="10" xfId="0" applyFill="1" applyBorder="1" applyAlignment="1">
      <alignment horizontal="center"/>
    </xf>
  </cellXfs>
  <cellStyles count="50">
    <cellStyle name="20% - Accent1 2" xfId="6"/>
    <cellStyle name="20% - Accent2 2" xfId="7"/>
    <cellStyle name="20% - Accent3 2" xfId="8"/>
    <cellStyle name="20% - Accent4 2" xfId="9"/>
    <cellStyle name="20% - Accent5 2" xfId="10"/>
    <cellStyle name="20% - Accent6 2" xfId="11"/>
    <cellStyle name="40% - Accent1 2" xfId="12"/>
    <cellStyle name="40% - Accent2 2" xfId="13"/>
    <cellStyle name="40% - Accent3 2" xfId="14"/>
    <cellStyle name="40% - Accent4 2" xfId="15"/>
    <cellStyle name="40% - Accent5 2" xfId="16"/>
    <cellStyle name="40% - Accent6 2" xfId="17"/>
    <cellStyle name="60% - Accent1 2" xfId="18"/>
    <cellStyle name="60% - Accent2 2" xfId="19"/>
    <cellStyle name="60% - Accent3 2" xfId="20"/>
    <cellStyle name="60% - Accent4 2" xfId="21"/>
    <cellStyle name="60% - Accent5 2" xfId="22"/>
    <cellStyle name="60% - Accent6 2" xfId="23"/>
    <cellStyle name="Accent1 2" xfId="24"/>
    <cellStyle name="Accent2 2" xfId="25"/>
    <cellStyle name="Accent3 2" xfId="26"/>
    <cellStyle name="Accent4 2" xfId="27"/>
    <cellStyle name="Accent5 2" xfId="28"/>
    <cellStyle name="Accent6 2" xfId="29"/>
    <cellStyle name="Bad 2" xfId="30"/>
    <cellStyle name="Calculation 2" xfId="31"/>
    <cellStyle name="Check Cell 2" xfId="32"/>
    <cellStyle name="Comma 2" xfId="4"/>
    <cellStyle name="Explanatory Text 2" xfId="33"/>
    <cellStyle name="Good 2" xfId="34"/>
    <cellStyle name="Heading 1 2" xfId="35"/>
    <cellStyle name="Heading 2 2" xfId="36"/>
    <cellStyle name="Heading 3 2" xfId="37"/>
    <cellStyle name="Heading 4 2" xfId="38"/>
    <cellStyle name="Input 2" xfId="39"/>
    <cellStyle name="Linked Cell 2" xfId="40"/>
    <cellStyle name="Neutral 2" xfId="41"/>
    <cellStyle name="Normal" xfId="0" builtinId="0"/>
    <cellStyle name="Normal 2" xfId="1"/>
    <cellStyle name="Normal 3" xfId="2"/>
    <cellStyle name="Normal 4" xfId="42"/>
    <cellStyle name="Normal 5" xfId="43"/>
    <cellStyle name="Normal 7" xfId="44"/>
    <cellStyle name="Note 2" xfId="45"/>
    <cellStyle name="Output 2" xfId="46"/>
    <cellStyle name="Percent 2" xfId="3"/>
    <cellStyle name="Percent 3" xfId="5"/>
    <cellStyle name="Title 2" xfId="47"/>
    <cellStyle name="Total 2" xfId="48"/>
    <cellStyle name="Warning Text 2" xfId="49"/>
  </cellStyles>
  <dxfs count="1">
    <dxf>
      <numFmt numFmtId="2" formatCode="0.0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eith Jones" refreshedDate="41536.559449189815" createdVersion="4" refreshedVersion="4" minRefreshableVersion="3" recordCount="117">
  <cacheSource type="worksheet">
    <worksheetSource ref="B2:EV119" sheet="Petrol LDV"/>
  </cacheSource>
  <cacheFields count="153">
    <cacheField name="Rego" numFmtId="0">
      <sharedItems/>
    </cacheField>
    <cacheField name="Test date" numFmtId="171">
      <sharedItems containsNonDate="0" containsDate="1" containsString="0" containsBlank="1" minDate="1996-01-01T00:00:00" maxDate="2013-05-01T00:00:00"/>
    </cacheField>
    <cacheField name="Manufacturer" numFmtId="0">
      <sharedItems/>
    </cacheField>
    <cacheField name="Model" numFmtId="0">
      <sharedItems containsMixedTypes="1" containsNumber="1" containsInteger="1" minValue="626" maxValue="2104"/>
    </cacheField>
    <cacheField name="NZ New?" numFmtId="0">
      <sharedItems containsBlank="1"/>
    </cacheField>
    <cacheField name="Country of Origin" numFmtId="0">
      <sharedItems/>
    </cacheField>
    <cacheField name="Tech" numFmtId="0">
      <sharedItems/>
    </cacheField>
    <cacheField name="CO" numFmtId="0">
      <sharedItems containsBlank="1" count="9">
        <s v="ECE 15.02"/>
        <s v="Euro 1"/>
        <s v="ECE 15.03"/>
        <s v="ECE 15.04"/>
        <m/>
        <s v="Euro 2"/>
        <s v="Euro 3"/>
        <s v="Euro 4"/>
        <s v="Euro 5"/>
      </sharedItems>
    </cacheField>
    <cacheField name="CO2" numFmtId="0">
      <sharedItems containsBlank="1"/>
    </cacheField>
    <cacheField name="HC" numFmtId="0">
      <sharedItems containsBlank="1"/>
    </cacheField>
    <cacheField name="NOX" numFmtId="0">
      <sharedItems containsBlank="1"/>
    </cacheField>
    <cacheField name="FC" numFmtId="0">
      <sharedItems containsBlank="1"/>
    </cacheField>
    <cacheField name="ODO" numFmtId="0">
      <sharedItems containsString="0" containsBlank="1" containsNumber="1" containsInteger="1" minValue="100" maxValue="388200"/>
    </cacheField>
    <cacheField name="Year" numFmtId="0">
      <sharedItems containsSemiMixedTypes="0" containsString="0" containsNumber="1" containsInteger="1" minValue="1978" maxValue="2013"/>
    </cacheField>
    <cacheField name="Age (to 2013)" numFmtId="0">
      <sharedItems containsSemiMixedTypes="0" containsString="0" containsNumber="1" containsInteger="1" minValue="0" maxValue="35"/>
    </cacheField>
    <cacheField name="Body type" numFmtId="0">
      <sharedItems containsBlank="1"/>
    </cacheField>
    <cacheField name="Engine size" numFmtId="0">
      <sharedItems containsMixedTypes="1" containsNumber="1" containsInteger="1" minValue="1000" maxValue="4100"/>
    </cacheField>
    <cacheField name="Engine size class" numFmtId="0">
      <sharedItems count="3">
        <s v="2000+"/>
        <s v="1400-2000"/>
        <s v="&lt;1400"/>
      </sharedItems>
    </cacheField>
    <cacheField name="Configuration" numFmtId="0">
      <sharedItems containsBlank="1"/>
    </cacheField>
    <cacheField name="EFI" numFmtId="0">
      <sharedItems containsBlank="1"/>
    </cacheField>
    <cacheField name="Cat?" numFmtId="0">
      <sharedItems containsString="0" containsBlank="1" containsNumber="1" containsInteger="1" minValue="0" maxValue="2"/>
    </cacheField>
    <cacheField name="Emissions gear" numFmtId="0">
      <sharedItems containsBlank="1" containsMixedTypes="1" containsNumber="1" containsInteger="1" minValue="0" maxValue="1"/>
    </cacheField>
    <cacheField name="Emissions gear2" numFmtId="0">
      <sharedItems containsBlank="1" containsMixedTypes="1" containsNumber="1" containsInteger="1" minValue="0" maxValue="0"/>
    </cacheField>
    <cacheField name="Emissions gear3" numFmtId="0">
      <sharedItems containsString="0" containsBlank="1" containsNumber="1" containsInteger="1" minValue="0" maxValue="0"/>
    </cacheField>
    <cacheField name="Fuel" numFmtId="0">
      <sharedItems containsBlank="1"/>
    </cacheField>
    <cacheField name="Tank size" numFmtId="0">
      <sharedItems containsString="0" containsBlank="1" containsNumber="1" containsInteger="1" minValue="40" maxValue="72"/>
    </cacheField>
    <cacheField name="Mass" numFmtId="0">
      <sharedItems containsString="0" containsBlank="1" containsNumber="1" containsInteger="1" minValue="730" maxValue="2030"/>
    </cacheField>
    <cacheField name="Test Inertia" numFmtId="0">
      <sharedItems containsString="0" containsBlank="1" containsNumber="1" containsInteger="1" minValue="910" maxValue="2260"/>
    </cacheField>
    <cacheField name="IM240 CO g/km" numFmtId="2">
      <sharedItems containsMixedTypes="1" containsNumber="1" minValue="0" maxValue="55.481660001839295"/>
    </cacheField>
    <cacheField name="IM240 CO2 g/km" numFmtId="164">
      <sharedItems containsMixedTypes="1" containsNumber="1" minValue="138.84846574727163" maxValue="330.6222872718912"/>
    </cacheField>
    <cacheField name="IM240 HC g/km" numFmtId="0">
      <sharedItems containsMixedTypes="1" containsNumber="1" minValue="1E-3" maxValue="4.5526722882383197"/>
    </cacheField>
    <cacheField name="IM240 NOx g/km" numFmtId="0">
      <sharedItems containsMixedTypes="1" containsNumber="1" minValue="0" maxValue="21.427211076851819"/>
    </cacheField>
    <cacheField name="IM240 FC l/100km" numFmtId="2">
      <sharedItems containsMixedTypes="1" containsNumber="1" minValue="5.4016647795848511" maxValue="14.01898544709487"/>
    </cacheField>
    <cacheField name="60km/h SS CO g/km" numFmtId="0">
      <sharedItems containsBlank="1" containsMixedTypes="1" containsNumber="1" minValue="0" maxValue="15.23345423099088"/>
    </cacheField>
    <cacheField name="60km/h SS CO2 g/km" numFmtId="0">
      <sharedItems containsBlank="1" containsMixedTypes="1" containsNumber="1" minValue="96.76452255133826" maxValue="218.40340212540715"/>
    </cacheField>
    <cacheField name="60km/h SS HC g/km" numFmtId="0">
      <sharedItems containsBlank="1" containsMixedTypes="1" containsNumber="1" minValue="3.2316436349991914E-3" maxValue="2.1398419659357732"/>
    </cacheField>
    <cacheField name="60km/h SS NOx g/km" numFmtId="0">
      <sharedItems containsBlank="1" containsMixedTypes="1" containsNumber="1" minValue="0" maxValue="1.8834178730199416"/>
    </cacheField>
    <cacheField name="60km/h SS FC l/100km" numFmtId="0">
      <sharedItems containsBlank="1" containsMixedTypes="1" containsNumber="1" minValue="4.2189423703516029" maxValue="9.9305875521320637"/>
    </cacheField>
    <cacheField name="FTP 75 Cold Start CO" numFmtId="0">
      <sharedItems containsBlank="1" containsMixedTypes="1" containsNumber="1" minValue="0.16724125284236779" maxValue="51.195787318072107"/>
    </cacheField>
    <cacheField name="FTP 75 Cold Start CO2" numFmtId="0">
      <sharedItems containsBlank="1" containsMixedTypes="1" containsNumber="1" minValue="151.01555080409472" maxValue="376.74061797350964"/>
    </cacheField>
    <cacheField name="FTP 75 Cold Start HC" numFmtId="0">
      <sharedItems containsBlank="1" containsMixedTypes="1" containsNumber="1" minValue="0" maxValue="6.2038110477989763"/>
    </cacheField>
    <cacheField name="FTP 75 Cold Start NOx" numFmtId="0">
      <sharedItems containsBlank="1" containsMixedTypes="1" containsNumber="1" minValue="3.7507212925562604E-2" maxValue="5.7575785210680133"/>
    </cacheField>
    <cacheField name="FTP 75 Cold Start F.C" numFmtId="0">
      <sharedItems containsBlank="1" containsMixedTypes="1" containsNumber="1" minValue="7.6717001786692371" maxValue="16.899089658885853"/>
    </cacheField>
    <cacheField name="Urban Free CO" numFmtId="0">
      <sharedItems containsBlank="1" containsMixedTypes="1" containsNumber="1" minValue="0.44941247201394979" maxValue="36.363476372530748"/>
    </cacheField>
    <cacheField name="Urban Free CO2" numFmtId="0">
      <sharedItems containsBlank="1" containsMixedTypes="1" containsNumber="1" minValue="144.63813579369042" maxValue="330.06970309995677"/>
    </cacheField>
    <cacheField name="Urban Free HC" numFmtId="0">
      <sharedItems containsBlank="1" containsMixedTypes="1" containsNumber="1" minValue="0.16931933626820184" maxValue="3.78257954752105"/>
    </cacheField>
    <cacheField name="Urban Free NOx" numFmtId="0">
      <sharedItems containsBlank="1" containsMixedTypes="1" containsNumber="1" minValue="0.23563326864666623" maxValue="26.171390416005483"/>
    </cacheField>
    <cacheField name="Urban Free F.C" numFmtId="0">
      <sharedItems containsBlank="1" containsMixedTypes="1" containsNumber="1" minValue="6.8650453089395702" maxValue="14.692916091835871"/>
    </cacheField>
    <cacheField name="Urban Int. CO" numFmtId="0">
      <sharedItems containsBlank="1" containsMixedTypes="1" containsNumber="1" minValue="0.38769387652208714" maxValue="68.729268594203191"/>
    </cacheField>
    <cacheField name="Urban Int. CO2" numFmtId="0">
      <sharedItems containsBlank="1" containsMixedTypes="1" containsNumber="1" minValue="217.95792307478072" maxValue="585.92405355001358"/>
    </cacheField>
    <cacheField name="Urban Int. HC" numFmtId="0">
      <sharedItems containsBlank="1" containsMixedTypes="1" containsNumber="1" minValue="0.10041606270518656" maxValue="6.8521178196176793"/>
    </cacheField>
    <cacheField name="Urban Int. NOx" numFmtId="0">
      <sharedItems containsBlank="1" containsMixedTypes="1" containsNumber="1" minValue="0.12938668863121341" maxValue="32.208005868615842"/>
    </cacheField>
    <cacheField name="Urban Int. F.C" numFmtId="0">
      <sharedItems containsBlank="1" containsMixedTypes="1" containsNumber="1" minValue="10.556546257556089" maxValue="26.146121267924517"/>
    </cacheField>
    <cacheField name="Urban Cong CO" numFmtId="0">
      <sharedItems containsBlank="1" containsMixedTypes="1" containsNumber="1" minValue="0.10175386067593845" maxValue="141.2586475738145"/>
    </cacheField>
    <cacheField name="Urban Cong CO2" numFmtId="0">
      <sharedItems containsBlank="1" containsMixedTypes="1" containsNumber="1" minValue="309.18136358106437" maxValue="971.61485633510233"/>
    </cacheField>
    <cacheField name="Urban Cong HC" numFmtId="0">
      <sharedItems containsBlank="1" containsMixedTypes="1" containsNumber="1" minValue="6.9042788090441093E-2" maxValue="19.049096897320332"/>
    </cacheField>
    <cacheField name="Urban Cong NOx" numFmtId="0">
      <sharedItems containsBlank="1" containsMixedTypes="1" containsNumber="1" minValue="0" maxValue="35.402272470128167"/>
    </cacheField>
    <cacheField name="Urban Cong F.C" numFmtId="0">
      <sharedItems containsBlank="1" containsMixedTypes="1" containsNumber="1" minValue="16.078048997173727" maxValue="44.497418076946026"/>
    </cacheField>
    <cacheField name="Suburb Free CO" numFmtId="0">
      <sharedItems containsBlank="1" containsMixedTypes="1" containsNumber="1" minValue="0.44941247201394979" maxValue="36.363476372530748"/>
    </cacheField>
    <cacheField name="Suburb Free CO2" numFmtId="0">
      <sharedItems containsBlank="1" containsMixedTypes="1" containsNumber="1" minValue="144.63813579369042" maxValue="330.06970309995677"/>
    </cacheField>
    <cacheField name="Suburb Free HC" numFmtId="0">
      <sharedItems containsBlank="1" containsMixedTypes="1" containsNumber="1" minValue="0.16931933626820184" maxValue="3.78257954752105"/>
    </cacheField>
    <cacheField name="Suburb Free NOx" numFmtId="0">
      <sharedItems containsBlank="1" containsMixedTypes="1" containsNumber="1" minValue="0.23563326864666623" maxValue="26.171390416005483"/>
    </cacheField>
    <cacheField name="Suburb Free F.C" numFmtId="0">
      <sharedItems containsBlank="1" containsMixedTypes="1" containsNumber="1" minValue="6.8650453089395702" maxValue="14.692916091835871"/>
    </cacheField>
    <cacheField name="Suburb Int CO" numFmtId="0">
      <sharedItems containsBlank="1" containsMixedTypes="1" containsNumber="1" minValue="0.29996707193423061" maxValue="50.144030056690895"/>
    </cacheField>
    <cacheField name="Suburb Int CO2" numFmtId="0">
      <sharedItems containsBlank="1" containsMixedTypes="1" containsNumber="1" minValue="169.30260259616009" maxValue="433.88147967860795"/>
    </cacheField>
    <cacheField name="Suburb Int HC" numFmtId="0">
      <sharedItems containsBlank="1" containsMixedTypes="1" containsNumber="1" minValue="0.22432212678488669" maxValue="4.4613817596770255"/>
    </cacheField>
    <cacheField name="Suburb Int NOx" numFmtId="0">
      <sharedItems containsBlank="1" containsMixedTypes="1" containsNumber="1" minValue="0.14200989184775928" maxValue="23.132301144326316"/>
    </cacheField>
    <cacheField name="Suburb Int F.C" numFmtId="0">
      <sharedItems containsBlank="1" containsMixedTypes="1" containsNumber="1" minValue="8.3359037391509183" maxValue="19.222123500372906"/>
    </cacheField>
    <cacheField name="Suburb Int Agg. CO" numFmtId="0">
      <sharedItems containsBlank="1" containsMixedTypes="1" containsNumber="1" minValue="1.0818176763896408" maxValue="78.047256053945048"/>
    </cacheField>
    <cacheField name="Suburb Int Agg. CO2" numFmtId="0">
      <sharedItems containsBlank="1" containsMixedTypes="1" containsNumber="1" minValue="196.56137684752719" maxValue="439.76000361246003"/>
    </cacheField>
    <cacheField name="Suburb Int Agg. HC" numFmtId="0">
      <sharedItems containsBlank="1" containsMixedTypes="1" containsNumber="1" minValue="0.13587948752099788" maxValue="5.1803601344723873"/>
    </cacheField>
    <cacheField name="Suburb Int Agg. NOx" numFmtId="0">
      <sharedItems containsBlank="1" containsMixedTypes="1" containsNumber="1" minValue="0.33212626134231515" maxValue="32.305586484960607"/>
    </cacheField>
    <cacheField name="Suburb Int Agg. F.C" numFmtId="0">
      <sharedItems containsBlank="1" containsMixedTypes="1" containsNumber="1" minValue="9.4943558677040727" maxValue="20.240275920094827"/>
    </cacheField>
    <cacheField name="Suburb Cong CO" numFmtId="0">
      <sharedItems containsBlank="1" containsMixedTypes="1" containsNumber="1" minValue="0.80038240509193326" maxValue="59.744640808905089"/>
    </cacheField>
    <cacheField name="Suburb Cong CO2" numFmtId="0">
      <sharedItems containsBlank="1" containsMixedTypes="1" containsNumber="1" minValue="184.11307187604672" maxValue="515.69496619831568"/>
    </cacheField>
    <cacheField name="Suburb Cong HC" numFmtId="0">
      <sharedItems containsBlank="1" containsMixedTypes="1" containsNumber="1" minValue="8.5061636646428546E-2" maxValue="5.4913181691847122"/>
    </cacheField>
    <cacheField name="Suburb Cong NOx" numFmtId="0">
      <sharedItems containsBlank="1" containsMixedTypes="1" containsNumber="1" minValue="4.3100900767861869E-2" maxValue="22.869988637957299"/>
    </cacheField>
    <cacheField name="Suburb Cong F.C" numFmtId="0">
      <sharedItems containsBlank="1" containsMixedTypes="1" containsNumber="1" minValue="8.9347139275254364" maxValue="22.863007244076055"/>
    </cacheField>
    <cacheField name="M'Way Free CO" numFmtId="0">
      <sharedItems containsBlank="1" containsMixedTypes="1" containsNumber="1" minValue="4.9238604895189234E-2" maxValue="46.473591901715587"/>
    </cacheField>
    <cacheField name="M'Way Free CO2" numFmtId="0">
      <sharedItems containsBlank="1" containsMixedTypes="1" containsNumber="1" minValue="127.5490625922417" maxValue="297.36474884924542"/>
    </cacheField>
    <cacheField name="M'Way Free HC" numFmtId="0">
      <sharedItems containsBlank="1" containsMixedTypes="1" containsNumber="1" minValue="8.4659668134100911E-3" maxValue="1.4111385666815515"/>
    </cacheField>
    <cacheField name="M'Way Free NOx" numFmtId="0">
      <sharedItems containsBlank="1" containsMixedTypes="1" containsNumber="1" minValue="3.9382321709091984E-2" maxValue="21.615226534332233"/>
    </cacheField>
    <cacheField name="M'Way Free F.C" numFmtId="0">
      <sharedItems containsBlank="1" containsMixedTypes="1" containsNumber="1" minValue="5.783838675761352" maxValue="12.716196039615081"/>
    </cacheField>
    <cacheField name="M'Way Int. CO" numFmtId="0">
      <sharedItems containsBlank="1" containsMixedTypes="1" containsNumber="1" minValue="0.17875316027049235" maxValue="47.657266542450209"/>
    </cacheField>
    <cacheField name="M'Way Int. CO2" numFmtId="0">
      <sharedItems containsBlank="1" containsMixedTypes="1" containsNumber="1" minValue="107.4243614916135" maxValue="244.99108152929114"/>
    </cacheField>
    <cacheField name="M'Way Int. HC" numFmtId="0">
      <sharedItems containsBlank="1" containsMixedTypes="1" containsNumber="1" minValue="2.7667469319218759E-2" maxValue="1.9519335288628312"/>
    </cacheField>
    <cacheField name="M'Way Int. NOx" numFmtId="0">
      <sharedItems containsBlank="1" containsMixedTypes="1" containsNumber="1" minValue="4.8901242601854002E-2" maxValue="16.041089189206691"/>
    </cacheField>
    <cacheField name="M'Way Int. F.C" numFmtId="0">
      <sharedItems containsBlank="1" containsMixedTypes="1" containsNumber="1" minValue="4.9958195319793148" maxValue="10.507508375097924"/>
    </cacheField>
    <cacheField name="M'Way Int Agg. CO" numFmtId="0">
      <sharedItems containsBlank="1" containsMixedTypes="1" containsNumber="1" minValue="0.24704255958878671" maxValue="53.44035246728081"/>
    </cacheField>
    <cacheField name="M'Way Int Agg. CO2" numFmtId="0">
      <sharedItems containsBlank="1" containsMixedTypes="1" containsNumber="1" minValue="125.41569190972569" maxValue="284.87791535633221"/>
    </cacheField>
    <cacheField name="M'Way Int Agg. HC" numFmtId="0">
      <sharedItems containsBlank="1" containsMixedTypes="1" containsNumber="1" minValue="3.6591198314715523E-2" maxValue="3.0132336419688932"/>
    </cacheField>
    <cacheField name="M'Way Int Agg. NOx" numFmtId="0">
      <sharedItems containsBlank="1" containsMixedTypes="1" containsNumber="1" minValue="0.13997984891718421" maxValue="22.464457024418721"/>
    </cacheField>
    <cacheField name="M'Way Int Agg. F.C" numFmtId="0">
      <sharedItems containsBlank="1" containsMixedTypes="1" containsNumber="1" minValue="5.8185449286458448" maxValue="13.005522904904984"/>
    </cacheField>
    <cacheField name="M'Way Cong CO" numFmtId="0">
      <sharedItems containsBlank="1" containsMixedTypes="1" containsNumber="1" minValue="0.22683754570887629" maxValue="32.732498000013855"/>
    </cacheField>
    <cacheField name="M'Way Cong CO2" numFmtId="0">
      <sharedItems containsBlank="1" containsMixedTypes="1" containsNumber="1" minValue="130.15632039077411" maxValue="318.34449533674996"/>
    </cacheField>
    <cacheField name="M'Way Cong HC" numFmtId="0">
      <sharedItems containsBlank="1" containsMixedTypes="1" containsNumber="1" minValue="5.0795800880460547E-2" maxValue="3.3691911061879813"/>
    </cacheField>
    <cacheField name="M'Way Cong NOx" numFmtId="0">
      <sharedItems containsBlank="1" containsMixedTypes="1" containsNumber="1" minValue="0.1162560498915325" maxValue="18.069338265162564"/>
    </cacheField>
    <cacheField name="M'Way Cong F.C" numFmtId="0">
      <sharedItems containsBlank="1" containsMixedTypes="1" containsNumber="1" minValue="6.3356967181207722" maxValue="13.898760082736542"/>
    </cacheField>
    <cacheField name="Rural Free CO" numFmtId="0">
      <sharedItems containsBlank="1" containsMixedTypes="1" containsNumber="1" minValue="4.9238604895189234E-2" maxValue="46.473591901715587"/>
    </cacheField>
    <cacheField name="Rural Free CO2" numFmtId="0">
      <sharedItems containsBlank="1" containsMixedTypes="1" containsNumber="1" minValue="127.5490625922417" maxValue="297.36474884924542"/>
    </cacheField>
    <cacheField name="Rural Free HC" numFmtId="0">
      <sharedItems containsBlank="1" containsMixedTypes="1" containsNumber="1" minValue="8.4659668134100911E-3" maxValue="1.4111385666815515"/>
    </cacheField>
    <cacheField name="Rural Free NOx" numFmtId="0">
      <sharedItems containsBlank="1" containsMixedTypes="1" containsNumber="1" minValue="3.9382321709091984E-2" maxValue="21.615226534332233"/>
    </cacheField>
    <cacheField name="Rural Free F.C" numFmtId="0">
      <sharedItems containsBlank="1" containsMixedTypes="1" containsNumber="1" minValue="5.783838675761352" maxValue="12.716196039615081"/>
    </cacheField>
    <cacheField name="Rural Int CO" numFmtId="0">
      <sharedItems containsBlank="1" containsMixedTypes="1" containsNumber="1" minValue="0.5376620682004386" maxValue="58.019074300548688"/>
    </cacheField>
    <cacheField name="Rural Int CO2" numFmtId="0">
      <sharedItems containsBlank="1" containsMixedTypes="1" containsNumber="1" minValue="130.66886851856486" maxValue="318.86533612167733"/>
    </cacheField>
    <cacheField name="Rural Int HC" numFmtId="0">
      <sharedItems containsBlank="1" containsMixedTypes="1" containsNumber="1" minValue="4.9636925985350376E-2" maxValue="2.4415169435603028"/>
    </cacheField>
    <cacheField name="Rural Int NOx" numFmtId="0">
      <sharedItems containsBlank="1" containsMixedTypes="1" containsNumber="1" minValue="0.13124429420654282" maxValue="21.206458746340154"/>
    </cacheField>
    <cacheField name="Rural Int F.C" numFmtId="0">
      <sharedItems containsBlank="1" containsMixedTypes="1" containsNumber="1" minValue="6.2047078838022527" maxValue="13.971319355808314"/>
    </cacheField>
    <cacheField name="Rural Cong CO" numFmtId="0">
      <sharedItems containsBlank="1" containsMixedTypes="1" containsNumber="1" minValue="0.16899237809983472" maxValue="45.197211391262996"/>
    </cacheField>
    <cacheField name="Rural Cong CO2" numFmtId="0">
      <sharedItems containsBlank="1" containsMixedTypes="1" containsNumber="1" minValue="115.30653025025632" maxValue="275.92316295624471"/>
    </cacheField>
    <cacheField name="Rural Cong HC" numFmtId="0">
      <sharedItems containsBlank="1" containsMixedTypes="1" containsNumber="1" minValue="2.4934955263069623E-2" maxValue="2.6126536198704984"/>
    </cacheField>
    <cacheField name="Rural Cong NOx" numFmtId="0">
      <sharedItems containsBlank="1" containsMixedTypes="1" containsNumber="1" minValue="0.10175595223891799" maxValue="18.252182278026371"/>
    </cacheField>
    <cacheField name="Rural Cong F.C" numFmtId="0">
      <sharedItems containsBlank="1" containsMixedTypes="1" containsNumber="1" minValue="5.461311120757177" maxValue="12.198146106067782"/>
    </cacheField>
    <cacheField name="100 km/h CO" numFmtId="0">
      <sharedItems containsBlank="1" containsMixedTypes="1" containsNumber="1" minValue="8.7823685169653408E-3" maxValue="36.104382071421952"/>
    </cacheField>
    <cacheField name="100 km/h CO2" numFmtId="0">
      <sharedItems containsBlank="1" containsMixedTypes="1" containsNumber="1" minValue="125.81693656474522" maxValue="238.95982773032443"/>
    </cacheField>
    <cacheField name="100 km/h HC" numFmtId="0">
      <sharedItems containsBlank="1" containsMixedTypes="1" containsNumber="1" minValue="6.0000000000000001E-3" maxValue="1.3606131075430774"/>
    </cacheField>
    <cacheField name="100 km/h NOx" numFmtId="0">
      <sharedItems containsBlank="1" containsMixedTypes="1" containsNumber="1" minValue="0" maxValue="20.298702309451418"/>
    </cacheField>
    <cacheField name="100 km/h F.C" numFmtId="0">
      <sharedItems containsBlank="1" containsMixedTypes="1" containsNumber="1" minValue="5.7806437388358471" maxValue="10.100148700679986"/>
    </cacheField>
    <cacheField name="80 km/h CO" numFmtId="0">
      <sharedItems containsBlank="1" containsMixedTypes="1" containsNumber="1" minValue="3.2514768019042384E-3" maxValue="24.233932253482674"/>
    </cacheField>
    <cacheField name="80 km/h CO2" numFmtId="0">
      <sharedItems containsBlank="1" containsMixedTypes="1" containsNumber="1" minValue="105.33068064816864" maxValue="191.09923081861692"/>
    </cacheField>
    <cacheField name="80 km/h HC" numFmtId="0">
      <sharedItems containsBlank="1" containsMixedTypes="1" containsNumber="1" minValue="2E-3" maxValue="1.1963860108344433"/>
    </cacheField>
    <cacheField name="80 km/h NOx" numFmtId="0">
      <sharedItems containsBlank="1" containsMixedTypes="1" containsNumber="1" minValue="7.4379028089239952E-3" maxValue="16.931776169689339"/>
    </cacheField>
    <cacheField name="80 km/h F.C" numFmtId="0">
      <sharedItems containsBlank="1" containsMixedTypes="1" containsNumber="1" minValue="4.810675087597529" maxValue="7.9"/>
    </cacheField>
    <cacheField name="50 km/h CO" numFmtId="0">
      <sharedItems containsBlank="1" containsMixedTypes="1" containsNumber="1" minValue="8.7823685169653408E-3" maxValue="24.210585810399731"/>
    </cacheField>
    <cacheField name="50 km/h CO2" numFmtId="0">
      <sharedItems containsBlank="1" containsMixedTypes="1" containsNumber="1" minValue="89.066961010575142" maxValue="234.65"/>
    </cacheField>
    <cacheField name="50 km/h HC" numFmtId="0">
      <sharedItems containsBlank="1" containsMixedTypes="1" containsNumber="1" minValue="1E-3" maxValue="1.1848098461006391"/>
    </cacheField>
    <cacheField name="50 km/h NOx" numFmtId="0">
      <sharedItems containsBlank="1" containsMixedTypes="1" containsNumber="1" minValue="0" maxValue="13.066425083290614"/>
    </cacheField>
    <cacheField name="50 km/h F.C" numFmtId="0">
      <sharedItems containsBlank="1" containsMixedTypes="1" containsNumber="1" minValue="4.25" maxValue="9.6999999999999993"/>
    </cacheField>
    <cacheField name="30 km/h CO" numFmtId="0">
      <sharedItems containsBlank="1" containsMixedTypes="1" containsNumber="1" minValue="7.6363342706412804E-2" maxValue="31.216277400683524"/>
    </cacheField>
    <cacheField name="30 km/h CO2" numFmtId="0">
      <sharedItems containsBlank="1" containsMixedTypes="1" containsNumber="1" minValue="87.786163257235344" maxValue="212.69784396268628"/>
    </cacheField>
    <cacheField name="30 km/h HC" numFmtId="0">
      <sharedItems containsBlank="1" containsMixedTypes="1" containsNumber="1" minValue="8.0000000000000002E-3" maxValue="1.5799922844853249"/>
    </cacheField>
    <cacheField name="30 km/h NOx" numFmtId="0">
      <sharedItems containsBlank="1" containsMixedTypes="1" containsNumber="1" minValue="1.2396504681539992E-3" maxValue="9.4223056438055028"/>
    </cacheField>
    <cacheField name="30 km/h F.C" numFmtId="0">
      <sharedItems containsBlank="1" containsMixedTypes="1" containsNumber="1" minValue="4.9776488841789392" maxValue="9.27"/>
    </cacheField>
    <cacheField name="ECEEUDC CO g/km" numFmtId="0">
      <sharedItems containsNonDate="0" containsString="0" containsBlank="1"/>
    </cacheField>
    <cacheField name="ECEEUDC CO2 g/km" numFmtId="0">
      <sharedItems containsNonDate="0" containsString="0" containsBlank="1"/>
    </cacheField>
    <cacheField name="ECEEUDC HC g/km" numFmtId="0">
      <sharedItems containsNonDate="0" containsString="0" containsBlank="1"/>
    </cacheField>
    <cacheField name="ECEEUDC NOx g/km" numFmtId="0">
      <sharedItems containsNonDate="0" containsString="0" containsBlank="1"/>
    </cacheField>
    <cacheField name="ECEEUDC FC l/100km" numFmtId="0">
      <sharedItems containsNonDate="0" containsString="0" containsBlank="1"/>
    </cacheField>
    <cacheField name="Jap 10.15 CO g/km" numFmtId="0">
      <sharedItems containsNonDate="0" containsString="0" containsBlank="1"/>
    </cacheField>
    <cacheField name="Jap 10.15 CO2 g/km" numFmtId="0">
      <sharedItems containsNonDate="0" containsString="0" containsBlank="1"/>
    </cacheField>
    <cacheField name="Jap 10.15 HC g/km" numFmtId="0">
      <sharedItems containsNonDate="0" containsString="0" containsBlank="1"/>
    </cacheField>
    <cacheField name="Jap 10.15 NOx g/km" numFmtId="0">
      <sharedItems containsNonDate="0" containsString="0" containsBlank="1"/>
    </cacheField>
    <cacheField name="Jap 10.15 FC l/100km" numFmtId="0">
      <sharedItems containsNonDate="0" containsString="0" containsBlank="1"/>
    </cacheField>
    <cacheField name="ECEEUDC warm CO g/km" numFmtId="0">
      <sharedItems containsNonDate="0" containsString="0" containsBlank="1"/>
    </cacheField>
    <cacheField name="ECEEUDC warm CO2 g/km" numFmtId="0">
      <sharedItems containsNonDate="0" containsString="0" containsBlank="1"/>
    </cacheField>
    <cacheField name="ECEEUDC warm HC g/km" numFmtId="0">
      <sharedItems containsNonDate="0" containsString="0" containsBlank="1"/>
    </cacheField>
    <cacheField name="ECEEUDC warm NOx g/km" numFmtId="0">
      <sharedItems containsNonDate="0" containsString="0" containsBlank="1"/>
    </cacheField>
    <cacheField name="ECEEUDC warm FC l/100km" numFmtId="0">
      <sharedItems containsNonDate="0" containsString="0" containsBlank="1"/>
    </cacheField>
    <cacheField name="DT80 CO g/km" numFmtId="0">
      <sharedItems containsNonDate="0" containsString="0" containsBlank="1"/>
    </cacheField>
    <cacheField name="DT80 CO2 g/km" numFmtId="0">
      <sharedItems containsNonDate="0" containsString="0" containsBlank="1"/>
    </cacheField>
    <cacheField name="DT80 HC g/km" numFmtId="0">
      <sharedItems containsNonDate="0" containsString="0" containsBlank="1"/>
    </cacheField>
    <cacheField name="DT80 NOx g/km" numFmtId="0">
      <sharedItems containsNonDate="0" containsString="0" containsBlank="1"/>
    </cacheField>
    <cacheField name="DT80 FC l/100km"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7">
  <r>
    <s v="IX7047"/>
    <d v="1996-01-01T00:00:00"/>
    <s v="Ford"/>
    <s v="Falcon"/>
    <s v="Y"/>
    <s v="Australia"/>
    <s v="ADR27A"/>
    <x v="0"/>
    <s v="ECE 15.02"/>
    <s v="ECE 15.02"/>
    <s v="ECE 15.02"/>
    <s v="ECE 15.02"/>
    <n v="388200"/>
    <n v="1978"/>
    <n v="35"/>
    <m/>
    <n v="4100"/>
    <x v="0"/>
    <m/>
    <s v="N"/>
    <n v="0"/>
    <s v="No O2"/>
    <m/>
    <m/>
    <s v="Petrol"/>
    <m/>
    <m/>
    <m/>
    <s v=""/>
    <s v=""/>
    <s v=""/>
    <s v=""/>
    <s v=""/>
    <s v=""/>
    <s v=""/>
    <s v=""/>
    <s v=""/>
    <s v=""/>
    <n v="12.813739752155854"/>
    <n v="376.74061797350964"/>
    <n v="1.7921004310369095"/>
    <n v="2.4852820623000031"/>
    <n v="16.899089658885853"/>
    <n v="12.926089494340893"/>
    <n v="311.59151419233348"/>
    <n v="1.8871168154314841"/>
    <n v="3.0000680395997978"/>
    <n v="14.230802262079994"/>
    <n v="28.846598820738443"/>
    <n v="551.79158261984685"/>
    <n v="3.2964739025940295"/>
    <n v="4.0605214328083248"/>
    <n v="25.66191574492786"/>
    <n v="51.853800050101242"/>
    <n v="955.84623710331675"/>
    <n v="5.1156817602180746"/>
    <n v="4.0648042263002289"/>
    <n v="44.497418076946026"/>
    <n v="12.926089494340893"/>
    <n v="311.59151419233348"/>
    <n v="1.8871168154314841"/>
    <n v="3.0000680395997978"/>
    <n v="14.230802262079994"/>
    <n v="16.953223621640376"/>
    <n v="406.91227501158704"/>
    <n v="2.2265350301308611"/>
    <n v="2.8497070762451515"/>
    <n v="18.548372925915093"/>
    <n v="20.113292087824174"/>
    <n v="413.03969372179034"/>
    <n v="3.3220898178566585"/>
    <n v="5.4256184415154092"/>
    <n v="19.241988269383231"/>
    <n v="20.012405602559259"/>
    <n v="482.50588716336506"/>
    <n v="2.4805038841623586"/>
    <n v="3.087985162951604"/>
    <n v="21.959153146883295"/>
    <n v="3.5394710414003807"/>
    <n v="297.36474884924542"/>
    <n v="0.81430997503602087"/>
    <n v="5.3768475705901153"/>
    <n v="12.716196039615081"/>
    <n v="4.2472669513049777"/>
    <n v="239.39861419161753"/>
    <n v="1.0752761629236065"/>
    <n v="2.5761256887893009"/>
    <n v="10.420785404104038"/>
    <n v="11.133153786666895"/>
    <n v="284.87791535633221"/>
    <n v="2.0036621526223071"/>
    <n v="3.9523234375273679"/>
    <n v="13.005522904904984"/>
    <n v="10.246937399414882"/>
    <n v="298.05523201969083"/>
    <n v="1.4303512458627072"/>
    <n v="2.0979063645396359"/>
    <n v="13.3803836485058"/>
    <n v="3.5394710414003807"/>
    <n v="297.36474884924542"/>
    <n v="0.81430997503602087"/>
    <n v="5.3768475705901153"/>
    <n v="12.716196039615081"/>
    <n v="6.8808376160253859"/>
    <n v="318.86533612167733"/>
    <n v="1.4042314813891694"/>
    <n v="4.6045201338523665"/>
    <n v="13.971319355808314"/>
    <n v="7.0617696274459991"/>
    <n v="275.92316295624471"/>
    <n v="1.3363415077401803"/>
    <n v="3.4862273955333434"/>
    <n v="12.198146106067782"/>
    <s v=""/>
    <s v=""/>
    <s v=""/>
    <s v=""/>
    <s v=""/>
    <s v=""/>
    <s v=""/>
    <s v=""/>
    <s v=""/>
    <s v=""/>
    <s v=""/>
    <s v=""/>
    <s v=""/>
    <s v=""/>
    <s v=""/>
    <s v=""/>
    <s v=""/>
    <s v=""/>
    <s v=""/>
    <s v=""/>
    <m/>
    <m/>
    <m/>
    <m/>
    <m/>
    <m/>
    <m/>
    <m/>
    <m/>
    <m/>
    <m/>
    <m/>
    <m/>
    <m/>
    <m/>
    <m/>
    <m/>
    <m/>
    <m/>
    <m/>
  </r>
  <r>
    <s v="IX7047"/>
    <d v="1996-01-01T00:00:00"/>
    <s v="Ford"/>
    <s v="Falcon"/>
    <s v="Y"/>
    <s v="Australia"/>
    <s v="ADR27A"/>
    <x v="0"/>
    <s v="ECE 15.02"/>
    <s v="ECE 15.02"/>
    <s v="ECE 15.02"/>
    <s v="ECE 15.02"/>
    <n v="388200"/>
    <n v="1978"/>
    <n v="35"/>
    <m/>
    <n v="4100"/>
    <x v="0"/>
    <m/>
    <s v="N"/>
    <n v="0"/>
    <s v="No O2"/>
    <m/>
    <m/>
    <s v="Petrol"/>
    <m/>
    <m/>
    <m/>
    <s v=""/>
    <s v=""/>
    <s v=""/>
    <s v=""/>
    <s v=""/>
    <s v=""/>
    <s v=""/>
    <s v=""/>
    <s v=""/>
    <s v=""/>
    <s v=""/>
    <s v=""/>
    <s v=""/>
    <s v=""/>
    <s v=""/>
    <n v="9.1035492358656569"/>
    <n v="330.06970309995677"/>
    <n v="1.8811436911578441"/>
    <n v="2.9956805943584643"/>
    <n v="14.692916091835871"/>
    <n v="17.433763265315822"/>
    <n v="585.92405355001358"/>
    <n v="3.1317687676341741"/>
    <n v="3.3247888891895214"/>
    <n v="26.146121267924517"/>
    <n v="29.823575465641994"/>
    <n v="971.61485633510233"/>
    <n v="4.5414112008401917"/>
    <n v="3.2036158575308251"/>
    <n v="43.315044376471171"/>
    <n v="9.1035492358656569"/>
    <n v="330.06970309995677"/>
    <n v="1.8811436911578441"/>
    <n v="2.9956805943584643"/>
    <n v="14.692916091835871"/>
    <n v="11.251203551914827"/>
    <n v="433.88147967860795"/>
    <n v="2.2691029971958518"/>
    <n v="1.5390297612821993"/>
    <n v="19.222123500372906"/>
    <n v="18.164086171559092"/>
    <n v="439.76000361246003"/>
    <n v="3.5903039198810336"/>
    <n v="3.8751257458528658"/>
    <n v="20.240275920094827"/>
    <n v="14.226650206202823"/>
    <n v="515.69496619831568"/>
    <n v="2.4059252928196373"/>
    <n v="1.7649695803804157"/>
    <n v="22.863007244076055"/>
    <s v=""/>
    <s v=""/>
    <s v=""/>
    <s v=""/>
    <s v=""/>
    <n v="3.0555177320772957"/>
    <n v="244.99108152929114"/>
    <n v="0.78522749012391335"/>
    <n v="2.4240207681819208"/>
    <n v="10.507508375097924"/>
    <s v=""/>
    <s v=""/>
    <s v=""/>
    <s v=""/>
    <s v=""/>
    <n v="6.2557114173186514"/>
    <n v="318.34449533674996"/>
    <n v="1.3938144781427193"/>
    <n v="1.6718591661668332"/>
    <n v="13.898760082736542"/>
    <s v=""/>
    <s v=""/>
    <s v=""/>
    <s v=""/>
    <s v=""/>
    <s v=""/>
    <s v=""/>
    <s v=""/>
    <s v=""/>
    <s v=""/>
    <s v=""/>
    <s v=""/>
    <s v=""/>
    <s v=""/>
    <s v=""/>
    <s v=""/>
    <s v=""/>
    <s v=""/>
    <s v=""/>
    <s v=""/>
    <s v=""/>
    <s v=""/>
    <s v=""/>
    <s v=""/>
    <s v=""/>
    <s v=""/>
    <s v=""/>
    <s v=""/>
    <s v=""/>
    <s v=""/>
    <s v=""/>
    <s v=""/>
    <s v=""/>
    <s v=""/>
    <s v=""/>
    <m/>
    <m/>
    <m/>
    <m/>
    <m/>
    <m/>
    <m/>
    <m/>
    <m/>
    <m/>
    <m/>
    <m/>
    <m/>
    <m/>
    <m/>
    <m/>
    <m/>
    <m/>
    <m/>
    <m/>
  </r>
  <r>
    <s v="JX5548"/>
    <d v="1996-01-01T00:00:00"/>
    <s v="Datsun"/>
    <s v="Bluebird"/>
    <s v="Y"/>
    <s v="Japan"/>
    <s v="J78"/>
    <x v="1"/>
    <s v="Euro 1"/>
    <s v="Euro 1"/>
    <s v="Euro 1"/>
    <s v="Euro 1"/>
    <n v="340000"/>
    <n v="1980"/>
    <n v="33"/>
    <m/>
    <n v="2000"/>
    <x v="1"/>
    <m/>
    <s v="N"/>
    <n v="0"/>
    <s v="No O2"/>
    <m/>
    <m/>
    <s v="Petrol"/>
    <m/>
    <m/>
    <m/>
    <n v="12.394276420617551"/>
    <n v="187.54181544891182"/>
    <n v="1.8069480351707701"/>
    <n v="1.00650873237192"/>
    <n v="9.5955380640384185"/>
    <s v=""/>
    <s v=""/>
    <s v=""/>
    <s v=""/>
    <s v=""/>
    <n v="18.968218219003699"/>
    <n v="212.11233559343918"/>
    <n v="2.4079700736933516"/>
    <n v="0.84929595349004505"/>
    <n v="11.520925707626906"/>
    <n v="15.328068474324986"/>
    <n v="184.62296885508459"/>
    <n v="2.2114161503440912"/>
    <n v="0.94967289822752032"/>
    <n v="9.9063045655369759"/>
    <n v="34.170067722657222"/>
    <n v="296.31148435426996"/>
    <n v="4.2844028440735498"/>
    <n v="1.2623083248530351"/>
    <n v="17.196779865401012"/>
    <n v="65.367331706953095"/>
    <n v="466.0791707164239"/>
    <n v="6.7047061431920509"/>
    <n v="1.282095841169826"/>
    <n v="28.451064692279843"/>
    <n v="15.328068474324986"/>
    <n v="184.62296885508459"/>
    <n v="2.2114161503440912"/>
    <n v="0.94967289822752032"/>
    <n v="9.9063045655369759"/>
    <n v="21.904939479283538"/>
    <n v="231.34582783843402"/>
    <n v="2.7004831529191415"/>
    <n v="0.96714122468323593"/>
    <n v="12.72696645444346"/>
    <n v="22.560434322780264"/>
    <n v="236.64490064568062"/>
    <n v="3.6436601516763445"/>
    <n v="1.332623939167312"/>
    <n v="13.202593979418783"/>
    <n v="29.260908254969873"/>
    <n v="256.21218008198474"/>
    <n v="3.5093979712909382"/>
    <n v="0.94400902399516062"/>
    <n v="14.798384448363425"/>
    <n v="7.2684641653928184"/>
    <n v="169.83601091071642"/>
    <n v="0.62479687048240995"/>
    <n v="1.2338962410039049"/>
    <n v="8.0203538707650068"/>
    <n v="7.54289122693599"/>
    <n v="140.8882656747717"/>
    <n v="0.96348916736540402"/>
    <n v="0.78590388959617941"/>
    <n v="6.9202898077860455"/>
    <n v="11.693709186005334"/>
    <n v="158.94545394725134"/>
    <n v="1.7445550137197856"/>
    <n v="1.0077841117713799"/>
    <n v="8.3165466157598456"/>
    <n v="14.512477183231724"/>
    <n v="177.02422775302387"/>
    <n v="1.8223335084693704"/>
    <n v="0.72850012454353308"/>
    <n v="9.4202303295702023"/>
    <n v="7.2684641653928184"/>
    <n v="169.83601091071642"/>
    <n v="0.62479687048240995"/>
    <n v="1.2338962410039049"/>
    <n v="8.0203538707650068"/>
    <n v="10.791466785240051"/>
    <n v="174.44225023488835"/>
    <n v="1.622779933566374"/>
    <n v="1.1415719753634095"/>
    <n v="8.8251018249603099"/>
    <n v="10.628876692984154"/>
    <n v="150.11674166836983"/>
    <n v="1.4675387532014308"/>
    <n v="0.87506610828469311"/>
    <n v="7.7704559167492926"/>
    <n v="6.7692858445631181"/>
    <n v="168.04981274739464"/>
    <n v="0.63242064150394517"/>
    <n v="1.2445773359708241"/>
    <n v="7.8874417346328691"/>
    <n v="5.8255985449897265"/>
    <n v="136.74822646764082"/>
    <n v="0.56293515436626296"/>
    <n v="0.82878648494834317"/>
    <n v="6.4658041096793859"/>
    <n v="5.3837499810395215"/>
    <n v="126.41050431804557"/>
    <n v="0.55711911494116062"/>
    <n v="0.25008118895642378"/>
    <n v="5.9837327500490973"/>
    <n v="17.037225548006482"/>
    <n v="124.72786858475227"/>
    <n v="0.86376852398273618"/>
    <n v="9.0967814669133285E-2"/>
    <n v="7.3838737603885276"/>
    <m/>
    <m/>
    <m/>
    <m/>
    <m/>
    <m/>
    <m/>
    <m/>
    <m/>
    <m/>
    <m/>
    <m/>
    <m/>
    <m/>
    <m/>
    <m/>
    <m/>
    <m/>
    <m/>
    <m/>
  </r>
  <r>
    <s v="JX5548"/>
    <d v="1996-01-01T00:00:00"/>
    <s v="Datsun"/>
    <s v="Bluebird"/>
    <s v="Y"/>
    <s v="Japan"/>
    <s v="J78"/>
    <x v="1"/>
    <s v="Euro 1"/>
    <s v="Euro 1"/>
    <s v="Euro 1"/>
    <s v="Euro 1"/>
    <n v="340000"/>
    <n v="1980"/>
    <n v="33"/>
    <m/>
    <n v="2000"/>
    <x v="1"/>
    <m/>
    <s v="N"/>
    <n v="0"/>
    <s v="No O2"/>
    <m/>
    <m/>
    <s v="Petrol"/>
    <m/>
    <m/>
    <m/>
    <n v="10.082461076767087"/>
    <n v="193.71582684071248"/>
    <n v="1.6582624195210347"/>
    <n v="0.90181045837489782"/>
    <n v="9.54275992768385"/>
    <s v=""/>
    <s v=""/>
    <s v=""/>
    <s v=""/>
    <s v=""/>
    <n v="12.849587648011687"/>
    <n v="223.12532891180874"/>
    <n v="2.0673423635465933"/>
    <n v="0.75663726580471857"/>
    <n v="11.170887575294666"/>
    <n v="10.754925693881793"/>
    <n v="192.95358041162035"/>
    <n v="1.9784463667975252"/>
    <n v="0.93506773593380255"/>
    <n v="9.6528492228173217"/>
    <n v="18.5637340451743"/>
    <n v="319.81101063987848"/>
    <n v="3.3307847676835411"/>
    <n v="1.1880977661766687"/>
    <n v="16.098235947734612"/>
    <n v="32.386559089775417"/>
    <n v="532.91466812359897"/>
    <n v="5.3590909435191545"/>
    <n v="1.3059286216429682"/>
    <n v="26.965358718719788"/>
    <n v="10.754925693881793"/>
    <n v="192.95358041162035"/>
    <n v="1.9784463667975252"/>
    <n v="0.93506773593380255"/>
    <n v="9.6528492228173217"/>
    <n v="13.204082813006506"/>
    <n v="242.67950722238842"/>
    <n v="2.1598969109785542"/>
    <n v="0.89984617863021898"/>
    <n v="12.039735948945074"/>
    <n v="16.514269843389272"/>
    <n v="254.36224305947005"/>
    <n v="3.3317334879974894"/>
    <n v="1.3623564902353484"/>
    <n v="13.143933100405448"/>
    <n v="16.418997738707741"/>
    <n v="266.39771988419102"/>
    <n v="2.8475658890140174"/>
    <n v="0.88134495433540438"/>
    <n v="13.539114424590023"/>
    <n v="5.3619216396926106"/>
    <n v="174.67436135140153"/>
    <n v="0.60941568369342969"/>
    <n v="1.1352393521903954"/>
    <n v="7.9864892087702879"/>
    <n v="7.0392194454076131"/>
    <n v="143.16649780283277"/>
    <n v="0.88234849087746847"/>
    <n v="0.69110622122007892"/>
    <n v="6.9382198615306425"/>
    <n v="9.4960062726755741"/>
    <n v="167.95243568094205"/>
    <n v="1.5146720185544216"/>
    <n v="0.97358066319718062"/>
    <n v="8.3794862256891207"/>
    <n v="10.875523463207957"/>
    <n v="175.57655278684226"/>
    <n v="1.5284425214076918"/>
    <n v="0.6422111612290563"/>
    <n v="8.8644748864001155"/>
    <n v="5.3619216396926106"/>
    <n v="174.67436135140153"/>
    <n v="0.60941568369342969"/>
    <n v="1.1352393521903954"/>
    <n v="7.9864892087702879"/>
    <n v="8.9031939972268006"/>
    <n v="176.63885339537981"/>
    <n v="1.3122923316273922"/>
    <n v="1.1127510945997106"/>
    <n v="8.6288116995653894"/>
    <n v="8.2062634666171483"/>
    <n v="153.10720611330746"/>
    <n v="1.3448165024119949"/>
    <n v="0.86105183397623009"/>
    <n v="7.5774953582167095"/>
    <n v="4.9108119080886645"/>
    <n v="170.27728272038152"/>
    <n v="0.51625751823806143"/>
    <n v="1.3169265447376604"/>
    <n v="7.7325257903857834"/>
    <n v="3.9972061384891764"/>
    <n v="138.78704533148513"/>
    <n v="0.47879052997795429"/>
    <n v="0.76256137174035954"/>
    <n v="6.3127450349492067"/>
    <n v="4.5305514204548363"/>
    <n v="124.68978310082994"/>
    <n v="0.52203873880155316"/>
    <n v="0.18315115277272656"/>
    <n v="5.8026104487369796"/>
    <n v="10.357661651597132"/>
    <n v="129.49037219799177"/>
    <n v="0.85203797187415586"/>
    <n v="0.13057565290328907"/>
    <n v="6.7691769085107145"/>
    <m/>
    <m/>
    <m/>
    <m/>
    <m/>
    <m/>
    <m/>
    <m/>
    <m/>
    <m/>
    <m/>
    <m/>
    <m/>
    <m/>
    <m/>
    <m/>
    <m/>
    <m/>
    <m/>
    <m/>
  </r>
  <r>
    <s v="KH7719"/>
    <d v="1996-01-01T00:00:00"/>
    <s v="Ford"/>
    <s v="Cortina"/>
    <s v="Y"/>
    <s v="Australia"/>
    <s v="ADR27A"/>
    <x v="2"/>
    <s v="ECE 15.03"/>
    <s v="ECE 15.03"/>
    <s v="ECE 15.03"/>
    <s v="ECE 15.03"/>
    <n v="188000"/>
    <n v="1981"/>
    <n v="32"/>
    <m/>
    <n v="2000"/>
    <x v="1"/>
    <m/>
    <s v="N"/>
    <n v="0"/>
    <s v="No O2"/>
    <m/>
    <m/>
    <s v="Petrol"/>
    <m/>
    <m/>
    <m/>
    <n v="28.239174756290438"/>
    <n v="176.30531259688368"/>
    <n v="2.8927440618516354"/>
    <n v="0.99232532473249047"/>
    <n v="9.7145124070289057"/>
    <s v=""/>
    <s v=""/>
    <s v=""/>
    <s v=""/>
    <s v=""/>
    <n v="39.732127876347782"/>
    <n v="199.60593784572342"/>
    <n v="3.5147863244572637"/>
    <n v="0.97195368195616438"/>
    <n v="11.581912356849747"/>
    <n v="30.524747402105824"/>
    <n v="176.10068784892684"/>
    <n v="3.78257954752105"/>
    <n v="1.089724594116241"/>
    <n v="10.000152603916776"/>
    <n v="68.729268594203191"/>
    <n v="285.00520912128093"/>
    <n v="6.8521178196176793"/>
    <n v="1.3777865160251768"/>
    <n v="17.657542744053909"/>
    <n v="141.2586475738145"/>
    <n v="470.79159343699132"/>
    <n v="10.157932626827517"/>
    <n v="1.5945833136283563"/>
    <n v="30.951647483578249"/>
    <n v="30.524747402105824"/>
    <n v="176.10068784892684"/>
    <n v="3.78257954752105"/>
    <n v="1.089724594116241"/>
    <n v="10.000152603916776"/>
    <n v="46.888850842287397"/>
    <n v="222.23123006597359"/>
    <n v="4.4613817596770255"/>
    <n v="1.0700534741074774"/>
    <n v="13.163777298103668"/>
    <n v="39.663206462076431"/>
    <n v="247.42491863618253"/>
    <n v="5.1803601344723873"/>
    <n v="2.0982720759436999"/>
    <n v="13.802786679134522"/>
    <n v="59.744640808905089"/>
    <n v="250.42772958243418"/>
    <n v="5.4913181691847122"/>
    <n v="1.2033991488982576"/>
    <n v="15.390664926219262"/>
    <n v="23.181204881426851"/>
    <n v="166.49325957587223"/>
    <n v="1.1875321932672882"/>
    <n v="1.132134347193871"/>
    <n v="8.6973604224095613"/>
    <n v="21.155656577537631"/>
    <n v="124.96043779654759"/>
    <n v="1.9519335288628312"/>
    <n v="0.68181458082535074"/>
    <n v="6.9511990227906182"/>
    <n v="22.364723790404245"/>
    <n v="152.64084315272905"/>
    <n v="3.0132336419688932"/>
    <n v="1.1890685824261651"/>
    <n v="8.3394204137349384"/>
    <n v="32.25968168934557"/>
    <n v="163.27524384846413"/>
    <n v="3.3691911061879813"/>
    <n v="0.80047531024766916"/>
    <n v="9.53061423192778"/>
    <n v="23.181204881426851"/>
    <n v="166.49325957587223"/>
    <n v="1.1875321932672882"/>
    <n v="1.132134347193871"/>
    <n v="8.6973604224095613"/>
    <n v="22.697525126181475"/>
    <n v="164.32511772324403"/>
    <n v="2.4415169435603028"/>
    <n v="1.2779347653281814"/>
    <n v="8.7607063242592993"/>
    <n v="21.944980349051995"/>
    <n v="141.27506631167853"/>
    <n v="2.6126536198704984"/>
    <n v="0.95899842102609745"/>
    <n v="7.7800729954655257"/>
    <n v="22.152996081204801"/>
    <n v="159.11050893695827"/>
    <n v="1.1025816681312222"/>
    <n v="1.0660648473025718"/>
    <n v="8.3068569078228407"/>
    <n v="20.607629179894325"/>
    <n v="132.94569477873119"/>
    <n v="1.1066409717582832"/>
    <n v="0.5607338749258205"/>
    <n v="7.1165475817220258"/>
    <n v="22.272062528059582"/>
    <n v="103.01381267262171"/>
    <n v="1.0599383550608945"/>
    <n v="0.16788328306246519"/>
    <n v="5.9894475689062618"/>
    <n v="27.3104623679559"/>
    <n v="121.33263669035831"/>
    <n v="1.355120798234795"/>
    <n v="0.10360587832553154"/>
    <n v="7.1465342333718178"/>
    <m/>
    <m/>
    <m/>
    <m/>
    <m/>
    <m/>
    <m/>
    <m/>
    <m/>
    <m/>
    <m/>
    <m/>
    <m/>
    <m/>
    <m/>
    <m/>
    <m/>
    <m/>
    <m/>
    <m/>
  </r>
  <r>
    <s v="KH7719"/>
    <d v="1996-01-01T00:00:00"/>
    <s v="Ford"/>
    <s v="Cortina"/>
    <s v="Y"/>
    <s v="Australia"/>
    <s v="ADR27A"/>
    <x v="2"/>
    <s v="ECE 15.03"/>
    <s v="ECE 15.03"/>
    <s v="ECE 15.03"/>
    <s v="ECE 15.03"/>
    <n v="188000"/>
    <n v="1981"/>
    <n v="32"/>
    <m/>
    <n v="2000"/>
    <x v="1"/>
    <m/>
    <s v="N"/>
    <n v="0"/>
    <s v="No O2"/>
    <m/>
    <m/>
    <s v="Petrol"/>
    <m/>
    <m/>
    <m/>
    <n v="22.094948267567442"/>
    <n v="183.33914674555979"/>
    <n v="2.1003540987522897"/>
    <n v="1.2816858682405707"/>
    <n v="9.4534457545229582"/>
    <s v=""/>
    <s v=""/>
    <s v=""/>
    <s v=""/>
    <s v=""/>
    <n v="25.578325494626835"/>
    <n v="217.20806485191554"/>
    <n v="2.5562256633000606"/>
    <n v="1.1460021286224873"/>
    <n v="11.167715793164025"/>
    <n v="18.193698442490437"/>
    <n v="191.10740248986014"/>
    <n v="2.0659246343955013"/>
    <n v="1.4731348520928611"/>
    <n v="9.4941605150780042"/>
    <n v="28.833085571186601"/>
    <n v="335.84862241983279"/>
    <n v="3.7709654627852518"/>
    <n v="1.7631995327451593"/>
    <n v="16.484177042001452"/>
    <n v="40.588810172125058"/>
    <n v="562.94344803086278"/>
    <n v="5.6255809066266131"/>
    <n v="1.8715698522693207"/>
    <n v="26.980406378578564"/>
    <n v="18.193698442490437"/>
    <n v="191.10740248986014"/>
    <n v="2.0659246343955013"/>
    <n v="1.4731348520928611"/>
    <n v="9.4941605150780042"/>
    <n v="24.908885135074321"/>
    <n v="239.66546636078223"/>
    <n v="2.6074580109406522"/>
    <n v="1.206423710387621"/>
    <n v="12.056666915903451"/>
    <n v="22.494609203613216"/>
    <n v="253.41771784502677"/>
    <n v="3.4232150044928451"/>
    <n v="2.3291430455489417"/>
    <n v="12.576624266864393"/>
    <n v="26.833046927950441"/>
    <n v="283.49615809479599"/>
    <n v="3.1397149596180567"/>
    <n v="1.2604589870774274"/>
    <n v="14.084181696771843"/>
    <n v="20.355587168331713"/>
    <n v="168.26101499838632"/>
    <n v="1.0824982203448728"/>
    <n v="1.206481694809348"/>
    <n v="8.5553506782283364"/>
    <n v="17.788412227180448"/>
    <n v="130.53271868772725"/>
    <n v="1.4673558975626972"/>
    <n v="0.79299571129628932"/>
    <n v="6.871630431550547"/>
    <n v="18.126861749616928"/>
    <n v="159.66315747004919"/>
    <n v="1.861942920331183"/>
    <n v="1.2544140000864827"/>
    <n v="8.1588674736875237"/>
    <n v="16.02777226110943"/>
    <n v="179.77995610330527"/>
    <n v="2.0743029093838095"/>
    <n v="1.0248758329779741"/>
    <n v="8.8741833141372908"/>
    <n v="20.355587168331713"/>
    <n v="168.26101499838632"/>
    <n v="1.0824982203448728"/>
    <n v="1.206481694809348"/>
    <n v="8.5553506782283364"/>
    <n v="17.357702417063251"/>
    <n v="170.47765171983053"/>
    <n v="1.8376455270990955"/>
    <n v="1.5454842476547643"/>
    <n v="8.5481061386223374"/>
    <n v="16.740502010980354"/>
    <n v="147.21420427967453"/>
    <n v="1.7193421442448191"/>
    <n v="1.1886459772395266"/>
    <n v="7.5250091622728927"/>
    <n v="20.998922652803202"/>
    <n v="168.23903700255113"/>
    <n v="1.3606131075430774"/>
    <n v="1.4234446722799234"/>
    <n v="8.6413502040572308"/>
    <n v="19.487522476505784"/>
    <n v="136.61490087425878"/>
    <n v="1.1963860108344433"/>
    <n v="0.74300586867051144"/>
    <n v="7.2025966315643553"/>
    <n v="16.265585950503645"/>
    <n v="112.52120585917942"/>
    <n v="1.1271708563372398"/>
    <n v="0.27633999555021255"/>
    <n v="5.968658283423955"/>
    <n v="2.5186738236552992"/>
    <n v="142.01383030236209"/>
    <n v="1.094622210678136"/>
    <n v="0.20149439604330177"/>
    <n v="6.2130071687320427"/>
    <m/>
    <m/>
    <m/>
    <m/>
    <m/>
    <m/>
    <m/>
    <m/>
    <m/>
    <m/>
    <m/>
    <m/>
    <m/>
    <m/>
    <m/>
    <m/>
    <m/>
    <m/>
    <m/>
    <m/>
  </r>
  <r>
    <s v="KI572"/>
    <d v="1996-01-01T00:00:00"/>
    <s v="Ford"/>
    <s v="Cortina"/>
    <s v="Y"/>
    <s v="Australia"/>
    <s v="ADR27A"/>
    <x v="2"/>
    <s v="ECE 15.03"/>
    <s v="ECE 15.03"/>
    <s v="ECE 15.03"/>
    <s v="ECE 15.03"/>
    <n v="240600"/>
    <n v="1981"/>
    <n v="32"/>
    <m/>
    <n v="2000"/>
    <x v="1"/>
    <m/>
    <s v="N"/>
    <n v="0"/>
    <s v="No O2"/>
    <m/>
    <m/>
    <s v="Petrol"/>
    <m/>
    <m/>
    <m/>
    <n v="17.616349970351521"/>
    <n v="175.56590210548029"/>
    <n v="1.8695167706881906"/>
    <n v="1.451063240504072"/>
    <n v="8.8317086407547922"/>
    <s v=""/>
    <s v=""/>
    <s v=""/>
    <s v=""/>
    <s v=""/>
    <n v="27.305698392964164"/>
    <n v="201.70946685780197"/>
    <n v="2.6508219813684248"/>
    <n v="1.0071534180410502"/>
    <n v="10.739080357693551"/>
    <n v="20.480068480793477"/>
    <n v="179.82888697822102"/>
    <n v="2.3767928696380078"/>
    <n v="1.4846630687402265"/>
    <n v="9.2953180942345703"/>
    <n v="33.820022611790677"/>
    <n v="286.46538980935566"/>
    <n v="3.8330068106031687"/>
    <n v="1.6341207113610929"/>
    <n v="14.901566533271737"/>
    <n v="60.120879097927308"/>
    <n v="480.53982108484081"/>
    <n v="6.2103370184321944"/>
    <n v="1.6927689245727697"/>
    <n v="25.209239323786228"/>
    <n v="20.480068480793477"/>
    <n v="179.82888697822102"/>
    <n v="2.3767928696380078"/>
    <n v="1.4846630687402265"/>
    <n v="9.2953180942345703"/>
    <n v="30.272327870739812"/>
    <n v="222.67974444700852"/>
    <n v="3.1626450199993181"/>
    <n v="1.091346048094443"/>
    <n v="11.901684189265916"/>
    <n v="25.05237056499162"/>
    <n v="238.18349461791189"/>
    <n v="3.5138746919159747"/>
    <n v="2.1593742602364832"/>
    <n v="12.217932886325301"/>
    <n v="30.15653768835908"/>
    <n v="256.86799196431366"/>
    <n v="3.385206286826751"/>
    <n v="1.1894952646302122"/>
    <n v="13.341567414231083"/>
    <n v="8.039843399449941"/>
    <n v="174.83686087617366"/>
    <n v="0.86751972256897392"/>
    <n v="2.0601257436737175"/>
    <n v="7.9489470006364247"/>
    <n v="12.674066148743787"/>
    <n v="133.66488934882045"/>
    <n v="1.3455668630976461"/>
    <n v="1.1781395198245619"/>
    <n v="6.6581246401125584"/>
    <n v="15.365057523508868"/>
    <n v="158.57829384015037"/>
    <n v="1.9269109405987026"/>
    <n v="1.7218969476233117"/>
    <n v="7.9745656099862936"/>
    <n v="22.176118823275669"/>
    <n v="173.41405438419599"/>
    <n v="2.0730290856516018"/>
    <n v="0.9065865004790804"/>
    <n v="9.1060355299882865"/>
    <n v="8.039843399449941"/>
    <n v="174.83686087617366"/>
    <n v="0.86751972256897392"/>
    <n v="2.0601257436737175"/>
    <n v="7.9489470006364247"/>
    <n v="12.507686621851976"/>
    <n v="173.67184558847538"/>
    <n v="1.4996038642032372"/>
    <n v="2.0203402806072139"/>
    <n v="8.3242306767643015"/>
    <n v="14.01809340337989"/>
    <n v="148.67384346480034"/>
    <n v="1.6454321636041602"/>
    <n v="1.4309169532645698"/>
    <n v="7.4232009203334455"/>
    <s v=""/>
    <s v=""/>
    <s v=""/>
    <s v=""/>
    <s v=""/>
    <n v="9.7150755926358094"/>
    <n v="144.05880464334246"/>
    <n v="0.75499763218987614"/>
    <n v="1.0950141114939158"/>
    <n v="6.7806213524070653"/>
    <s v=""/>
    <s v=""/>
    <s v=""/>
    <s v=""/>
    <s v=""/>
    <n v="15.050453409570167"/>
    <n v="144.3292675208738"/>
    <n v="1.1508713789112019"/>
    <n v="0.13895900075655684"/>
    <n v="7.2415021981577254"/>
    <m/>
    <m/>
    <m/>
    <m/>
    <m/>
    <m/>
    <m/>
    <m/>
    <m/>
    <m/>
    <m/>
    <m/>
    <m/>
    <m/>
    <m/>
    <m/>
    <m/>
    <m/>
    <m/>
    <m/>
  </r>
  <r>
    <s v="no"/>
    <m/>
    <s v="Holden"/>
    <s v="Commodore"/>
    <s v="Y"/>
    <s v="Australia"/>
    <s v="ADR27A/B"/>
    <x v="2"/>
    <s v="ECE 15.03"/>
    <s v="ECE 15.03"/>
    <s v="ECE 15.03"/>
    <s v="ECE 15.03"/>
    <m/>
    <n v="1982"/>
    <n v="31"/>
    <m/>
    <n v="1900"/>
    <x v="1"/>
    <m/>
    <s v="N"/>
    <n v="0"/>
    <s v="No O2"/>
    <m/>
    <m/>
    <s v="Petrol"/>
    <m/>
    <m/>
    <m/>
    <s v=""/>
    <s v=""/>
    <s v=""/>
    <s v=""/>
    <s v=""/>
    <s v=""/>
    <s v=""/>
    <s v=""/>
    <s v=""/>
    <s v=""/>
    <s v=""/>
    <s v=""/>
    <s v=""/>
    <s v=""/>
    <s v=""/>
    <n v="17.188405545775474"/>
    <n v="233.91591967837277"/>
    <n v="2.1260873035902885"/>
    <n v="2.9517447568248896"/>
    <n v="11.204144721295057"/>
    <s v=""/>
    <s v=""/>
    <s v=""/>
    <s v=""/>
    <s v=""/>
    <n v="21.097449620839111"/>
    <n v="678.64965780219609"/>
    <n v="4.380709926836782"/>
    <n v="4.0698794006320815"/>
    <n v="30.205944736091062"/>
    <n v="17.188405545775474"/>
    <n v="233.91591967837277"/>
    <n v="2.1260873035902885"/>
    <n v="2.9517447568248896"/>
    <n v="11.204144721295057"/>
    <n v="14.730225888303373"/>
    <n v="299.08775792302811"/>
    <n v="2.5390580692864395"/>
    <n v="3.1247577008571761"/>
    <n v="13.786865471712456"/>
    <s v=""/>
    <s v=""/>
    <s v=""/>
    <s v=""/>
    <s v=""/>
    <n v="14.985791662736965"/>
    <n v="353.96595907306857"/>
    <n v="2.6897640255402022"/>
    <n v="3.0145131670490111"/>
    <n v="16.096519556037578"/>
    <n v="3.4168964224628913"/>
    <n v="239.74851386837594"/>
    <n v="0.84312606388140943"/>
    <n v="4.8199255042217297"/>
    <n v="10.280434474390411"/>
    <s v=""/>
    <s v=""/>
    <s v=""/>
    <s v=""/>
    <s v=""/>
    <s v=""/>
    <s v=""/>
    <s v=""/>
    <s v=""/>
    <s v=""/>
    <n v="10.749353183736774"/>
    <n v="224.09147783165807"/>
    <n v="1.9569814781827326"/>
    <n v="2.5474401368347057"/>
    <n v="10.317670307315367"/>
    <n v="3.4168964224628913"/>
    <n v="239.74851386837594"/>
    <n v="0.84312606388140943"/>
    <n v="4.8199255042217297"/>
    <n v="10.280434474390411"/>
    <n v="16.516445617371033"/>
    <n v="225.8548022026221"/>
    <n v="2.0794228514429545"/>
    <n v="3.3703439961559698"/>
    <n v="10.816382888070574"/>
    <n v="14.77955186191133"/>
    <n v="192.75475056554325"/>
    <n v="1.9960255846002788"/>
    <n v="2.77301344531105"/>
    <n v="9.3125888573965554"/>
    <n v="1.54445398194201"/>
    <n v="238.95982773032443"/>
    <n v="0.74030875465023638"/>
    <n v="4.7170472493161819"/>
    <n v="10.100148700679986"/>
    <s v=""/>
    <s v=""/>
    <s v=""/>
    <s v=""/>
    <s v=""/>
    <s v=""/>
    <s v=""/>
    <s v=""/>
    <s v=""/>
    <s v=""/>
    <s v=""/>
    <s v=""/>
    <s v=""/>
    <s v=""/>
    <s v=""/>
    <m/>
    <m/>
    <m/>
    <m/>
    <m/>
    <m/>
    <m/>
    <m/>
    <m/>
    <m/>
    <m/>
    <m/>
    <m/>
    <m/>
    <m/>
    <m/>
    <m/>
    <m/>
    <m/>
    <m/>
  </r>
  <r>
    <s v="KT5777"/>
    <m/>
    <s v="Mitsubishi"/>
    <s v="SigmaGL "/>
    <s v="Q"/>
    <s v="Japan"/>
    <s v="J78"/>
    <x v="1"/>
    <s v="Euro 1"/>
    <s v="Euro 1"/>
    <s v="Euro 1"/>
    <s v="Euro 1"/>
    <n v="243766"/>
    <n v="1982"/>
    <n v="31"/>
    <m/>
    <n v="1600"/>
    <x v="1"/>
    <m/>
    <s v="Y"/>
    <n v="0"/>
    <n v="0"/>
    <n v="0"/>
    <m/>
    <s v="Petrol"/>
    <m/>
    <n v="945"/>
    <n v="1135"/>
    <n v="6.6642826547853264"/>
    <n v="189.2233937839022"/>
    <n v="0.24859813814406906"/>
    <n v="1.8010677277427882E-2"/>
    <n v="8.6781213020226922"/>
    <n v="0.85184674845774089"/>
    <n v="137.44339937821616"/>
    <n v="0.48024531854542818"/>
    <n v="0.72039573308818639"/>
    <n v="5.8763160169764586"/>
    <s v=""/>
    <s v=""/>
    <s v=""/>
    <s v=""/>
    <s v=""/>
    <s v=""/>
    <s v=""/>
    <s v=""/>
    <s v=""/>
    <s v=""/>
    <s v=""/>
    <s v=""/>
    <s v=""/>
    <s v=""/>
    <s v=""/>
    <n v="19.197474418298864"/>
    <n v="474.41741891251792"/>
    <n v="4.1315277977551546"/>
    <n v="1.3854958386311911"/>
    <n v="22.717944890658156"/>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AUC190"/>
    <d v="2004-10-11T00:00:00"/>
    <s v="Nissan"/>
    <s v="280zx"/>
    <s v="N"/>
    <s v="Japan"/>
    <s v="J78"/>
    <x v="1"/>
    <s v="Euro 1"/>
    <s v="Euro 1"/>
    <s v="Euro 1"/>
    <s v="Euro 1"/>
    <n v="64620"/>
    <n v="1983"/>
    <n v="30"/>
    <m/>
    <n v="2800"/>
    <x v="0"/>
    <m/>
    <s v="Y"/>
    <n v="0"/>
    <s v="O2"/>
    <n v="0"/>
    <m/>
    <s v="Petrol"/>
    <m/>
    <n v="1290"/>
    <n v="1585"/>
    <n v="11.734119591276713"/>
    <n v="291.7175902886234"/>
    <n v="2.2988368636243588"/>
    <n v="1.8327663499164686"/>
    <n v="13.357243785900659"/>
    <n v="6.987166555059467"/>
    <n v="216.78675716248438"/>
    <n v="0.8736200506280507"/>
    <n v="0.84791418523697382"/>
    <n v="9.6616701965966101"/>
    <s v=""/>
    <s v=""/>
    <s v=""/>
    <s v=""/>
    <s v=""/>
    <s v=""/>
    <s v=""/>
    <s v=""/>
    <s v=""/>
    <s v=""/>
    <s v=""/>
    <s v=""/>
    <s v=""/>
    <s v=""/>
    <s v=""/>
    <n v="39.219710168803815"/>
    <n v="736.14948457246965"/>
    <n v="7.7166906776760085"/>
    <n v="1.844420675136931"/>
    <n v="34.77275252487978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LC6337"/>
    <d v="1996-01-01T00:00:00"/>
    <s v="Mazda"/>
    <n v="626"/>
    <s v="Y"/>
    <s v="Japan"/>
    <s v="J78"/>
    <x v="1"/>
    <s v="Euro 1"/>
    <s v="Euro 1"/>
    <s v="Euro 1"/>
    <s v="Euro 1"/>
    <n v="206534"/>
    <n v="1984"/>
    <n v="29"/>
    <m/>
    <n v="1800"/>
    <x v="1"/>
    <m/>
    <s v="N"/>
    <n v="0"/>
    <s v="No O2"/>
    <m/>
    <m/>
    <s v="Petrol"/>
    <m/>
    <m/>
    <m/>
    <n v="9.0162227850593428"/>
    <n v="186.85752547914024"/>
    <n v="1.658167798771355"/>
    <n v="0.79358478626497186"/>
    <n v="9.1300000000000008"/>
    <s v=""/>
    <s v=""/>
    <s v=""/>
    <s v=""/>
    <s v=""/>
    <n v="15.587131367292226"/>
    <n v="206.52"/>
    <n v="2.7049754730203222"/>
    <n v="0.58333333333333337"/>
    <n v="11.05"/>
    <n v="11.340482573726542"/>
    <n v="200.1"/>
    <n v="2.613875262789068"/>
    <n v="0.765625"/>
    <n v="10.14"/>
    <n v="20.19302949061662"/>
    <n v="313.39999999999998"/>
    <n v="3.644008409250175"/>
    <n v="1.046875"/>
    <n v="16.09"/>
    <n v="33.699731903485258"/>
    <n v="495.5"/>
    <n v="5.1156271899088992"/>
    <n v="1.1041666666666667"/>
    <n v="25.53"/>
    <n v="11.340482573726542"/>
    <n v="200.1"/>
    <n v="2.613875262789068"/>
    <n v="0.765625"/>
    <n v="10.14"/>
    <n v="15.104557640750672"/>
    <n v="237"/>
    <n v="2.4526979677645411"/>
    <n v="0.734375"/>
    <n v="12.09"/>
    <n v="15.951742627345844"/>
    <n v="264.2"/>
    <n v="3.9032936229852839"/>
    <n v="1.140625"/>
    <n v="13.59"/>
    <n v="17.361930294906166"/>
    <n v="266.60000000000002"/>
    <n v="2.7049754730203222"/>
    <n v="0.79166666666666674"/>
    <n v="13.64"/>
    <n v="1.9463806970509383"/>
    <n v="172.21"/>
    <n v="0.50455501051156271"/>
    <n v="1.0416666666666667"/>
    <n v="7.45"/>
    <n v="5.4048257372654156"/>
    <n v="143.31"/>
    <n v="1.0301331464611072"/>
    <n v="0.625"/>
    <n v="6.77"/>
    <n v="10.772117962466488"/>
    <n v="168.9"/>
    <n v="2.0322354590049052"/>
    <n v="0.75520833333333337"/>
    <n v="8.67"/>
    <n v="10.552278820375335"/>
    <n v="178.1"/>
    <n v="1.6327960756832516"/>
    <n v="0.55208333333333337"/>
    <n v="8.9499999999999993"/>
    <n v="1.9463806970509383"/>
    <n v="172.21"/>
    <n v="0.50455501051156271"/>
    <n v="1.0416666666666667"/>
    <n v="7.45"/>
    <n v="8.8310991957104559"/>
    <n v="173.5"/>
    <n v="1.4996496145760336"/>
    <n v="0.86979166666666663"/>
    <n v="8.52"/>
    <s v=""/>
    <s v=""/>
    <s v=""/>
    <s v=""/>
    <s v=""/>
    <n v="1.4798927613941018"/>
    <n v="167.78"/>
    <n v="0.46250875963559918"/>
    <n v="0.97395833333333337"/>
    <n v="7.2"/>
    <n v="3.447721179624665"/>
    <n v="138.9"/>
    <n v="0.5185704274702172"/>
    <n v="0.51041666666666663"/>
    <n v="6.26"/>
    <n v="4.6112600536193025"/>
    <n v="123.9"/>
    <n v="0.59565522074281707"/>
    <n v="0.20312500000000003"/>
    <n v="5.8"/>
    <n v="9.8176943699731893"/>
    <n v="142.9"/>
    <n v="0.64470918009810796"/>
    <n v="7.2916666666666671E-2"/>
    <n v="7.22"/>
    <m/>
    <m/>
    <m/>
    <m/>
    <m/>
    <m/>
    <m/>
    <m/>
    <m/>
    <m/>
    <m/>
    <m/>
    <m/>
    <m/>
    <m/>
    <m/>
    <m/>
    <m/>
    <m/>
    <m/>
  </r>
  <r>
    <s v="LC6337"/>
    <d v="1996-01-01T00:00:00"/>
    <s v="Mazda"/>
    <n v="626"/>
    <s v="Y"/>
    <s v="Japan"/>
    <s v="J78"/>
    <x v="1"/>
    <s v="Euro 1"/>
    <s v="Euro 1"/>
    <s v="Euro 1"/>
    <s v="Euro 1"/>
    <n v="206534"/>
    <n v="1984"/>
    <n v="29"/>
    <m/>
    <n v="1800"/>
    <x v="1"/>
    <m/>
    <s v="N"/>
    <n v="0"/>
    <s v="No O2"/>
    <m/>
    <m/>
    <s v="Petrol"/>
    <m/>
    <m/>
    <m/>
    <n v="8.5790884718498663"/>
    <n v="193.19"/>
    <n v="1.7659425367904695"/>
    <n v="0.85416666666666663"/>
    <n v="9.36"/>
    <s v=""/>
    <s v=""/>
    <s v=""/>
    <s v=""/>
    <s v=""/>
    <n v="15.211796246648793"/>
    <n v="217.71"/>
    <n v="2.6839523475823404"/>
    <n v="0.70833333333333337"/>
    <n v="11.46"/>
    <n v="10.589812332439678"/>
    <n v="204.02"/>
    <n v="2.6629292221443586"/>
    <n v="0.875"/>
    <n v="10.220000000000001"/>
    <n v="17.640750670241285"/>
    <n v="313"/>
    <n v="3.9243167484232653"/>
    <n v="1.2395833333333333"/>
    <n v="15.82"/>
    <n v="33.447721179624665"/>
    <n v="471.63"/>
    <n v="6.0126138752627893"/>
    <n v="1.2447916666666667"/>
    <n v="24.68"/>
    <n v="10.589812332439678"/>
    <n v="204.02"/>
    <n v="2.6629292221443586"/>
    <n v="0.875"/>
    <n v="10.220000000000001"/>
    <n v="13.190348525469171"/>
    <n v="238.26"/>
    <n v="2.5297827610371408"/>
    <n v="0.875"/>
    <n v="11.93"/>
    <n v="15.849865951742627"/>
    <n v="259.7"/>
    <n v="3.9313244569025931"/>
    <n v="1.3072916666666665"/>
    <n v="13.4"/>
    <n v="14.67024128686327"/>
    <n v="262.89999999999998"/>
    <n v="2.8661527680448491"/>
    <n v="0.91666666666666674"/>
    <n v="13.19"/>
    <n v="2.0697050938337802"/>
    <n v="178.95"/>
    <n v="0.56762438682550809"/>
    <n v="1.28125"/>
    <n v="7.76"/>
    <n v="5.2225201072386058"/>
    <n v="146"/>
    <n v="1.0231254379817798"/>
    <n v="0.67708333333333337"/>
    <n v="6.86"/>
    <n v="10.868632707774799"/>
    <n v="169.92"/>
    <n v="2.2494744218640506"/>
    <n v="0.81770833333333337"/>
    <n v="8.77"/>
    <n v="9.1367292225201062"/>
    <n v="186.03"/>
    <n v="1.7168885774351788"/>
    <n v="0.671875"/>
    <n v="9.1199999999999992"/>
    <n v="2.0697050938337802"/>
    <n v="178.95"/>
    <n v="0.56762438682550809"/>
    <n v="1.28125"/>
    <n v="7.76"/>
    <n v="8.6219839142091139"/>
    <n v="174.95"/>
    <n v="1.5136650315346882"/>
    <n v="0.93750000000000011"/>
    <n v="8.56"/>
    <n v="7.8873994638069709"/>
    <n v="156.79"/>
    <n v="1.4435879467414154"/>
    <n v="0.75520833333333337"/>
    <n v="7.71"/>
    <n v="1.1742627345844503"/>
    <n v="176.64"/>
    <n v="0.5185704274702172"/>
    <n v="1.1927083333333335"/>
    <n v="7.54"/>
    <n v="2.8150134048257374"/>
    <n v="143.04"/>
    <n v="0.5325858444288718"/>
    <n v="0.625"/>
    <n v="6.36"/>
    <n v="3.3029490616621984"/>
    <n v="129.69999999999999"/>
    <n v="0.88297126839523477"/>
    <n v="0.296875"/>
    <n v="5.93"/>
    <n v="9.3941018766756024"/>
    <n v="148.75"/>
    <n v="0.74982480728801681"/>
    <n v="7.2916666666666671E-2"/>
    <n v="7.43"/>
    <m/>
    <m/>
    <m/>
    <m/>
    <m/>
    <m/>
    <m/>
    <m/>
    <m/>
    <m/>
    <m/>
    <m/>
    <m/>
    <m/>
    <m/>
    <m/>
    <m/>
    <m/>
    <m/>
    <m/>
  </r>
  <r>
    <s v="LX7305"/>
    <d v="1996-01-01T00:00:00"/>
    <s v="Toyota"/>
    <s v="Corolla"/>
    <s v="Y"/>
    <s v="Japan"/>
    <s v="J78"/>
    <x v="1"/>
    <s v="Euro 1"/>
    <s v="Euro 1"/>
    <s v="Euro 1"/>
    <s v="Euro 1"/>
    <n v="104900"/>
    <n v="1984"/>
    <n v="29"/>
    <m/>
    <n v="1600"/>
    <x v="1"/>
    <m/>
    <s v="N"/>
    <n v="0"/>
    <s v="No O2"/>
    <m/>
    <m/>
    <s v="Petrol"/>
    <m/>
    <m/>
    <m/>
    <n v="6.2037533512064345"/>
    <n v="175.39"/>
    <n v="1.436580238262088"/>
    <n v="0.921875"/>
    <n v="8.27"/>
    <s v=""/>
    <s v=""/>
    <s v=""/>
    <s v=""/>
    <s v=""/>
    <n v="8.580730060322459"/>
    <n v="197.49399996869133"/>
    <n v="1.7739773089841486"/>
    <n v="0.69629801395338797"/>
    <n v="9.6199999999999992"/>
    <n v="12.316303164974331"/>
    <n v="170.03408824482406"/>
    <n v="2.3069768462088103"/>
    <n v="0.69164057256928646"/>
    <n v="8.9560784893938443"/>
    <n v="24.11715722746931"/>
    <n v="264.75830775600286"/>
    <n v="3.4405533462947591"/>
    <n v="0.98169853174234989"/>
    <n v="14.515512046916735"/>
    <n v="41.795140136815853"/>
    <n v="391.18430632364652"/>
    <n v="5.1314018024668462"/>
    <n v="1.0472625638209814"/>
    <n v="22.202539319584961"/>
    <n v="12.316303164974331"/>
    <n v="170.03408824482406"/>
    <n v="2.3069768462088103"/>
    <n v="0.69164057256928646"/>
    <n v="8.9560784893938443"/>
    <n v="12.30563002680965"/>
    <n v="208.65"/>
    <n v="2.2845129642606867"/>
    <n v="0.71875"/>
    <n v="10.55"/>
    <n v="17.485254691689008"/>
    <n v="217.99"/>
    <n v="3.2165381920112122"/>
    <n v="1.0104166666666667"/>
    <n v="11.74"/>
    <n v="16.487935656836463"/>
    <n v="231.12"/>
    <n v="2.4526979677645411"/>
    <n v="0.69270833333333337"/>
    <n v="12.02"/>
    <n v="0.71849865951742631"/>
    <n v="156"/>
    <n v="0.3994393833216538"/>
    <n v="1.1822916666666667"/>
    <n v="6.61"/>
    <n v="2.4128686327077746"/>
    <n v="137.4"/>
    <n v="0.63069376313945336"/>
    <n v="0.63020833333333337"/>
    <n v="6.09"/>
    <n v="7.2546916890080428"/>
    <n v="153.80000000000001"/>
    <n v="1.408549404344779"/>
    <n v="0.80729166666666674"/>
    <n v="7.5"/>
    <n v="7.2010723860589811"/>
    <n v="163.21"/>
    <n v="1.4926419060967062"/>
    <n v="0.57291666666666674"/>
    <n v="7.9"/>
    <n v="0.71849865951742631"/>
    <n v="156"/>
    <n v="0.3994393833216538"/>
    <n v="1.1822916666666667"/>
    <n v="6.61"/>
    <n v="4.8632707774798929"/>
    <n v="159.78"/>
    <n v="1.1072179397337072"/>
    <n v="1.109375"/>
    <n v="7.4"/>
    <n v="4.6970509383378012"/>
    <n v="144.91999999999999"/>
    <n v="1.0231254379817798"/>
    <n v="0.84375000000000011"/>
    <n v="6.75"/>
    <n v="0.66487935656836461"/>
    <n v="155.1"/>
    <n v="0.3994393833216538"/>
    <n v="1.3333333333333335"/>
    <n v="6.57"/>
    <n v="0.57372654155495983"/>
    <n v="135.1"/>
    <n v="0.37841625788367206"/>
    <n v="0.72916666666666663"/>
    <n v="5.72"/>
    <n v="2.2466487935656838"/>
    <n v="120.6"/>
    <n v="0.39243167484232661"/>
    <n v="0.28645833333333337"/>
    <n v="5.33"/>
    <n v="3.7908847184986598"/>
    <n v="134.5"/>
    <n v="0.54660126138752629"/>
    <n v="0.13541666666666669"/>
    <n v="6.12"/>
    <m/>
    <m/>
    <m/>
    <m/>
    <m/>
    <m/>
    <m/>
    <m/>
    <m/>
    <m/>
    <m/>
    <m/>
    <m/>
    <m/>
    <m/>
    <m/>
    <m/>
    <m/>
    <m/>
    <m/>
  </r>
  <r>
    <s v="LX7305"/>
    <d v="1996-01-01T00:00:00"/>
    <s v="Toyota"/>
    <s v="Corolla"/>
    <s v="Y"/>
    <s v="Japan"/>
    <s v="J78"/>
    <x v="1"/>
    <s v="Euro 1"/>
    <s v="Euro 1"/>
    <s v="Euro 1"/>
    <s v="Euro 1"/>
    <n v="104900"/>
    <n v="1984"/>
    <n v="29"/>
    <m/>
    <n v="1600"/>
    <x v="1"/>
    <m/>
    <s v="N"/>
    <n v="0"/>
    <s v="No O2"/>
    <m/>
    <m/>
    <s v="Petrol"/>
    <m/>
    <m/>
    <m/>
    <n v="4.6595174262734584"/>
    <n v="169.69"/>
    <n v="1.1913104414856341"/>
    <n v="1.0416666666666667"/>
    <n v="7.8220000000000001"/>
    <s v=""/>
    <s v=""/>
    <s v=""/>
    <s v=""/>
    <s v=""/>
    <n v="7.4262734584450403"/>
    <n v="190.37"/>
    <n v="1.6538192011212332"/>
    <n v="0.80208333333333337"/>
    <n v="9.02"/>
    <n v="9.0402144772117961"/>
    <n v="168.79"/>
    <n v="1.9761737911702872"/>
    <n v="0.84375000000000011"/>
    <n v="8.4459999999999997"/>
    <n v="12.504021447721179"/>
    <n v="256.95"/>
    <n v="3.125437981779958"/>
    <n v="1.1562500000000002"/>
    <n v="12.72"/>
    <n v="17.142091152815013"/>
    <n v="382.55"/>
    <n v="3.0133146461107216"/>
    <n v="1.2083333333333333"/>
    <n v="18.63"/>
    <n v="9.0402144772117961"/>
    <n v="168.79"/>
    <n v="1.9761737911702872"/>
    <n v="0.84375000000000011"/>
    <n v="8.4459999999999997"/>
    <n v="8.3378016085790883"/>
    <n v="199.46"/>
    <n v="1.9551506657323054"/>
    <n v="0.86979166666666663"/>
    <n v="9.625"/>
    <n v="12.005361930294907"/>
    <n v="217"/>
    <n v="2.6839523475823404"/>
    <n v="1.484375"/>
    <n v="10.93"/>
    <n v="9.3565683646112596"/>
    <n v="227.41"/>
    <n v="2.2354590049053957"/>
    <n v="0.83333333333333337"/>
    <n v="10.96"/>
    <n v="0.76139410187667556"/>
    <n v="149.52000000000001"/>
    <n v="0.39243167484232661"/>
    <n v="1.328125"/>
    <n v="6.3479999999999999"/>
    <n v="2.3217158176943702"/>
    <n v="132.13"/>
    <n v="0.63069376313945336"/>
    <n v="0.79166666666666674"/>
    <n v="5.8630000000000004"/>
    <n v="5.0455764075067027"/>
    <n v="148.38"/>
    <n v="1.1772950245269795"/>
    <n v="1.0885416666666667"/>
    <n v="6.9669999999999996"/>
    <n v="4.911528150134048"/>
    <n v="161.03"/>
    <n v="1.4435879467414154"/>
    <n v="0.73958333333333337"/>
    <n v="7.5250000000000004"/>
    <n v="0.76139410187667556"/>
    <n v="149.52000000000001"/>
    <n v="0.39243167484232661"/>
    <n v="1.328125"/>
    <n v="6.3479999999999999"/>
    <n v="3.6782841823056303"/>
    <n v="153.38"/>
    <n v="1.002102312543798"/>
    <n v="1.4010416666666667"/>
    <n v="6.9749999999999996"/>
    <n v="3.8873994638069704"/>
    <n v="140.37"/>
    <n v="0.99509460406447081"/>
    <n v="1.1041666666666667"/>
    <n v="6.4619999999999997"/>
    <n v="0.60589812332439674"/>
    <n v="146.66999999999999"/>
    <n v="0.42046250875963559"/>
    <n v="1.4010416666666667"/>
    <n v="6.218"/>
    <n v="0.65415549597855227"/>
    <n v="125.78"/>
    <n v="0.35038542396636296"/>
    <n v="0.80729166666666674"/>
    <n v="5.3449999999999998"/>
    <n v="1.8176943699731904"/>
    <n v="115.12"/>
    <n v="0.46250875963559918"/>
    <n v="0.35416666666666669"/>
    <n v="5.0670000000000002"/>
    <n v="1.2332439678284182"/>
    <n v="131.12"/>
    <n v="0.46250875963559918"/>
    <n v="0.17708333333333334"/>
    <n v="5.6580000000000004"/>
    <m/>
    <m/>
    <m/>
    <m/>
    <m/>
    <m/>
    <m/>
    <m/>
    <m/>
    <m/>
    <m/>
    <m/>
    <m/>
    <m/>
    <m/>
    <m/>
    <m/>
    <m/>
    <m/>
    <m/>
  </r>
  <r>
    <s v="LX7305"/>
    <d v="1996-07-01T00:00:00"/>
    <s v="Toyota"/>
    <s v="Corolla"/>
    <s v="Y"/>
    <s v="Japan"/>
    <s v="J78"/>
    <x v="1"/>
    <s v="Euro 1"/>
    <s v="Euro 1"/>
    <s v="Euro 1"/>
    <s v="Euro 1"/>
    <n v="104900"/>
    <n v="1984"/>
    <n v="29"/>
    <m/>
    <n v="1600"/>
    <x v="1"/>
    <m/>
    <s v="N"/>
    <n v="0"/>
    <s v="No O2"/>
    <m/>
    <m/>
    <s v="Petrol"/>
    <m/>
    <m/>
    <m/>
    <s v=""/>
    <s v=""/>
    <s v=""/>
    <s v=""/>
    <s v=""/>
    <s v=""/>
    <s v=""/>
    <s v=""/>
    <s v=""/>
    <s v=""/>
    <s v=""/>
    <s v=""/>
    <s v=""/>
    <s v=""/>
    <s v=""/>
    <n v="8.1715817694369974"/>
    <n v="176.9"/>
    <n v="1.8780658724597057"/>
    <n v="0.95833333333333337"/>
    <n v="8.6999999999999993"/>
    <s v=""/>
    <s v=""/>
    <s v=""/>
    <s v=""/>
    <s v=""/>
    <n v="20.016085790884716"/>
    <n v="431.61"/>
    <n v="4.660126138752628"/>
    <n v="1.4062500000000002"/>
    <n v="21.1"/>
    <n v="8.1715817694369974"/>
    <n v="176.9"/>
    <n v="1.8780658724597057"/>
    <n v="0.95833333333333337"/>
    <n v="8.6999999999999993"/>
    <n v="7.7158176943699734"/>
    <n v="217.99"/>
    <n v="2.109320252277505"/>
    <n v="1.0364583333333333"/>
    <n v="10.3"/>
    <s v=""/>
    <s v=""/>
    <s v=""/>
    <s v=""/>
    <s v=""/>
    <s v=""/>
    <s v=""/>
    <s v=""/>
    <s v=""/>
    <s v=""/>
    <n v="0.82573726541554959"/>
    <n v="160.19"/>
    <n v="0.49053959355290816"/>
    <n v="1.5052083333333335"/>
    <n v="6.8"/>
    <s v=""/>
    <s v=""/>
    <s v=""/>
    <s v=""/>
    <s v=""/>
    <s v=""/>
    <s v=""/>
    <s v=""/>
    <s v=""/>
    <s v=""/>
    <n v="5.8659517426273453"/>
    <n v="169.97"/>
    <n v="1.5697266993693064"/>
    <n v="0.75"/>
    <n v="8"/>
    <n v="0.82573726541554959"/>
    <n v="160.19"/>
    <n v="0.49053959355290816"/>
    <n v="1.5052083333333335"/>
    <n v="6.8"/>
    <s v=""/>
    <s v=""/>
    <s v=""/>
    <s v=""/>
    <s v=""/>
    <s v=""/>
    <s v=""/>
    <s v=""/>
    <s v=""/>
    <s v=""/>
    <s v=""/>
    <s v=""/>
    <s v=""/>
    <s v=""/>
    <s v=""/>
    <s v=""/>
    <s v=""/>
    <s v=""/>
    <s v=""/>
    <s v=""/>
    <s v=""/>
    <s v=""/>
    <s v=""/>
    <s v=""/>
    <s v=""/>
    <s v=""/>
    <s v=""/>
    <s v=""/>
    <s v=""/>
    <s v=""/>
    <m/>
    <m/>
    <m/>
    <m/>
    <m/>
    <m/>
    <m/>
    <m/>
    <m/>
    <m/>
    <m/>
    <m/>
    <m/>
    <m/>
    <m/>
    <m/>
    <m/>
    <m/>
    <m/>
    <m/>
  </r>
  <r>
    <s v="SW2306"/>
    <d v="2004-10-07T00:00:00"/>
    <s v="Toyota"/>
    <s v="SurfTour"/>
    <s v="N"/>
    <s v="Japan"/>
    <s v="J78"/>
    <x v="1"/>
    <s v="Euro 1"/>
    <s v="Euro 1"/>
    <s v="Euro 1"/>
    <s v="Euro 1"/>
    <n v="234820"/>
    <n v="1984"/>
    <n v="29"/>
    <m/>
    <n v="2000"/>
    <x v="1"/>
    <m/>
    <s v="Y"/>
    <n v="1"/>
    <s v="O2"/>
    <n v="0"/>
    <m/>
    <s v="Petrol"/>
    <m/>
    <n v="1300"/>
    <n v="1585"/>
    <n v="7.6967334142813115"/>
    <n v="217.85206965817224"/>
    <n v="2.0046861229915138"/>
    <n v="0.43125709433674009"/>
    <n v="10.31667910974137"/>
    <n v="6.1532828276893232"/>
    <n v="142.6153843996955"/>
    <n v="0.99469669293561525"/>
    <n v="0.19569668237585083"/>
    <n v="6.8291722819890861"/>
    <s v=""/>
    <s v=""/>
    <s v=""/>
    <s v=""/>
    <s v=""/>
    <s v=""/>
    <s v=""/>
    <s v=""/>
    <s v=""/>
    <s v=""/>
    <s v=""/>
    <s v=""/>
    <s v=""/>
    <s v=""/>
    <s v=""/>
    <n v="31.010133426778836"/>
    <n v="515.16266166646744"/>
    <n v="6.2003893477100727"/>
    <n v="0.41466211058776592"/>
    <n v="26.222533817386847"/>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RQ5700"/>
    <d v="1996-01-01T00:00:00"/>
    <s v="Honda"/>
    <s v="Integra"/>
    <s v="N"/>
    <s v="Japan"/>
    <s v="J78"/>
    <x v="1"/>
    <s v="Euro 1"/>
    <s v="Euro 1"/>
    <s v="Euro 1"/>
    <s v="Euro 1"/>
    <n v="119800"/>
    <n v="1985"/>
    <n v="28"/>
    <m/>
    <n v="1600"/>
    <x v="1"/>
    <m/>
    <s v="N"/>
    <n v="1"/>
    <s v="O2"/>
    <m/>
    <m/>
    <s v="Petrol"/>
    <m/>
    <m/>
    <m/>
    <n v="6.3752960709878508"/>
    <n v="173.59274799380762"/>
    <n v="0.73428689868283303"/>
    <n v="0.67868176279430847"/>
    <n v="8.0880115070607062"/>
    <s v=""/>
    <s v=""/>
    <s v=""/>
    <s v=""/>
    <s v=""/>
    <n v="4.6063483465038013"/>
    <n v="188.91876088820271"/>
    <n v="0.68442224217255099"/>
    <n v="0.58857109035125554"/>
    <n v="8.5"/>
    <n v="7.3469343283083948"/>
    <n v="197.4861248042501"/>
    <n v="0.89048563700739691"/>
    <n v="0.70364269188623008"/>
    <n v="9.2230079376950798"/>
    <n v="8.8504766008587143"/>
    <n v="308.72338530141354"/>
    <n v="1.3897875379103708"/>
    <n v="0.84022364127532856"/>
    <n v="14.098318568201773"/>
    <n v="11.794132141061066"/>
    <n v="476.45385384905302"/>
    <n v="2.0757316890943867"/>
    <n v="1.0266788034915404"/>
    <n v="21.519026671730867"/>
    <n v="7.3469343283083948"/>
    <n v="197.4861248042501"/>
    <n v="0.89048563700739691"/>
    <n v="0.70364269188623008"/>
    <n v="9.2230079376950798"/>
    <n v="5.382337469062219"/>
    <n v="231.47362807840801"/>
    <n v="1.1168845414547637"/>
    <n v="0.69485664922030177"/>
    <n v="10.432745787162975"/>
    <n v="14.479762023074505"/>
    <n v="239.6923795425194"/>
    <n v="1.2418430717495654"/>
    <n v="0.85411858228286142"/>
    <n v="11.898432764261694"/>
    <n v="6.5828961450693706"/>
    <n v="263.95305094046682"/>
    <n v="1.0649169246521994"/>
    <n v="0.68808413973686422"/>
    <n v="11.911406371117497"/>
    <n v="3.5857020927351417"/>
    <n v="164.73886661291905"/>
    <n v="0.41956413724448333"/>
    <n v="0.82300944164937229"/>
    <n v="7.3247983958917198"/>
    <n v="3.4521267678588994"/>
    <n v="139.57427578868362"/>
    <n v="0.54907300328080488"/>
    <n v="0.48686900347699807"/>
    <n v="6.2924401643613859"/>
    <n v="9.2322634414154905"/>
    <n v="158.13882862824414"/>
    <n v="0.88169353803797135"/>
    <n v="0.7131053654597943"/>
    <n v="7.8229099936043252"/>
    <n v="4.2840604285466721"/>
    <n v="176.51579948779082"/>
    <n v="0.79515038640280156"/>
    <n v="0.53679419733675726"/>
    <n v="7.9668896628827168"/>
    <n v="3.5857020927351417"/>
    <n v="164.73886661291905"/>
    <n v="0.41956413724448333"/>
    <n v="0.82300944164937229"/>
    <n v="7.3247983958917198"/>
    <n v="8.3517619762742026"/>
    <n v="161.01530841189245"/>
    <n v="0.65744642562224731"/>
    <n v="0.76439099699529944"/>
    <n v="7.7930426983722043"/>
    <n v="7.3856198139189466"/>
    <n v="145.6135305254864"/>
    <n v="0.71100292566876633"/>
    <n v="0.54947778937931424"/>
    <n v="7.0492016175418399"/>
    <n v="4.8353801068630577"/>
    <n v="158.07709553905551"/>
    <n v="0.45200390707983679"/>
    <n v="0.86637612174325107"/>
    <n v="7.2068754035103755"/>
    <n v="1.4656855313945276"/>
    <n v="141.73113527330429"/>
    <n v="0.36027399247523351"/>
    <n v="0.30135326664282541"/>
    <n v="6.1054595956447972"/>
    <n v="1.4298954560578225"/>
    <n v="120.2181796472895"/>
    <n v="0.35501833140795858"/>
    <n v="0.33283833477861685"/>
    <n v="5.2106323063435971"/>
    <n v="2.5095809626850141"/>
    <n v="124.55649874314078"/>
    <n v="0.60275521320779579"/>
    <n v="0.17774284412541111"/>
    <n v="5.5673594427466071"/>
    <m/>
    <m/>
    <m/>
    <m/>
    <m/>
    <m/>
    <m/>
    <m/>
    <m/>
    <m/>
    <m/>
    <m/>
    <m/>
    <m/>
    <m/>
    <m/>
    <m/>
    <m/>
    <m/>
    <m/>
  </r>
  <r>
    <s v="RQ5700"/>
    <d v="1996-01-01T00:00:00"/>
    <s v="Honda"/>
    <s v="Integra"/>
    <s v="N"/>
    <s v="Japan"/>
    <s v="J78"/>
    <x v="1"/>
    <s v="Euro 1"/>
    <s v="Euro 1"/>
    <s v="Euro 1"/>
    <s v="Euro 1"/>
    <n v="119800"/>
    <n v="1985"/>
    <n v="28"/>
    <m/>
    <n v="1600"/>
    <x v="1"/>
    <m/>
    <s v="N"/>
    <n v="1"/>
    <s v="O2"/>
    <m/>
    <m/>
    <s v="Petrol"/>
    <m/>
    <m/>
    <m/>
    <n v="5.7879928967504064"/>
    <n v="173.27848832975758"/>
    <n v="0.72794268348560631"/>
    <n v="0.79985817570081152"/>
    <n v="5.4016647795848511"/>
    <s v=""/>
    <s v=""/>
    <s v=""/>
    <s v=""/>
    <s v=""/>
    <n v="6.7047986924316714"/>
    <n v="177.69537499573406"/>
    <n v="0.79354438296341667"/>
    <n v="0.65070250448147837"/>
    <n v="8.3086988197953549"/>
    <n v="9.9682860935339477"/>
    <n v="191.50795279945686"/>
    <n v="0.90475486545108019"/>
    <n v="0.70099784168939805"/>
    <n v="9.2961538375265196"/>
    <n v="17.28745491998966"/>
    <n v="268.48681158172792"/>
    <n v="1.6802211166468926"/>
    <n v="0.89181837384274287"/>
    <n v="13.511545720623392"/>
    <n v="39.824263836989189"/>
    <n v="356.21127785183046"/>
    <n v="2.9464358652233353"/>
    <n v="0.72275329910629627"/>
    <n v="20.107416096925643"/>
    <n v="9.9682860935339477"/>
    <n v="191.50795279945686"/>
    <n v="0.90475486545108019"/>
    <n v="0.70099784168939805"/>
    <n v="9.2961538375265196"/>
    <n v="9.1926692297776302"/>
    <n v="213.51629745111327"/>
    <n v="1.166612293115604"/>
    <n v="0.71864371871712285"/>
    <n v="10.161320446729311"/>
    <n v="16.256733719234873"/>
    <n v="220.88403052175551"/>
    <n v="1.3186439341942737"/>
    <n v="0.85746472741820168"/>
    <n v="11.350506437646544"/>
    <n v="14.189608460161882"/>
    <n v="231.30976335789171"/>
    <n v="1.3656038967786976"/>
    <n v="0.669746129482235"/>
    <n v="11.539911582568937"/>
    <n v="2.154571542915515"/>
    <n v="165.82299341371873"/>
    <n v="0.3512970039711299"/>
    <n v="0.90064161518301444"/>
    <n v="7.1833856474166824"/>
    <n v="3.1345907298034721"/>
    <n v="139.39108008546955"/>
    <n v="0.57632575225929406"/>
    <n v="0.54429941589796704"/>
    <n v="6.2515044289633126"/>
    <n v="9.5867726281672052"/>
    <n v="157.33355936028713"/>
    <n v="0.87128947749211738"/>
    <n v="0.77350944972653601"/>
    <n v="7.8306191973330401"/>
    <n v="5.7445452668364405"/>
    <n v="167.31379507438496"/>
    <n v="0.90357799860512356"/>
    <n v="0.63264787293536506"/>
    <n v="7.7837474820533865"/>
    <n v="2.154571542915515"/>
    <n v="165.82299341371873"/>
    <n v="0.3512970039711299"/>
    <n v="0.90064161518301444"/>
    <n v="7.1833856474166824"/>
    <n v="8.4453127848854059"/>
    <n v="159.98098545216612"/>
    <n v="0.68100972141581406"/>
    <n v="0.77536103691546587"/>
    <n v="7.766036741618267"/>
    <n v="7.0486273305589693"/>
    <n v="145.24096381587725"/>
    <n v="0.69313379783557416"/>
    <n v="0.61469736314968859"/>
    <n v="6.989605989916722"/>
    <n v="2.1605233547592446"/>
    <n v="159.1951253547048"/>
    <n v="0.3525982169372428"/>
    <n v="0.85666659857234062"/>
    <n v="6.910306466114065"/>
    <n v="1.1519520994546777"/>
    <n v="137.40519764517444"/>
    <n v="0.30672133531125562"/>
    <n v="0.33180393280263315"/>
    <n v="5.8785210054394161"/>
    <n v="1.4671321822224921"/>
    <n v="117.93707292379882"/>
    <n v="0.35572794182645212"/>
    <n v="0.37418095834141663"/>
    <n v="5.1209600897948162"/>
    <n v="4.1928109831266394"/>
    <n v="116.01019870109508"/>
    <n v="0.51595942302338749"/>
    <n v="0.17675252636660801"/>
    <n v="8.0026587148550892"/>
    <m/>
    <m/>
    <m/>
    <m/>
    <m/>
    <m/>
    <m/>
    <m/>
    <m/>
    <m/>
    <m/>
    <m/>
    <m/>
    <m/>
    <m/>
    <m/>
    <m/>
    <m/>
    <m/>
    <m/>
  </r>
  <r>
    <s v="MT382"/>
    <d v="1996-01-01T00:00:00"/>
    <s v="Ford"/>
    <s v="Telstar"/>
    <s v="Y"/>
    <s v="Australia"/>
    <s v="ADR37/00"/>
    <x v="1"/>
    <s v="Euro 1"/>
    <s v="Euro 1"/>
    <s v="Euro 1"/>
    <s v="Euro 1"/>
    <n v="171960"/>
    <n v="1986"/>
    <n v="27"/>
    <m/>
    <n v="2000"/>
    <x v="1"/>
    <m/>
    <s v="Y"/>
    <n v="0"/>
    <s v="No O2"/>
    <m/>
    <m/>
    <s v="Petrol"/>
    <m/>
    <m/>
    <m/>
    <n v="8.721445996895099"/>
    <n v="181.42"/>
    <n v="0.84299828178694158"/>
    <n v="0.8732181629377892"/>
    <n v="8.73"/>
    <s v=""/>
    <s v=""/>
    <s v=""/>
    <s v=""/>
    <s v=""/>
    <n v="11.027944111776447"/>
    <n v="201.14"/>
    <n v="1.1866408934707904"/>
    <n v="0.65609364674785242"/>
    <n v="9.9600000000000009"/>
    <n v="11.654468840097584"/>
    <n v="181.44"/>
    <n v="1.3477233676975944"/>
    <n v="0.62777305767959979"/>
    <n v="9.1969999999999992"/>
    <n v="15.147482812153472"/>
    <n v="312.89999999999998"/>
    <n v="2.0779639175257731"/>
    <n v="0.92985934107429447"/>
    <n v="15.221"/>
    <n v="21.739853626081175"/>
    <n v="418.81"/>
    <n v="3.5384450171821302"/>
    <n v="1.0337015009912207"/>
    <n v="20.731999999999999"/>
    <n v="11.654468840097584"/>
    <n v="181.44"/>
    <n v="1.3477233676975944"/>
    <n v="0.62777305767959979"/>
    <n v="9.1969999999999992"/>
    <n v="11.294078509647374"/>
    <n v="215.4"/>
    <n v="1.643041237113402"/>
    <n v="0.76465590484282087"/>
    <n v="10.63"/>
    <n v="20.508982035928145"/>
    <n v="239.94"/>
    <n v="1.6484106529209621"/>
    <n v="1.1611441517983574"/>
    <n v="12.73"/>
    <n v="12.597028165890441"/>
    <n v="226.45"/>
    <n v="1.8954037800687284"/>
    <n v="0.68441423581610505"/>
    <n v="11.3"/>
    <n v="7.4240408072743413"/>
    <n v="159.26"/>
    <n v="0.45640034364261167"/>
    <n v="0.99594071556688379"/>
    <n v="7.5670000000000002"/>
    <n v="4.8735861610113105"/>
    <n v="140.83000000000001"/>
    <n v="0.49398625429553267"/>
    <n v="0.66081374492589451"/>
    <n v="6.516"/>
    <n v="10.013306719893546"/>
    <n v="156.57"/>
    <n v="0.81078178694158076"/>
    <n v="0.80241669026715756"/>
    <n v="7.8449999999999998"/>
    <n v="6.6921712131292974"/>
    <n v="167.58"/>
    <n v="1.1597938144329898"/>
    <n v="0.59001227225526298"/>
    <n v="7.9980000000000002"/>
    <n v="7.4240408072743413"/>
    <n v="159.26"/>
    <n v="0.45640034364261167"/>
    <n v="0.99594071556688379"/>
    <n v="7.5670000000000002"/>
    <n v="9.6806387225548907"/>
    <n v="161.9"/>
    <n v="0.71950171821305842"/>
    <n v="0.93457943925233655"/>
    <n v="8.0050000000000008"/>
    <n v="7.3796850742958533"/>
    <n v="146.34"/>
    <n v="0.67654639175257736"/>
    <n v="0.72217502124044186"/>
    <n v="7.0810000000000004"/>
    <n v="5.5888223552894214"/>
    <n v="158.69"/>
    <n v="0.40270618556701032"/>
    <n v="1.180024544510526"/>
    <n v="7.3140000000000001"/>
    <n v="3.3821246396096698"/>
    <n v="132.03"/>
    <n v="0.31142611683848792"/>
    <n v="0.69385443217218923"/>
    <n v="5.931"/>
    <n v="2.3674872477267686"/>
    <n v="122.25"/>
    <n v="0.37048969072164945"/>
    <n v="0.34928726517511566"/>
    <n v="5.4219999999999997"/>
    <n v="1.6688844533155911"/>
    <n v="131.84"/>
    <n v="0.43492268041237114"/>
    <n v="0.13216274898517891"/>
    <n v="5.7530000000000001"/>
    <m/>
    <m/>
    <m/>
    <m/>
    <m/>
    <m/>
    <m/>
    <m/>
    <m/>
    <m/>
    <m/>
    <m/>
    <m/>
    <m/>
    <m/>
    <m/>
    <m/>
    <m/>
    <m/>
    <m/>
  </r>
  <r>
    <s v="MT382"/>
    <d v="1996-01-01T00:00:00"/>
    <s v="Ford"/>
    <s v="Telstar"/>
    <s v="Y"/>
    <s v="Australia"/>
    <s v="ADR37/00"/>
    <x v="1"/>
    <s v="Euro 1"/>
    <s v="Euro 1"/>
    <s v="Euro 1"/>
    <s v="Euro 1"/>
    <n v="171960"/>
    <n v="1986"/>
    <n v="27"/>
    <m/>
    <n v="2000"/>
    <x v="1"/>
    <m/>
    <s v="Y"/>
    <n v="0"/>
    <s v="No O2"/>
    <m/>
    <m/>
    <s v="Petrol"/>
    <m/>
    <m/>
    <m/>
    <n v="8.0782878687070312"/>
    <n v="189.47"/>
    <n v="0.91817010309278346"/>
    <n v="0.71273482488435769"/>
    <n v="9.0060000000000002"/>
    <s v=""/>
    <s v=""/>
    <s v=""/>
    <s v=""/>
    <s v=""/>
    <n v="7.645819472166778"/>
    <n v="202.12"/>
    <n v="1.1866408934707904"/>
    <n v="0.53337109411875772"/>
    <n v="9.6199999999999992"/>
    <n v="10.379241516966069"/>
    <n v="175.77"/>
    <n v="1.3477233676975944"/>
    <n v="0.50505050505050508"/>
    <n v="8.8140000000000001"/>
    <n v="10.351519183854515"/>
    <n v="280.35000000000002"/>
    <n v="2.2766323024054982"/>
    <n v="0.73633531577456823"/>
    <n v="13.36"/>
    <n v="13.47859835883788"/>
    <n v="459.69"/>
    <n v="4.2794243986254292"/>
    <n v="0.88265835929387348"/>
    <n v="21.64"/>
    <n v="10.379241516966069"/>
    <n v="175.77"/>
    <n v="1.3477233676975944"/>
    <n v="0.50505050505050508"/>
    <n v="8.8140000000000001"/>
    <n v="7.1412730095364836"/>
    <n v="226.73"/>
    <n v="1.6000859106529208"/>
    <n v="0.61361276314547353"/>
    <n v="10.603999999999999"/>
    <n v="14.315812818806831"/>
    <n v="232.27"/>
    <n v="1.5839776632302407"/>
    <n v="0.97234022467667336"/>
    <n v="11.669"/>
    <n v="8.377689066311822"/>
    <n v="246.51"/>
    <n v="1.8094931271477663"/>
    <n v="0.56641178136505244"/>
    <n v="11.618"/>
    <n v="6.0656464848081617"/>
    <n v="162.22999999999999"/>
    <n v="0.38659793814432986"/>
    <n v="0.95817993014254699"/>
    <n v="7.51"/>
    <n v="4.8015080949212692"/>
    <n v="141.66999999999999"/>
    <n v="0.53694158075601373"/>
    <n v="0.54753138865288398"/>
    <n v="6.55"/>
    <n v="8.0394766023508542"/>
    <n v="158.91"/>
    <n v="0.78930412371134018"/>
    <n v="0.76465590484282087"/>
    <n v="7.71"/>
    <n v="6.0268352184519847"/>
    <n v="176.24"/>
    <n v="1.1920103092783505"/>
    <n v="0.42480883602378933"/>
    <n v="8.2859999999999996"/>
    <n v="6.0656464848081617"/>
    <n v="162.22999999999999"/>
    <n v="0.38659793814432986"/>
    <n v="0.95817993014254699"/>
    <n v="7.51"/>
    <n v="8.2390774007540486"/>
    <n v="166.75"/>
    <n v="0.68191580756013748"/>
    <n v="0.81657698480128393"/>
    <n v="8.0269999999999992"/>
    <n v="7.4628520736305175"/>
    <n v="151.81"/>
    <n v="0.6872852233676976"/>
    <n v="0.59473237043330507"/>
    <n v="7.32"/>
    <n v="4.751607895320471"/>
    <n v="161.9"/>
    <n v="0.37048969072164945"/>
    <n v="0.98650051921079962"/>
    <n v="7.34"/>
    <n v="2.3952095808383236"/>
    <n v="138.34"/>
    <n v="0.25236254295532645"/>
    <n v="0.53337109411875772"/>
    <n v="6.0629999999999997"/>
    <n v="2.1013528498558443"/>
    <n v="126.75"/>
    <n v="0.29531786941580757"/>
    <n v="0.20296422165581046"/>
    <n v="5.56"/>
    <n v="1.4193834553115992"/>
    <n v="146.29"/>
    <n v="0.31679553264604809"/>
    <n v="0.10384215991692629"/>
    <n v="6.29"/>
    <m/>
    <m/>
    <m/>
    <m/>
    <m/>
    <m/>
    <m/>
    <m/>
    <m/>
    <m/>
    <m/>
    <m/>
    <m/>
    <m/>
    <m/>
    <m/>
    <m/>
    <m/>
    <m/>
    <m/>
  </r>
  <r>
    <s v="OU2471"/>
    <d v="1996-01-01T00:00:00"/>
    <s v="Mazda"/>
    <s v="Familia"/>
    <s v="N"/>
    <s v="Japan"/>
    <s v="J78"/>
    <x v="1"/>
    <s v="Euro 1"/>
    <s v="Euro 1"/>
    <s v="Euro 1"/>
    <s v="Euro 1"/>
    <n v="381800"/>
    <n v="1986"/>
    <n v="27"/>
    <m/>
    <n v="1500"/>
    <x v="1"/>
    <m/>
    <s v="N"/>
    <n v="1"/>
    <s v="O2"/>
    <m/>
    <m/>
    <s v="Petrol"/>
    <m/>
    <m/>
    <m/>
    <n v="27.749261657463425"/>
    <n v="139.21548911556823"/>
    <n v="1.5851415715890163"/>
    <n v="0.22771079428180005"/>
    <n v="9.4164006619766578"/>
    <s v=""/>
    <s v=""/>
    <s v=""/>
    <s v=""/>
    <s v=""/>
    <n v="38.939798783393741"/>
    <n v="151.01555080409472"/>
    <n v="6.2038110477989763"/>
    <n v="0.15622300033453898"/>
    <n v="12.127556269375914"/>
    <n v="28.407554801683741"/>
    <n v="144.63813579369042"/>
    <n v="1.9453218196028201"/>
    <n v="0.23563326864666623"/>
    <n v="9.7880114174255048"/>
    <n v="34.385631973272865"/>
    <n v="235.43016867343275"/>
    <n v="2.9005120058664495"/>
    <n v="0.30790705542555286"/>
    <n v="14.445777071377909"/>
    <n v="37.170548255346041"/>
    <n v="380.79749701418211"/>
    <n v="3.6781819360162"/>
    <n v="0.42428255094938305"/>
    <n v="20.939815911435375"/>
    <n v="28.407554801683741"/>
    <n v="144.63813579369042"/>
    <n v="1.9453218196028201"/>
    <n v="0.23563326864666623"/>
    <n v="9.7880114174255048"/>
    <n v="32.16788618905516"/>
    <n v="176.87147030583949"/>
    <n v="2.0503252611371576"/>
    <n v="0.20662089178090504"/>
    <n v="11.596156488815598"/>
    <n v="32.858012610414782"/>
    <n v="196.56137684752719"/>
    <n v="2.7525519826420042"/>
    <n v="0.47744728928426511"/>
    <n v="12.625761707671558"/>
    <n v="29.583821026381813"/>
    <n v="199.61578278839508"/>
    <n v="2.2562946383490243"/>
    <n v="0.23091186405107555"/>
    <n v="12.262116912020149"/>
    <n v="19.548668575808776"/>
    <n v="133.87521230512581"/>
    <n v="0.66901934669746121"/>
    <n v="0.32009200159971585"/>
    <n v="8.0298551332466488"/>
    <n v="22.807556191999797"/>
    <n v="107.4243614916135"/>
    <n v="1.1374751096722007"/>
    <n v="0.18020321980638837"/>
    <n v="7.4190445230272388"/>
    <n v="24.25021414092317"/>
    <n v="125.41569190972569"/>
    <n v="1.7710516450276681"/>
    <n v="0.30963209783759033"/>
    <n v="8.4567178560354925"/>
    <n v="26.690488237897934"/>
    <n v="133.71451453251871"/>
    <n v="2.0936253159297036"/>
    <n v="0.15485333267899068"/>
    <n v="9.1573002026206733"/>
    <n v="19.548668575808776"/>
    <n v="133.87521230512581"/>
    <n v="0.66901934669746121"/>
    <n v="0.32009200159971585"/>
    <n v="8.0298551332466488"/>
    <n v="23.389706397000499"/>
    <n v="130.66886851856486"/>
    <n v="1.5180324807282679"/>
    <n v="0.32860692980996448"/>
    <n v="8.5221411092640498"/>
    <n v="23.454652123527048"/>
    <n v="115.30653025025632"/>
    <n v="1.6080803003385216"/>
    <n v="0.23729000924450885"/>
    <n v="7.9117268668936331"/>
    <n v="19.243045637977236"/>
    <n v="128.80345891290727"/>
    <n v="0.76387452443779713"/>
    <n v="0.28658447559316946"/>
    <n v="7.8009273748741812"/>
    <n v="20.042101180521417"/>
    <n v="105.33068064816864"/>
    <n v="0.6886902087645761"/>
    <n v="0.15676632866782511"/>
    <n v="6.9131008962100351"/>
    <n v="24.210585810399731"/>
    <n v="89.627664801888741"/>
    <n v="0.76615167148099328"/>
    <n v="5.6893917622408405E-2"/>
    <n v="6.7834928264378638"/>
    <n v="31.216277400683524"/>
    <n v="101.84522113058661"/>
    <n v="1.0111845176846801"/>
    <n v="4.7180860673048643E-2"/>
    <n v="8.1835948496072035"/>
    <m/>
    <m/>
    <m/>
    <m/>
    <m/>
    <m/>
    <m/>
    <m/>
    <m/>
    <m/>
    <m/>
    <m/>
    <m/>
    <m/>
    <m/>
    <m/>
    <m/>
    <m/>
    <m/>
    <m/>
  </r>
  <r>
    <s v="DGNFLY"/>
    <d v="2004-09-21T00:00:00"/>
    <s v="Toyota"/>
    <s v="Mr2"/>
    <s v="N"/>
    <s v="Japan"/>
    <s v="J86"/>
    <x v="1"/>
    <s v="Euro 2"/>
    <s v="Euro 2"/>
    <s v="Euro 2"/>
    <s v="Euro 2"/>
    <n v="122580"/>
    <n v="1986"/>
    <n v="27"/>
    <m/>
    <n v="1600"/>
    <x v="1"/>
    <m/>
    <s v="Y"/>
    <n v="0"/>
    <s v="O2"/>
    <n v="0"/>
    <m/>
    <s v="Petrol"/>
    <m/>
    <n v="1080"/>
    <n v="1360"/>
    <n v="7.2389382853471815"/>
    <n v="196.07939035333291"/>
    <n v="0.37704074160106493"/>
    <n v="7.0828545291252459E-2"/>
    <n v="9.0553505097640734"/>
    <n v="0.11215677093729044"/>
    <n v="150.15293536315488"/>
    <n v="3.7783851035561249E-2"/>
    <n v="1.3950249675696249E-2"/>
    <n v="6.22910998808723"/>
    <s v=""/>
    <s v=""/>
    <s v=""/>
    <s v=""/>
    <s v=""/>
    <s v=""/>
    <s v=""/>
    <s v=""/>
    <s v=""/>
    <s v=""/>
    <s v=""/>
    <s v=""/>
    <s v=""/>
    <s v=""/>
    <s v=""/>
    <n v="10.382415280301988"/>
    <n v="416.09332323987724"/>
    <n v="1.5004204017976328"/>
    <n v="0.26113271296458584"/>
    <n v="18.74418896403232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MW2508"/>
    <d v="1996-01-01T00:00:00"/>
    <s v="Toyota"/>
    <s v="Corolla"/>
    <s v="Y"/>
    <s v="Japan"/>
    <s v="J86"/>
    <x v="1"/>
    <s v="Euro 2"/>
    <s v="Euro 2"/>
    <s v="Euro 2"/>
    <s v="Euro 2"/>
    <n v="200000"/>
    <n v="1986"/>
    <n v="27"/>
    <m/>
    <n v="1600"/>
    <x v="1"/>
    <m/>
    <s v="N"/>
    <n v="0"/>
    <s v="No O2"/>
    <m/>
    <m/>
    <s v="Petrol"/>
    <m/>
    <m/>
    <m/>
    <s v=""/>
    <s v=""/>
    <s v=""/>
    <s v=""/>
    <s v=""/>
    <s v=""/>
    <s v=""/>
    <s v=""/>
    <s v=""/>
    <s v=""/>
    <s v=""/>
    <s v=""/>
    <s v=""/>
    <s v=""/>
    <s v=""/>
    <n v="10.648325826288245"/>
    <n v="180.0951383649533"/>
    <n v="1.5120049124638222"/>
    <n v="0.87323970071175505"/>
    <n v="9.0206888271897565"/>
    <n v="13.253537089194474"/>
    <n v="290.01740526726883"/>
    <n v="2.6408817900312052"/>
    <n v="1.1361163332217818"/>
    <n v="14.093336167079482"/>
    <n v="15.609642384288277"/>
    <n v="449.15962418628402"/>
    <n v="4.0042116696624523"/>
    <n v="1.1928559558435057"/>
    <n v="21.214933342186807"/>
    <n v="10.648325826288245"/>
    <n v="180.0951383649533"/>
    <n v="1.5120049124638222"/>
    <n v="0.87323970071175505"/>
    <n v="9.0206888271897565"/>
    <n v="10.365507358655581"/>
    <n v="221.58519462534954"/>
    <n v="1.7627541411661336"/>
    <n v="0.86039700417455234"/>
    <n v="10.749002664460464"/>
    <n v="15.154298066664143"/>
    <n v="237.33902580028791"/>
    <n v="2.8345619693601138"/>
    <n v="1.4688141710041773"/>
    <n v="12.181920192211011"/>
    <n v="9.8412144709284615"/>
    <n v="246.65149237892163"/>
    <n v="2.0982470635691164"/>
    <n v="0.90287141923189862"/>
    <n v="11.78488828547925"/>
    <n v="5.9996023976026045"/>
    <n v="163.61512951672526"/>
    <n v="0.66306944757432373"/>
    <n v="1.2231892827804545"/>
    <n v="7.6165659688135969"/>
    <n v="7.1775737959293835"/>
    <n v="135.03608250714345"/>
    <n v="0.84097109511581003"/>
    <n v="0.81294678172413559"/>
    <n v="6.611045050740926"/>
    <n v="9.7470828014698849"/>
    <n v="151.15936587702717"/>
    <n v="1.2915827462492337"/>
    <n v="0.9804381547002764"/>
    <n v="7.6736742462386198"/>
    <n v="8.1085799072100677"/>
    <n v="172.56254663011856"/>
    <n v="1.4078741799196093"/>
    <n v="0.61317924193738971"/>
    <n v="8.381924854333807"/>
    <n v="5.9996023976026045"/>
    <n v="163.61512951672526"/>
    <n v="0.66306944757432373"/>
    <n v="1.2231892827804545"/>
    <n v="7.6165659688135969"/>
    <s v=""/>
    <s v=""/>
    <s v=""/>
    <s v=""/>
    <s v=""/>
    <s v=""/>
    <s v=""/>
    <s v=""/>
    <s v=""/>
    <s v=""/>
    <s v=""/>
    <s v=""/>
    <s v=""/>
    <s v=""/>
    <s v=""/>
    <n v="3.9538374127211751"/>
    <n v="137.95352534832276"/>
    <n v="0.61757959129913109"/>
    <n v="0.81554663652880999"/>
    <n v="6.2990853691274307"/>
    <s v=""/>
    <s v=""/>
    <s v=""/>
    <s v=""/>
    <s v=""/>
    <s v=""/>
    <s v=""/>
    <s v=""/>
    <s v=""/>
    <s v=""/>
    <m/>
    <m/>
    <m/>
    <m/>
    <m/>
    <m/>
    <m/>
    <m/>
    <m/>
    <m/>
    <m/>
    <m/>
    <m/>
    <m/>
    <m/>
    <m/>
    <m/>
    <m/>
    <m/>
    <m/>
  </r>
  <r>
    <s v="MW2508"/>
    <d v="1996-01-01T00:00:00"/>
    <s v="Toyota"/>
    <s v="Corolla"/>
    <s v="Y"/>
    <s v="Japan"/>
    <s v="J86"/>
    <x v="1"/>
    <s v="Euro 2"/>
    <s v="Euro 2"/>
    <s v="Euro 2"/>
    <s v="Euro 2"/>
    <n v="200000"/>
    <n v="1986"/>
    <n v="27"/>
    <m/>
    <n v="1600"/>
    <x v="1"/>
    <m/>
    <s v="N"/>
    <n v="0"/>
    <s v="No O2"/>
    <m/>
    <m/>
    <s v="Petrol"/>
    <m/>
    <m/>
    <m/>
    <s v=""/>
    <s v=""/>
    <s v=""/>
    <s v=""/>
    <s v=""/>
    <s v=""/>
    <s v=""/>
    <s v=""/>
    <s v=""/>
    <s v=""/>
    <s v=""/>
    <s v=""/>
    <s v=""/>
    <s v=""/>
    <s v=""/>
    <n v="7.4407734090918831"/>
    <n v="185.93893066307533"/>
    <n v="1.605176591834609"/>
    <n v="0.90906948417131439"/>
    <n v="8.8911259478427382"/>
    <n v="11.063674347062577"/>
    <n v="288.71174563898438"/>
    <n v="2.5600320170239423"/>
    <n v="1.2056709660155136"/>
    <n v="13.75880846964618"/>
    <n v="14.187520173399371"/>
    <n v="451.56892721465272"/>
    <n v="3.8571504827200509"/>
    <n v="1.2778090530514752"/>
    <n v="21.114610093347235"/>
    <n v="7.4407734090918831"/>
    <n v="185.93893066307533"/>
    <n v="1.605176591834609"/>
    <n v="0.90906948417131439"/>
    <n v="8.8911259478427382"/>
    <n v="8.3827632991202297"/>
    <n v="219.77427276151113"/>
    <n v="1.7999117170628232"/>
    <n v="0.86625234877606128"/>
    <n v="10.44083922055405"/>
    <s v=""/>
    <s v=""/>
    <s v=""/>
    <s v=""/>
    <s v=""/>
    <n v="8.8211491333822014"/>
    <n v="247.3567813883167"/>
    <n v="1.957813860053994"/>
    <n v="0.89716408477990084"/>
    <n v="11.66407322208258"/>
    <s v=""/>
    <s v=""/>
    <s v=""/>
    <s v=""/>
    <s v=""/>
    <s v=""/>
    <s v=""/>
    <s v=""/>
    <s v=""/>
    <s v=""/>
    <s v=""/>
    <s v=""/>
    <s v=""/>
    <s v=""/>
    <s v=""/>
    <s v=""/>
    <s v=""/>
    <s v=""/>
    <s v=""/>
    <s v=""/>
    <s v=""/>
    <s v=""/>
    <s v=""/>
    <s v=""/>
    <s v=""/>
    <s v=""/>
    <s v=""/>
    <s v=""/>
    <s v=""/>
    <s v=""/>
    <s v=""/>
    <s v=""/>
    <s v=""/>
    <s v=""/>
    <s v=""/>
    <s v=""/>
    <s v=""/>
    <s v=""/>
    <s v=""/>
    <s v=""/>
    <s v=""/>
    <s v=""/>
    <s v=""/>
    <s v=""/>
    <s v=""/>
    <s v=""/>
    <s v=""/>
    <s v=""/>
    <s v=""/>
    <s v=""/>
    <s v=""/>
    <s v=""/>
    <s v=""/>
    <s v=""/>
    <s v=""/>
    <m/>
    <m/>
    <m/>
    <m/>
    <m/>
    <m/>
    <m/>
    <m/>
    <m/>
    <m/>
    <m/>
    <m/>
    <m/>
    <m/>
    <m/>
    <m/>
    <m/>
    <m/>
    <m/>
    <m/>
  </r>
  <r>
    <s v="RD664"/>
    <d v="2004-10-08T00:00:00"/>
    <s v="Mazda"/>
    <s v="Luce929"/>
    <s v="N"/>
    <s v="Japan"/>
    <s v="J86"/>
    <x v="1"/>
    <s v="Euro 2"/>
    <s v="Euro 2"/>
    <s v="Euro 2"/>
    <s v="Euro 2"/>
    <n v="258223"/>
    <n v="1986"/>
    <n v="27"/>
    <m/>
    <n v="2000"/>
    <x v="1"/>
    <m/>
    <s v="Y"/>
    <n v="0"/>
    <s v="O2"/>
    <s v="EGR"/>
    <m/>
    <s v="Petrol"/>
    <m/>
    <n v="1230"/>
    <n v="1470"/>
    <n v="7.7860745616546483"/>
    <n v="211.36924628722028"/>
    <n v="3.5542346434450356"/>
    <n v="0.38430630824158468"/>
    <n v="10.350405834311807"/>
    <n v="6.0516574567437385"/>
    <n v="140.41443268455421"/>
    <n v="2.066674958603274"/>
    <n v="0.15459916912703614"/>
    <n v="6.9271321212633543"/>
    <s v=""/>
    <s v=""/>
    <s v=""/>
    <s v=""/>
    <s v=""/>
    <s v=""/>
    <s v=""/>
    <s v=""/>
    <s v=""/>
    <s v=""/>
    <s v=""/>
    <s v=""/>
    <s v=""/>
    <s v=""/>
    <s v=""/>
    <n v="52.826950908360203"/>
    <n v="480.24889700351508"/>
    <n v="10.818734827742302"/>
    <n v="0.71162345178030417"/>
    <n v="28.28979942816729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SJ892"/>
    <d v="2004-10-06T00:00:00"/>
    <s v="Toyota"/>
    <s v="Mr2"/>
    <s v="N"/>
    <s v="Japan"/>
    <s v="J86"/>
    <x v="1"/>
    <s v="Euro 2"/>
    <s v="Euro 2"/>
    <s v="Euro 2"/>
    <s v="Euro 2"/>
    <n v="166333"/>
    <n v="1986"/>
    <n v="27"/>
    <m/>
    <n v="1600"/>
    <x v="1"/>
    <m/>
    <s v="Y"/>
    <n v="0"/>
    <s v="O2"/>
    <n v="0"/>
    <m/>
    <s v="Petrol"/>
    <m/>
    <n v="1080"/>
    <n v="1360"/>
    <n v="7.8360770114472462"/>
    <n v="178.05665844658591"/>
    <n v="2.4336595468990772"/>
    <n v="1.1102338906826315"/>
    <n v="8.7686753225699956"/>
    <n v="2.4206939393815996"/>
    <n v="127.06350649454484"/>
    <n v="0.46384461296162799"/>
    <n v="0.66813786708384237"/>
    <n v="5.6341641713014976"/>
    <s v=""/>
    <s v=""/>
    <s v=""/>
    <s v=""/>
    <s v=""/>
    <s v=""/>
    <s v=""/>
    <s v=""/>
    <s v=""/>
    <s v=""/>
    <s v=""/>
    <s v=""/>
    <s v=""/>
    <s v=""/>
    <s v=""/>
    <n v="26.776853991785178"/>
    <n v="398.2220248363634"/>
    <n v="6.3396851378803065"/>
    <n v="1.0752298549775532"/>
    <n v="20.90052682711011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SJ892 - Post repair"/>
    <d v="2004-11-09T00:00:00"/>
    <s v="Toyota"/>
    <s v="Mr2"/>
    <s v="N"/>
    <s v="Japan"/>
    <s v="J86"/>
    <x v="1"/>
    <s v="Euro 2"/>
    <s v="Euro 2"/>
    <s v="Euro 2"/>
    <s v="Euro 2"/>
    <n v="166333"/>
    <n v="1986"/>
    <n v="27"/>
    <s v="2 seat sports car"/>
    <n v="1600"/>
    <x v="1"/>
    <s v="I4"/>
    <s v="Y"/>
    <n v="0"/>
    <s v="O2"/>
    <n v="0"/>
    <n v="0"/>
    <s v="Petrol"/>
    <n v="40"/>
    <n v="1080"/>
    <n v="1360"/>
    <n v="5.3053767853524647"/>
    <n v="176.43423210478559"/>
    <n v="0.94854056603707038"/>
    <n v="1.2959045089900409"/>
    <n v="8.1160783953060722"/>
    <n v="2.7336223181048065"/>
    <n v="127.38777587433533"/>
    <n v="0.48784298957964256"/>
    <n v="9.4627432012457852E-2"/>
    <n v="5.6899976579326257"/>
    <s v=""/>
    <s v=""/>
    <s v=""/>
    <s v=""/>
    <s v=""/>
    <s v=""/>
    <s v=""/>
    <s v=""/>
    <s v=""/>
    <s v=""/>
    <s v=""/>
    <s v=""/>
    <s v=""/>
    <s v=""/>
    <s v=""/>
    <n v="10.133446109109437"/>
    <n v="380.33277012731958"/>
    <n v="5.0500546856033655"/>
    <n v="1.7266641694085803"/>
    <n v="17.901906299673257"/>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NZ5684"/>
    <d v="2004-10-11T00:00:00"/>
    <s v="Holden"/>
    <s v="Barina"/>
    <s v="Y"/>
    <s v="Australia"/>
    <s v="ADR37/00"/>
    <x v="1"/>
    <s v="Euro 1"/>
    <s v="Euro 1"/>
    <s v="Euro 1"/>
    <s v="Euro 1"/>
    <n v="75939"/>
    <n v="1987"/>
    <n v="26"/>
    <m/>
    <n v="1300"/>
    <x v="2"/>
    <m/>
    <s v="N"/>
    <n v="0"/>
    <n v="0"/>
    <n v="0"/>
    <m/>
    <s v="Petrol"/>
    <m/>
    <n v="730"/>
    <n v="910"/>
    <n v="10.549808112342456"/>
    <n v="178.26398742405183"/>
    <n v="1.1696336496734352"/>
    <n v="1.7407270338281351"/>
    <n v="8.5294057944389738"/>
    <n v="2.0897294276806813"/>
    <n v="144.8638327107227"/>
    <n v="0.67597491229164663"/>
    <n v="1.8834178730199416"/>
    <n v="6.2961284580360051"/>
    <s v=""/>
    <s v=""/>
    <s v=""/>
    <s v=""/>
    <s v=""/>
    <s v=""/>
    <s v=""/>
    <s v=""/>
    <s v=""/>
    <s v=""/>
    <s v=""/>
    <s v=""/>
    <s v=""/>
    <s v=""/>
    <s v=""/>
    <n v="36.317081175728831"/>
    <n v="373.55779547961686"/>
    <n v="3.3271174484137971"/>
    <n v="1.8674679683343371"/>
    <n v="19.313244579828567"/>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NH7079"/>
    <d v="1996-01-01T00:00:00"/>
    <s v="Toyota"/>
    <s v="Corolla"/>
    <s v="Y"/>
    <s v="Japan"/>
    <s v="J86"/>
    <x v="1"/>
    <s v="Euro 2"/>
    <s v="Euro 2"/>
    <s v="Euro 2"/>
    <s v="Euro 2"/>
    <n v="110000"/>
    <n v="1987"/>
    <n v="26"/>
    <m/>
    <n v="1300"/>
    <x v="2"/>
    <m/>
    <s v="N"/>
    <n v="0"/>
    <n v="0"/>
    <m/>
    <m/>
    <s v="Petrol"/>
    <m/>
    <m/>
    <m/>
    <n v="6.289451153613201"/>
    <n v="151.70965051852411"/>
    <n v="1.3923535303470389"/>
    <n v="1.1576471599771501"/>
    <n v="7.2963618167732349"/>
    <s v=""/>
    <s v=""/>
    <s v=""/>
    <s v=""/>
    <s v=""/>
    <s v=""/>
    <s v=""/>
    <s v=""/>
    <s v=""/>
    <s v=""/>
    <n v="7.846108174605809"/>
    <n v="146.27543834738418"/>
    <n v="1.5829263191366696"/>
    <n v="0.86118568601451528"/>
    <n v="7.2960855471108035"/>
    <n v="16.591766412377879"/>
    <n v="217.95792307478072"/>
    <n v="2.7923756992913384"/>
    <n v="1.0770457403037301"/>
    <n v="11.546830542045969"/>
    <n v="28.692860982569364"/>
    <n v="321.93324198576761"/>
    <n v="4.3822971198095377"/>
    <n v="1.1253236823477228"/>
    <n v="17.610839548372521"/>
    <n v="7.846108174605809"/>
    <n v="146.27543834738418"/>
    <n v="1.5829263191366696"/>
    <n v="0.86118568601451528"/>
    <n v="7.2960855471108035"/>
    <n v="12.084393583717043"/>
    <n v="169.30260259616009"/>
    <n v="1.8863097105752451"/>
    <n v="0.8294491839712157"/>
    <n v="8.8187455483882093"/>
    <n v="9.4509088124527363"/>
    <n v="199.58778588085607"/>
    <n v="2.2659518472750215"/>
    <n v="1.2521704585207969"/>
    <n v="9.8231217470429808"/>
    <n v="14.476095541705291"/>
    <n v="184.11307187604672"/>
    <n v="2.2686964927308968"/>
    <n v="0.74552048456524134"/>
    <n v="9.7927370861248484"/>
    <n v="1.8483269170654266"/>
    <n v="143.99198976194552"/>
    <n v="0.7479302403734609"/>
    <n v="1.3746370928937555"/>
    <n v="6.3180949089109948"/>
    <n v="4.4867972740016384"/>
    <n v="113.01381090716218"/>
    <n v="0.88873364076085237"/>
    <n v="0.81712119856378762"/>
    <n v="5.3833898227213499"/>
    <n v="7.2557394650821205"/>
    <n v="136.03109074285808"/>
    <n v="1.2869914030360445"/>
    <n v="0.95451552875700907"/>
    <n v="6.7454040781880469"/>
    <n v="10.144273338699836"/>
    <n v="130.15632039077411"/>
    <n v="1.4678311794674015"/>
    <n v="0.59666252346677429"/>
    <n v="6.8864775653883168"/>
    <n v="1.8483269170654266"/>
    <n v="143.99198976194552"/>
    <n v="0.7479302403734609"/>
    <n v="1.3746370928937555"/>
    <n v="6.3180949089109948"/>
    <s v=""/>
    <s v=""/>
    <s v=""/>
    <s v=""/>
    <s v=""/>
    <s v=""/>
    <s v=""/>
    <s v=""/>
    <s v=""/>
    <s v=""/>
    <n v="1.6492806468132186"/>
    <n v="142.58743582163663"/>
    <n v="0.73923367409369645"/>
    <n v="1.5473415641264476"/>
    <n v="6.2342675638189959"/>
    <n v="1.9571389597159579"/>
    <n v="116.52738481202068"/>
    <n v="0.60097701316537588"/>
    <n v="0.99583566365845189"/>
    <n v="5.1680996451780841"/>
    <n v="10.296259507114502"/>
    <n v="89.066961010575142"/>
    <n v="0.74225043462310814"/>
    <n v="0.21825346764680464"/>
    <n v="5.0697217164265371"/>
    <n v="17.086205366633603"/>
    <n v="87.786163257235344"/>
    <n v="1.0454522567562268"/>
    <n v="0.17466613038884882"/>
    <n v="5.8964811984412542"/>
    <m/>
    <m/>
    <m/>
    <m/>
    <m/>
    <m/>
    <m/>
    <m/>
    <m/>
    <m/>
    <m/>
    <m/>
    <m/>
    <m/>
    <m/>
    <m/>
    <m/>
    <m/>
    <m/>
    <m/>
  </r>
  <r>
    <s v="NH7079"/>
    <d v="1996-01-01T00:00:00"/>
    <s v="Toyota"/>
    <s v="Corolla"/>
    <s v="Y"/>
    <s v="Japan"/>
    <s v="J86"/>
    <x v="1"/>
    <s v="Euro 2"/>
    <s v="Euro 2"/>
    <s v="Euro 2"/>
    <s v="Euro 2"/>
    <n v="110000"/>
    <n v="1987"/>
    <n v="26"/>
    <m/>
    <n v="1300"/>
    <x v="2"/>
    <m/>
    <s v="N"/>
    <n v="0"/>
    <n v="0"/>
    <m/>
    <m/>
    <s v="Petrol"/>
    <m/>
    <m/>
    <m/>
    <n v="5.9690303735701704"/>
    <n v="151.80728866747114"/>
    <n v="1.3442980173182837"/>
    <n v="1.1331300806506217"/>
    <n v="7.2525481324423593"/>
    <s v=""/>
    <s v=""/>
    <s v=""/>
    <s v=""/>
    <s v=""/>
    <s v=""/>
    <s v=""/>
    <s v=""/>
    <s v=""/>
    <s v=""/>
    <n v="8.2603645996030099"/>
    <n v="155.20274255636693"/>
    <n v="1.6237056675559665"/>
    <n v="0.8309439443452441"/>
    <n v="7.723061156149261"/>
    <n v="11.745017926868583"/>
    <n v="231.52273845588462"/>
    <n v="2.5603124249309896"/>
    <n v="1.0879782329731318"/>
    <n v="11.476811036821267"/>
    <n v="17.283700388359165"/>
    <n v="340.91788548489336"/>
    <n v="4.0221025565949766"/>
    <n v="1.1204885896176864"/>
    <n v="16.945642173136481"/>
    <n v="8.2603645996030099"/>
    <n v="155.20274255636693"/>
    <n v="1.6237056675559665"/>
    <n v="0.8309439443452441"/>
    <n v="7.723061156149261"/>
    <n v="8.5183307129179422"/>
    <n v="179.35283956225248"/>
    <n v="1.7978238250814627"/>
    <n v="0.92909746579109387"/>
    <n v="8.7855560669375716"/>
    <n v="9.1843232587404788"/>
    <n v="200.92903477422007"/>
    <n v="2.3092395483589572"/>
    <n v="1.2740802944664924"/>
    <n v="9.8544025558355095"/>
    <n v="9.7981880004239912"/>
    <n v="190.70379345206149"/>
    <n v="2.0907634212052124"/>
    <n v="0.84857852153848778"/>
    <n v="9.4649806796363674"/>
    <n v="1.4415578676747154"/>
    <n v="146.11713276380132"/>
    <n v="0.73379775919154977"/>
    <n v="1.5890225500180102"/>
    <n v="6.3540192107112352"/>
    <n v="4.0916886775896693"/>
    <n v="116.08104685032539"/>
    <n v="0.87668424962487645"/>
    <n v="0.91221080985459946"/>
    <n v="5.4600712724029448"/>
    <n v="5.8608746128427089"/>
    <n v="136.6606706348056"/>
    <n v="1.2890482389082312"/>
    <n v="1.0245061695064157"/>
    <n v="6.6027958512002023"/>
    <n v="8.3435953370791065"/>
    <n v="133.51546824865591"/>
    <n v="1.3589369268494194"/>
    <n v="0.6598587600835758"/>
    <n v="6.7867218715955744"/>
    <n v="1.4415578676747154"/>
    <n v="146.11713276380132"/>
    <n v="0.73379775919154977"/>
    <n v="1.5890225500180102"/>
    <n v="6.3540192107112352"/>
    <s v=""/>
    <s v=""/>
    <s v=""/>
    <s v=""/>
    <s v=""/>
    <s v=""/>
    <s v=""/>
    <s v=""/>
    <s v=""/>
    <s v=""/>
    <s v=""/>
    <s v=""/>
    <s v=""/>
    <s v=""/>
    <s v=""/>
    <s v=""/>
    <s v=""/>
    <s v=""/>
    <s v=""/>
    <s v=""/>
    <s v=""/>
    <s v=""/>
    <s v=""/>
    <s v=""/>
    <s v=""/>
    <n v="13.564642574541578"/>
    <n v="91.755406224364378"/>
    <n v="1.0106847566538022"/>
    <n v="0.19083673394681877"/>
    <n v="5.6273375109103192"/>
    <m/>
    <m/>
    <m/>
    <m/>
    <m/>
    <m/>
    <m/>
    <m/>
    <m/>
    <m/>
    <m/>
    <m/>
    <m/>
    <m/>
    <m/>
    <m/>
    <m/>
    <m/>
    <m/>
    <m/>
  </r>
  <r>
    <s v="SH1351"/>
    <d v="1996-01-01T00:00:00"/>
    <s v="Mazda"/>
    <s v="Familia Turbo"/>
    <s v="N"/>
    <s v="Japan"/>
    <s v="J86"/>
    <x v="1"/>
    <s v="Euro 2"/>
    <s v="Euro 2"/>
    <s v="Euro 2"/>
    <s v="Euro 2"/>
    <n v="130000"/>
    <n v="1987"/>
    <n v="26"/>
    <m/>
    <n v="1600"/>
    <x v="1"/>
    <m/>
    <s v="Y"/>
    <n v="0"/>
    <s v="O2"/>
    <m/>
    <m/>
    <s v="Petrol"/>
    <m/>
    <m/>
    <m/>
    <n v="12.343277031254603"/>
    <n v="207.38088928703388"/>
    <n v="1.3596983793311903"/>
    <n v="1.014934913401097"/>
    <n v="10.325674055613625"/>
    <s v=""/>
    <s v=""/>
    <s v=""/>
    <s v=""/>
    <s v=""/>
    <n v="10.871545277188288"/>
    <n v="223.52000262502406"/>
    <n v="1.6227515333994662"/>
    <n v="0.96353411546439938"/>
    <n v="10.864034781000505"/>
    <n v="15.911115812243352"/>
    <n v="213.44916607179465"/>
    <n v="1.951424273102849"/>
    <n v="0.87454735452805843"/>
    <n v="11.120026365711917"/>
    <n v="14.988201802023859"/>
    <n v="327.90305770955405"/>
    <n v="2.624021822424218"/>
    <n v="1.377132953643083"/>
    <n v="15.866843393892051"/>
    <n v="19.089089102780591"/>
    <n v="502.55468338357917"/>
    <n v="3.9635461473564022"/>
    <n v="1.5355495199975133"/>
    <n v="23.836671379920908"/>
    <n v="15.911115812243352"/>
    <n v="213.44916607179465"/>
    <n v="1.951424273102849"/>
    <n v="0.87454735452805843"/>
    <n v="11.120026365711917"/>
    <n v="10.092977040787058"/>
    <n v="254.485918582057"/>
    <n v="1.657348531420993"/>
    <n v="1.1446339226020215"/>
    <n v="12.056544376549436"/>
    <n v="34.198813833294082"/>
    <n v="250.68917349428628"/>
    <n v="4.2189337349245228"/>
    <n v="0.78396422459311188"/>
    <n v="15.301609277344753"/>
    <n v="11.270403943953262"/>
    <n v="279.02165679473484"/>
    <n v="2.0183366257039834"/>
    <n v="1.1588518123193858"/>
    <n v="13.281489540899049"/>
    <n v="6.3367732213126819"/>
    <n v="195.34223571248901"/>
    <n v="0.47163898537719834"/>
    <n v="0.86974384151728867"/>
    <n v="8.9333113129641273"/>
    <n v="7.5474199910809245"/>
    <n v="164.98926773685318"/>
    <n v="0.69298097402042491"/>
    <n v="0.70782121268556852"/>
    <n v="7.866559485689848"/>
    <n v="20.52844917806123"/>
    <n v="174.61523244592544"/>
    <n v="2.2952627413966229"/>
    <n v="0.58084566593850595"/>
    <n v="10.138422375864179"/>
    <n v="8.1383227067909338"/>
    <n v="192.49348232366532"/>
    <n v="1.2524418080706738"/>
    <s v=""/>
    <n v="9.1804357402131007"/>
    <n v="6.3367732213126819"/>
    <n v="195.34223571248901"/>
    <n v="0.47163898537719834"/>
    <n v="0.86974384151728867"/>
    <n v="8.9333113129641273"/>
    <n v="18.562590850829004"/>
    <n v="179.02960931778597"/>
    <n v="1.6453373604410182"/>
    <s v=""/>
    <n v="9.9606957867178743"/>
    <n v="12.627049068339149"/>
    <n v="166.90906743167324"/>
    <n v="1.2210970834719252"/>
    <n v="0.69346401114908818"/>
    <n v="8.6606343051506709"/>
    <n v="4.8350049033958307"/>
    <n v="190.85236369646535"/>
    <n v="0.4666129675769638"/>
    <n v="0.9383964883275715"/>
    <n v="8.5647431922448458"/>
    <n v="3.629152805360536"/>
    <n v="164.29878558688202"/>
    <n v="0.45553868677704734"/>
    <n v="0.84041738828112722"/>
    <n v="7.3186221480083953"/>
    <n v="2.6997851377454785"/>
    <n v="147.93953616053437"/>
    <n v="0.58245484628524946"/>
    <n v="0.89884616417249952"/>
    <n v="6.553422637536908"/>
    <n v="2.4714262740895703"/>
    <n v="145.78156903954755"/>
    <n v="0.60076544732024106"/>
    <n v="0.70788124064795621"/>
    <n v="6.4399625919379933"/>
    <m/>
    <m/>
    <m/>
    <m/>
    <m/>
    <m/>
    <m/>
    <m/>
    <m/>
    <m/>
    <m/>
    <m/>
    <m/>
    <m/>
    <m/>
    <m/>
    <m/>
    <m/>
    <m/>
    <m/>
  </r>
  <r>
    <s v="UF2331"/>
    <d v="2004-10-12T00:00:00"/>
    <s v="Toyota"/>
    <s v="HiaceSC"/>
    <s v="N"/>
    <s v="Japan"/>
    <s v="J86"/>
    <x v="1"/>
    <s v="Euro 2"/>
    <s v="Euro 2"/>
    <s v="Euro 2"/>
    <s v="Euro 2"/>
    <n v="238980"/>
    <n v="1987"/>
    <n v="26"/>
    <m/>
    <n v="2000"/>
    <x v="1"/>
    <m/>
    <s v="N"/>
    <n v="1"/>
    <s v="O2"/>
    <s v="EGR"/>
    <m/>
    <s v="Petrol"/>
    <m/>
    <n v="1760"/>
    <n v="2035"/>
    <n v="7.908459402216546"/>
    <n v="246.60357244840387"/>
    <n v="0.87946573217143365"/>
    <n v="1.3736081928809198"/>
    <n v="11.319858757742423"/>
    <n v="6.2604968558172143"/>
    <n v="160.81532978743513"/>
    <n v="0.48355907720038105"/>
    <n v="1.2294780085785479"/>
    <n v="7.4987107303980798"/>
    <s v=""/>
    <s v=""/>
    <s v=""/>
    <s v=""/>
    <s v=""/>
    <s v=""/>
    <s v=""/>
    <s v=""/>
    <s v=""/>
    <s v=""/>
    <s v=""/>
    <s v=""/>
    <s v=""/>
    <s v=""/>
    <s v=""/>
    <n v="50.837454946194008"/>
    <n v="569.21701955057097"/>
    <n v="3.0110448813115713"/>
    <n v="1.8975573368278282"/>
    <n v="30.26131663096192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OA4560"/>
    <d v="2004-10-01T00:00:00"/>
    <s v="Lada"/>
    <n v="2104"/>
    <s v="Y"/>
    <s v="Russia"/>
    <s v="ECE 15.04"/>
    <x v="3"/>
    <s v="ECE 15.04"/>
    <s v="ECE 15.04"/>
    <s v="ECE 15.04"/>
    <s v="ECE 15.04"/>
    <n v="31442"/>
    <n v="1988"/>
    <n v="25"/>
    <m/>
    <n v="1500"/>
    <x v="1"/>
    <m/>
    <s v="N"/>
    <n v="1"/>
    <s v="O2"/>
    <n v="0"/>
    <m/>
    <s v="Petrol"/>
    <m/>
    <n v="1020"/>
    <n v="1245"/>
    <n v="7.7646828808648882"/>
    <n v="200.56249769405196"/>
    <n v="3.1742909366715795"/>
    <n v="2.4861118167717189"/>
    <n v="9.2015158282262615"/>
    <n v="2.1201247706543493"/>
    <n v="135.50954526962315"/>
    <n v="0.85123885231082952"/>
    <n v="1.1214962864453495"/>
    <n v="5.8491002427105423"/>
    <s v=""/>
    <s v=""/>
    <s v=""/>
    <s v=""/>
    <s v=""/>
    <s v=""/>
    <s v=""/>
    <s v=""/>
    <s v=""/>
    <s v=""/>
    <s v=""/>
    <s v=""/>
    <s v=""/>
    <s v=""/>
    <s v=""/>
    <n v="17.572464746343542"/>
    <n v="546.38869921185619"/>
    <n v="18.074185088614463"/>
    <n v="2.8563214974365709"/>
    <n v="26.05552120321252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BAL818"/>
    <d v="2005-10-14T00:00:00"/>
    <s v="Porsche"/>
    <n v="944"/>
    <m/>
    <s v="Germany"/>
    <s v="ECE 15.04"/>
    <x v="3"/>
    <s v="ECE 15.04"/>
    <s v="ECE 15.04"/>
    <s v="ECE 15.04"/>
    <s v="ECE 15.04"/>
    <n v="103278"/>
    <n v="1989"/>
    <n v="24"/>
    <m/>
    <n v="2700"/>
    <x v="0"/>
    <m/>
    <m/>
    <m/>
    <m/>
    <m/>
    <m/>
    <s v="Petrol"/>
    <m/>
    <m/>
    <m/>
    <n v="0.27097681091746217"/>
    <n v="269.64999999999998"/>
    <n v="1.9015271065313144E-2"/>
    <n v="0.06"/>
    <n v="11.17"/>
    <s v=""/>
    <s v=""/>
    <s v=""/>
    <s v=""/>
    <s v=""/>
    <n v="6.5711876647484582"/>
    <n v="320.3"/>
    <n v="0"/>
    <n v="0.25"/>
    <n v="13.68"/>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2.9033229741156661E-2"/>
    <n v="234.65"/>
    <n v="9.507635532656572E-3"/>
    <n v="0.02"/>
    <n v="9.6999999999999993"/>
    <s v=""/>
    <s v=""/>
    <s v=""/>
    <s v=""/>
    <s v=""/>
    <m/>
    <m/>
    <m/>
    <m/>
    <m/>
    <m/>
    <m/>
    <m/>
    <m/>
    <m/>
    <m/>
    <m/>
    <m/>
    <m/>
    <m/>
    <m/>
    <m/>
    <m/>
    <m/>
    <m/>
  </r>
  <r>
    <s v="OR2274"/>
    <d v="1996-01-01T00:00:00"/>
    <s v="Mitsubishi"/>
    <s v="Galant"/>
    <s v="Y"/>
    <s v="Japan"/>
    <s v="J86"/>
    <x v="1"/>
    <s v="Euro 2"/>
    <s v="Euro 2"/>
    <s v="Euro 2"/>
    <s v="Euro 2"/>
    <n v="131800"/>
    <n v="1989"/>
    <n v="24"/>
    <m/>
    <n v="2000"/>
    <x v="1"/>
    <m/>
    <s v="Y"/>
    <n v="0"/>
    <s v="No O2"/>
    <m/>
    <m/>
    <s v="Petrol"/>
    <m/>
    <m/>
    <m/>
    <n v="1.8981233243967828"/>
    <n v="222.5"/>
    <n v="0.91100210231254375"/>
    <n v="1.7604166666666667"/>
    <n v="9.6"/>
    <s v=""/>
    <s v=""/>
    <s v=""/>
    <s v=""/>
    <s v=""/>
    <n v="2.6279007096398654"/>
    <n v="251.88043788070391"/>
    <n v="1.1695667913216936"/>
    <n v="1.5251014002434302"/>
    <n v="10.952629852532615"/>
    <n v="2.4456187952922184"/>
    <n v="221.649741194299"/>
    <n v="1.2883352180143941"/>
    <n v="1.654878637481392"/>
    <n v="9.7028828217431311"/>
    <n v="6.207668658805658"/>
    <n v="351.15457088006639"/>
    <n v="2.1679517439517877"/>
    <n v="2.3424532251216643"/>
    <n v="15.678597679966266"/>
    <n v="14.005817974433388"/>
    <n v="535.33506540378596"/>
    <n v="3.5008013668826043"/>
    <n v="2.469709396544403"/>
    <n v="24.489189824024582"/>
    <n v="2.4456187952922184"/>
    <n v="221.649741194299"/>
    <n v="1.2883352180143941"/>
    <n v="1.654878637481392"/>
    <n v="9.7028828217431311"/>
    <n v="3.5384259859797966"/>
    <n v="269.44627096724241"/>
    <n v="1.5238042711583009"/>
    <n v="1.797236494183047"/>
    <n v="11.855778047573546"/>
    <n v="8.6207156542555552"/>
    <n v="295.25944686897208"/>
    <n v="1.7513610623426117"/>
    <n v="2.3291888991092438"/>
    <n v="13.58166889357407"/>
    <n v="4.5723125803446498"/>
    <n v="300.82912605393136"/>
    <n v="1.8146568067210052"/>
    <n v="1.8383540071261633"/>
    <n v="13.333270599763448"/>
    <n v="0.58697549135254468"/>
    <n v="193.64680329754236"/>
    <n v="0.58181769732984223"/>
    <n v="1.9370840889986876"/>
    <n v="8.1871525444231583"/>
    <n v="0.88552211568920591"/>
    <n v="167.77105926869487"/>
    <n v="0.61006755319671147"/>
    <n v="1.3742466902435411"/>
    <n v="7.1587406541292022"/>
    <n v="3.8970820139131717"/>
    <n v="193.38160600669829"/>
    <n v="0.8641509020922824"/>
    <n v="1.5879471265541183"/>
    <n v="8.6303087044909663"/>
    <n v="1.5553948425517976"/>
    <n v="210.6265628030549"/>
    <n v="1.2312715977457354"/>
    <n v="1.3833396914289187"/>
    <n v="9.128514366735164"/>
    <n v="0.58697549135254468"/>
    <n v="193.64680329754236"/>
    <n v="0.58181769732984223"/>
    <n v="1.9370840889986876"/>
    <n v="8.1871525444231583"/>
    <n v="4.5286589497711889"/>
    <n v="198.50332715575047"/>
    <n v="0.8553241923366024"/>
    <n v="1.6777014135775061"/>
    <n v="8.9169536810644274"/>
    <n v="2.3184500745664582"/>
    <n v="179.32513371825382"/>
    <n v="0.78434452101196039"/>
    <n v="1.5030822189888522"/>
    <n v="7.8428319744437518"/>
    <n v="0.5630026809651475"/>
    <n v="187.8"/>
    <n v="0.56762438682550809"/>
    <n v="2.0052083333333335"/>
    <n v="7.94"/>
    <n v="0.62198391420911525"/>
    <n v="158.04"/>
    <n v="0.46951646811492642"/>
    <n v="1.4114583333333333"/>
    <n v="6.6980000000000004"/>
    <n v="0.40750670241286863"/>
    <n v="149.58000000000001"/>
    <n v="0.47652417659425372"/>
    <n v="0.78645833333333337"/>
    <n v="6.3239999999999998"/>
    <n v="0.47184986595174261"/>
    <n v="165.69"/>
    <n v="0.41345480028030829"/>
    <n v="0.328125"/>
    <n v="6.9850000000000003"/>
    <m/>
    <m/>
    <m/>
    <m/>
    <m/>
    <m/>
    <m/>
    <m/>
    <m/>
    <m/>
    <m/>
    <m/>
    <m/>
    <m/>
    <m/>
    <m/>
    <m/>
    <m/>
    <m/>
    <m/>
  </r>
  <r>
    <s v="OO8646"/>
    <d v="2004-09-30T00:00:00"/>
    <s v="Toyota"/>
    <s v="Cressida"/>
    <s v="Y"/>
    <s v="Japan"/>
    <s v="J86"/>
    <x v="1"/>
    <s v="Euro 2"/>
    <s v="Euro 2"/>
    <s v="Euro 2"/>
    <s v="Euro 2"/>
    <n v="210247"/>
    <n v="1989"/>
    <n v="24"/>
    <m/>
    <n v="3000"/>
    <x v="0"/>
    <m/>
    <s v="Y"/>
    <n v="1"/>
    <n v="1"/>
    <n v="0"/>
    <m/>
    <s v="Petrol"/>
    <m/>
    <n v="1577"/>
    <n v="1810"/>
    <n v="0.78249482591436414"/>
    <n v="255.70052367690687"/>
    <n v="7.1372355032771895E-2"/>
    <n v="0.11759958595136463"/>
    <n v="10.680758589055337"/>
    <n v="0.43868520483139728"/>
    <n v="204.47670351709431"/>
    <n v="4.2228431352422748E-2"/>
    <n v="6.0900721463413597E-2"/>
    <n v="8.5156557363596814"/>
    <s v=""/>
    <s v=""/>
    <s v=""/>
    <s v=""/>
    <s v=""/>
    <s v=""/>
    <s v=""/>
    <s v=""/>
    <s v=""/>
    <s v=""/>
    <s v=""/>
    <s v=""/>
    <s v=""/>
    <s v=""/>
    <s v=""/>
    <n v="2.5223603923338853"/>
    <n v="637.57853323097572"/>
    <n v="0.48471366004895683"/>
    <n v="0.44084605168061747"/>
    <n v="26.75884151910707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Z16984"/>
    <d v="2004-09-22T00:00:00"/>
    <s v="Audi"/>
    <s v="902.3E"/>
    <s v="N"/>
    <s v="Germany"/>
    <s v="ECE 15.03"/>
    <x v="2"/>
    <s v="ECE 15.03"/>
    <s v="ECE 15.03"/>
    <s v="ECE 15.03"/>
    <s v="ECE 15.03"/>
    <n v="111396"/>
    <n v="1990"/>
    <n v="23"/>
    <m/>
    <n v="2300"/>
    <x v="0"/>
    <m/>
    <s v="Y"/>
    <n v="0"/>
    <s v="oxcat"/>
    <n v="0"/>
    <m/>
    <m/>
    <m/>
    <n v="1210"/>
    <n v="1470"/>
    <n v="1.3818928609021317"/>
    <n v="260.60379538201215"/>
    <n v="9.6078720816795915E-2"/>
    <n v="1.1057691284837183"/>
    <n v="10.881903570363669"/>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BRU157"/>
    <d v="2004-10-06T00:00:00"/>
    <s v="BMW"/>
    <s v="M325i"/>
    <s v="Y"/>
    <s v="Germany"/>
    <s v="ECE 15.04"/>
    <x v="3"/>
    <s v="ECE 15.04"/>
    <s v="ECE 15.04"/>
    <s v="ECE 15.04"/>
    <s v="ECE 15.04"/>
    <n v="204154"/>
    <n v="1990"/>
    <n v="23"/>
    <m/>
    <n v="2500"/>
    <x v="0"/>
    <m/>
    <s v="Y"/>
    <n v="0"/>
    <n v="0"/>
    <n v="0"/>
    <m/>
    <s v="Petrol"/>
    <m/>
    <n v="1380"/>
    <n v="1585"/>
    <n v="5.2579371362881293"/>
    <n v="255.94115447332854"/>
    <n v="1.046526852225208"/>
    <n v="2.4924311879864107"/>
    <n v="11.115366225424951"/>
    <n v="1.1247283366890017"/>
    <n v="179.67842065388621"/>
    <n v="0.41345246596491936"/>
    <n v="0.82612393018384345"/>
    <n v="7.5718974952472582"/>
    <s v=""/>
    <s v=""/>
    <s v=""/>
    <s v=""/>
    <s v=""/>
    <s v=""/>
    <s v=""/>
    <s v=""/>
    <s v=""/>
    <s v=""/>
    <s v=""/>
    <s v=""/>
    <s v=""/>
    <s v=""/>
    <s v=""/>
    <n v="78.2815134009536"/>
    <n v="628.29556896305814"/>
    <n v="7.5098567407846195"/>
    <n v="2.0346761065125047"/>
    <n v="32.690890332871177"/>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BRU157  Post Repair"/>
    <d v="2004-11-22T00:00:00"/>
    <s v="BMW"/>
    <s v="M325i - 2dr"/>
    <s v="Y"/>
    <s v="Germany"/>
    <s v="ECE 15.04"/>
    <x v="3"/>
    <s v="ECE 15.04"/>
    <s v="ECE 15.04"/>
    <s v="ECE 15.04"/>
    <s v="ECE 15.04"/>
    <n v="205955"/>
    <n v="1990"/>
    <n v="23"/>
    <s v="2 door 4 seat coupe"/>
    <n v="2500"/>
    <x v="0"/>
    <s v="I6"/>
    <s v="Y"/>
    <n v="0"/>
    <n v="0"/>
    <n v="0"/>
    <n v="0"/>
    <s v="Petrol"/>
    <n v="65"/>
    <n v="1380"/>
    <n v="1585"/>
    <n v="3.3014101394397573"/>
    <n v="251.37203849118941"/>
    <n v="1.0318601507741407"/>
    <n v="2.6431278489220449"/>
    <n v="10.785333475167716"/>
    <n v="1.1239604385639066"/>
    <n v="175.15539700370974"/>
    <n v="0.39613291220674901"/>
    <n v="0.77063707725232222"/>
    <n v="7.3823808855610853"/>
    <s v=""/>
    <s v=""/>
    <s v=""/>
    <s v=""/>
    <s v=""/>
    <s v=""/>
    <s v=""/>
    <s v=""/>
    <s v=""/>
    <s v=""/>
    <s v=""/>
    <s v=""/>
    <s v=""/>
    <s v=""/>
    <s v=""/>
    <n v="34.343855952959693"/>
    <n v="653.79410471933068"/>
    <n v="5.9192785398670598"/>
    <n v="2.9228101787779655"/>
    <n v="30.37854248508315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GTA V6"/>
    <d v="2004-10-11T00:00:00"/>
    <s v="Renault Alpine"/>
    <s v="GTAV6"/>
    <s v="Y"/>
    <s v="France"/>
    <s v="ECE 15.04"/>
    <x v="3"/>
    <s v="ECE 15.04"/>
    <s v="ECE 15.04"/>
    <s v="ECE 15.04"/>
    <s v="ECE 15.04"/>
    <n v="57799"/>
    <n v="1990"/>
    <n v="23"/>
    <m/>
    <n v="3000"/>
    <x v="0"/>
    <m/>
    <s v="Y"/>
    <n v="0"/>
    <n v="0"/>
    <n v="0"/>
    <m/>
    <s v="Petrol"/>
    <m/>
    <n v="1140"/>
    <n v="1360"/>
    <n v="14.526405978271798"/>
    <n v="281.90232039444049"/>
    <n v="4.5526722882383197"/>
    <n v="2.045186858773123"/>
    <n v="13.20793353841289"/>
    <n v="9.4422499001692586"/>
    <n v="218.40340212540715"/>
    <n v="2.1398419659357732"/>
    <n v="1.2883479547034913"/>
    <n v="9.9305875521320637"/>
    <s v=""/>
    <s v=""/>
    <s v=""/>
    <s v=""/>
    <s v=""/>
    <s v=""/>
    <s v=""/>
    <s v=""/>
    <s v=""/>
    <s v=""/>
    <s v=""/>
    <s v=""/>
    <s v=""/>
    <s v=""/>
    <s v=""/>
    <n v="96.026961261003933"/>
    <n v="665.19121786644769"/>
    <n v="19.049096897320332"/>
    <n v="2.2048195358504104"/>
    <n v="36.299055515632418"/>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GTA V6 - Post Repair"/>
    <d v="2004-11-22T00:00:00"/>
    <s v="Renault Alpine"/>
    <s v="GTA V6"/>
    <s v="Y"/>
    <s v="France"/>
    <s v="ECE 15.04"/>
    <x v="3"/>
    <s v="ECE 15.04"/>
    <s v="ECE 15.04"/>
    <s v="ECE 15.04"/>
    <s v="ECE 15.04"/>
    <n v="57913"/>
    <n v="1990"/>
    <n v="23"/>
    <s v="2 door 2+2 seat coupe"/>
    <n v="3000"/>
    <x v="0"/>
    <s v="V6"/>
    <s v="N"/>
    <n v="0"/>
    <n v="0"/>
    <n v="0"/>
    <n v="0"/>
    <s v="Petrol"/>
    <n v="72"/>
    <n v="1140"/>
    <n v="1360"/>
    <n v="44.563826617189996"/>
    <n v="258.50876705268104"/>
    <n v="3.1714631196325271"/>
    <n v="1.0547529832116802"/>
    <n v="14.01898544709487"/>
    <n v="10.194422851201066"/>
    <n v="202.25587755063674"/>
    <n v="1.286520690836618"/>
    <n v="0.83532780588462496"/>
    <n v="9.1989762286246197"/>
    <s v=""/>
    <s v=""/>
    <s v=""/>
    <s v=""/>
    <s v=""/>
    <s v=""/>
    <s v=""/>
    <s v=""/>
    <s v=""/>
    <s v=""/>
    <s v=""/>
    <s v=""/>
    <s v=""/>
    <s v=""/>
    <s v=""/>
    <n v="125.00756472655976"/>
    <n v="730.50655418864312"/>
    <n v="10.706168093216821"/>
    <n v="1.3115830079527095"/>
    <n v="39.786505984896806"/>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WG4580"/>
    <d v="1998-11-13T00:00:00"/>
    <s v="Nissan"/>
    <s v="300ZX"/>
    <s v="N"/>
    <s v="Japan"/>
    <s v="J86"/>
    <x v="1"/>
    <s v="Euro 2"/>
    <s v="Euro 2"/>
    <s v="Euro 2"/>
    <s v="Euro 2"/>
    <n v="71000"/>
    <n v="1990"/>
    <n v="23"/>
    <m/>
    <n v="3000"/>
    <x v="0"/>
    <m/>
    <s v="Y"/>
    <n v="1"/>
    <s v="O2"/>
    <m/>
    <m/>
    <s v="Petrol"/>
    <m/>
    <m/>
    <m/>
    <s v=""/>
    <s v=""/>
    <s v=""/>
    <s v=""/>
    <s v=""/>
    <s v=""/>
    <s v=""/>
    <s v=""/>
    <s v=""/>
    <s v=""/>
    <n v="3.3550942565832904"/>
    <n v="281.904"/>
    <n v="0.55030779927756202"/>
    <n v="0.22143681477207153"/>
    <n v="12.039"/>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WG4580"/>
    <d v="1998-12-09T00:00:00"/>
    <s v="Nissan"/>
    <s v="300ZX"/>
    <s v="N"/>
    <s v="Japan"/>
    <s v="J86"/>
    <x v="1"/>
    <s v="Euro 2"/>
    <s v="Euro 2"/>
    <s v="Euro 2"/>
    <s v="Euro 2"/>
    <n v="71000"/>
    <n v="1990"/>
    <n v="23"/>
    <m/>
    <n v="3000"/>
    <x v="0"/>
    <m/>
    <s v="Y"/>
    <n v="1"/>
    <s v="O2"/>
    <m/>
    <m/>
    <s v="Petrol"/>
    <m/>
    <m/>
    <m/>
    <s v=""/>
    <s v=""/>
    <s v=""/>
    <s v=""/>
    <s v=""/>
    <s v=""/>
    <s v=""/>
    <s v=""/>
    <s v=""/>
    <s v=""/>
    <n v="0.16724125284236779"/>
    <n v="313.58100000000002"/>
    <n v="4.1548662811402987E-2"/>
    <n v="3.7507212925562604E-2"/>
    <n v="12.98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WQ6377"/>
    <d v="1998-11-04T00:00:00"/>
    <s v="Nissan"/>
    <s v="300ZX"/>
    <s v="N"/>
    <s v="Japan"/>
    <s v="J86"/>
    <x v="1"/>
    <s v="Euro 2"/>
    <s v="Euro 2"/>
    <s v="Euro 2"/>
    <s v="Euro 2"/>
    <n v="42000"/>
    <n v="1990"/>
    <n v="23"/>
    <m/>
    <n v="3000"/>
    <x v="0"/>
    <m/>
    <s v="Y"/>
    <n v="1"/>
    <s v="O2"/>
    <m/>
    <m/>
    <s v="Petrol"/>
    <m/>
    <m/>
    <m/>
    <s v=""/>
    <s v=""/>
    <s v=""/>
    <s v=""/>
    <s v=""/>
    <s v=""/>
    <s v=""/>
    <s v=""/>
    <s v=""/>
    <s v=""/>
    <n v="2.6949860724233985"/>
    <n v="310.35300000000001"/>
    <n v="0.27906577365619095"/>
    <n v="0.1852720450281426"/>
    <n v="13.016999999999999"/>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WQ6377"/>
    <d v="1998-11-05T00:00:00"/>
    <s v="Nissan"/>
    <s v="300ZX"/>
    <s v="N"/>
    <s v="Japan"/>
    <s v="J86"/>
    <x v="1"/>
    <s v="Euro 2"/>
    <s v="Euro 2"/>
    <s v="Euro 2"/>
    <s v="Euro 2"/>
    <n v="42000"/>
    <n v="1990"/>
    <n v="23"/>
    <m/>
    <n v="3000"/>
    <x v="0"/>
    <m/>
    <s v="Y"/>
    <n v="1"/>
    <n v="1"/>
    <m/>
    <m/>
    <s v="Petrol"/>
    <m/>
    <m/>
    <m/>
    <s v=""/>
    <s v=""/>
    <s v=""/>
    <s v=""/>
    <s v=""/>
    <s v=""/>
    <s v=""/>
    <s v=""/>
    <s v=""/>
    <s v=""/>
    <n v="1.3652229797110156"/>
    <n v="323.53521052420416"/>
    <n v="0.22683662920741623"/>
    <n v="0.11283325240843636"/>
    <n v="13.48155650978615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PH7284"/>
    <m/>
    <s v="Pontiac"/>
    <s v="LeMans"/>
    <s v="Y"/>
    <s v="USA"/>
    <s v="1"/>
    <x v="4"/>
    <m/>
    <m/>
    <m/>
    <m/>
    <n v="118786"/>
    <n v="1990"/>
    <n v="23"/>
    <m/>
    <n v="2000"/>
    <x v="1"/>
    <m/>
    <s v="N"/>
    <n v="0"/>
    <n v="0"/>
    <n v="0"/>
    <m/>
    <s v="Petrol"/>
    <m/>
    <n v="1120"/>
    <n v="1360"/>
    <n v="14.694923025820215"/>
    <n v="229.08599119395143"/>
    <n v="1.4154225372659295"/>
    <n v="1.8389539434263344"/>
    <n v="10.613130281836328"/>
    <n v="11.487069279959639"/>
    <n v="170.10216477084234"/>
    <n v="1.0831122608670873"/>
    <n v="1.4681820533568106"/>
    <n v="7.9221524666449712"/>
    <s v=""/>
    <s v=""/>
    <s v=""/>
    <s v=""/>
    <s v=""/>
    <s v=""/>
    <s v=""/>
    <s v=""/>
    <s v=""/>
    <s v=""/>
    <s v=""/>
    <s v=""/>
    <s v=""/>
    <s v=""/>
    <s v=""/>
    <n v="48.128579089921594"/>
    <n v="575.42614787438731"/>
    <n v="4.0797466228973818"/>
    <n v="2.6866458983511152"/>
    <n v="27.45627558495987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AMZ597"/>
    <d v="2004-09-30T00:00:00"/>
    <s v="Nissan"/>
    <s v="Primera"/>
    <s v="N"/>
    <s v="Japan"/>
    <s v="J86"/>
    <x v="1"/>
    <s v="Euro 2"/>
    <s v="Euro 2"/>
    <s v="Euro 2"/>
    <s v="Euro 2"/>
    <n v="136157"/>
    <n v="1991"/>
    <n v="22"/>
    <m/>
    <n v="1800"/>
    <x v="1"/>
    <m/>
    <s v="Y"/>
    <n v="1"/>
    <s v="O2"/>
    <s v="exhaust leak"/>
    <m/>
    <s v="Petrol"/>
    <m/>
    <n v="1130"/>
    <n v="1360"/>
    <n v="7.1959350770321535"/>
    <n v="230.14822825592026"/>
    <n v="0.21594815822890193"/>
    <n v="0.33947745982878169"/>
    <n v="10.42854812906751"/>
    <n v="1.2210594797991356"/>
    <n v="98.077085061626278"/>
    <n v="8.3887588512981684E-2"/>
    <n v="0.14362658363449457"/>
    <n v="4.2189423703516029"/>
    <s v=""/>
    <s v=""/>
    <s v=""/>
    <s v=""/>
    <s v=""/>
    <s v=""/>
    <s v=""/>
    <s v=""/>
    <s v=""/>
    <s v=""/>
    <s v=""/>
    <s v=""/>
    <s v=""/>
    <s v=""/>
    <s v=""/>
    <n v="13.862173723252486"/>
    <n v="581.38711884116367"/>
    <n v="0.80133823139714921"/>
    <n v="0.43704351692951399"/>
    <n v="25.86905367552666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TU5174"/>
    <d v="2004-10-12T00:00:00"/>
    <s v="Mazda"/>
    <s v="MX5EUNOS"/>
    <s v="N"/>
    <s v="Japan"/>
    <s v="J86"/>
    <x v="1"/>
    <s v="Euro 2"/>
    <s v="Euro 2"/>
    <s v="Euro 2"/>
    <s v="Euro 2"/>
    <n v="180589"/>
    <n v="1991"/>
    <n v="22"/>
    <m/>
    <n v="1600"/>
    <x v="1"/>
    <m/>
    <s v="Y"/>
    <n v="0"/>
    <s v="O2"/>
    <n v="0"/>
    <m/>
    <s v="Petrol"/>
    <m/>
    <n v="1040"/>
    <n v="964"/>
    <n v="6.4993441923563022"/>
    <n v="216.91672718911167"/>
    <n v="0.70888628206410098"/>
    <n v="1.3266054910622158"/>
    <n v="9.8896053878724484"/>
    <n v="2.5207401245586634"/>
    <n v="156.20080755548176"/>
    <n v="0.48906168974661612"/>
    <n v="1.0249249182228044"/>
    <n v="6.8557722732861199"/>
    <s v=""/>
    <s v=""/>
    <s v=""/>
    <s v=""/>
    <s v=""/>
    <s v=""/>
    <s v=""/>
    <s v=""/>
    <s v=""/>
    <s v=""/>
    <s v=""/>
    <s v=""/>
    <s v=""/>
    <s v=""/>
    <s v=""/>
    <n v="8.5721532630702573"/>
    <n v="507.20475714534575"/>
    <n v="2.1102669866918182"/>
    <n v="1.6470925867280235"/>
    <n v="22.40654871038205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XE9886"/>
    <d v="2005-02-25T00:00:00"/>
    <s v="Nissan"/>
    <s v="Primera"/>
    <s v="N"/>
    <s v="Japan"/>
    <s v="J86"/>
    <x v="1"/>
    <s v="Euro 2"/>
    <s v="Euro 2"/>
    <s v="Euro 2"/>
    <s v="Euro 2"/>
    <m/>
    <n v="1991"/>
    <n v="22"/>
    <m/>
    <n v="2000"/>
    <x v="1"/>
    <m/>
    <s v="Y"/>
    <m/>
    <m/>
    <m/>
    <m/>
    <s v="Petrol"/>
    <m/>
    <m/>
    <m/>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0.65997738835500286"/>
    <n v="159.54400000000001"/>
    <n v="0.16681051653166912"/>
    <n v="0"/>
    <n v="6.6840000000000002"/>
    <s v=""/>
    <s v=""/>
    <s v=""/>
    <s v=""/>
    <s v=""/>
    <m/>
    <m/>
    <m/>
    <m/>
    <m/>
    <m/>
    <m/>
    <m/>
    <m/>
    <m/>
    <m/>
    <m/>
    <m/>
    <m/>
    <m/>
    <m/>
    <m/>
    <m/>
    <m/>
    <m/>
  </r>
  <r>
    <s v="RO1648"/>
    <d v="2004-09-29T00:00:00"/>
    <s v="Daihatsu"/>
    <s v="Charade"/>
    <s v="Y"/>
    <s v="Japan"/>
    <s v="J86"/>
    <x v="1"/>
    <s v="Euro 2"/>
    <s v="Euro 2"/>
    <s v="Euro 2"/>
    <s v="Euro 2"/>
    <n v="118539"/>
    <n v="1992"/>
    <n v="21"/>
    <m/>
    <n v="1000"/>
    <x v="2"/>
    <m/>
    <s v="N"/>
    <n v="0"/>
    <n v="0"/>
    <n v="0"/>
    <m/>
    <s v="Petrol"/>
    <m/>
    <n v="780"/>
    <n v="1020"/>
    <n v="8.0076053481338256"/>
    <n v="144.14205599087546"/>
    <n v="1.2774368726795682"/>
    <n v="0.66519225979310703"/>
    <n v="7.1700859772466936"/>
    <n v="4.0257861797381294"/>
    <n v="103.16325169413686"/>
    <n v="0.52877381459794037"/>
    <n v="0.4047227088549189"/>
    <n v="4.8526441371119668"/>
    <s v=""/>
    <s v=""/>
    <s v=""/>
    <s v=""/>
    <s v=""/>
    <s v=""/>
    <s v=""/>
    <s v=""/>
    <s v=""/>
    <s v=""/>
    <s v=""/>
    <s v=""/>
    <s v=""/>
    <s v=""/>
    <s v=""/>
    <n v="23.637174017512745"/>
    <n v="340.14639794984561"/>
    <n v="4.3045854882399945"/>
    <n v="0.79337953328120459"/>
    <n v="17.73667953208572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WU3734"/>
    <d v="2004-09-28T00:00:00"/>
    <s v="Suzuki"/>
    <s v="SwiftGti"/>
    <s v="Y"/>
    <s v="Japan"/>
    <s v="J86"/>
    <x v="1"/>
    <s v="Euro 2"/>
    <s v="Euro 2"/>
    <s v="Euro 2"/>
    <s v="Euro 2"/>
    <n v="257068"/>
    <n v="1992"/>
    <n v="21"/>
    <m/>
    <n v="1300"/>
    <x v="2"/>
    <m/>
    <s v="Y"/>
    <n v="1"/>
    <s v="O2"/>
    <n v="0"/>
    <m/>
    <s v="Petrol"/>
    <m/>
    <n v="807"/>
    <n v="1020"/>
    <n v="4.4551815287404839"/>
    <n v="167.5915498718648"/>
    <n v="0.9902127253888503"/>
    <n v="0.93278893200785673"/>
    <n v="7.6552571689079194"/>
    <n v="1.9596875597702219"/>
    <n v="114.22939840114084"/>
    <n v="0.45454819110971256"/>
    <n v="0.44586530593287366"/>
    <n v="5.0458989101429008"/>
    <s v=""/>
    <s v=""/>
    <s v=""/>
    <s v=""/>
    <s v=""/>
    <s v=""/>
    <s v=""/>
    <s v=""/>
    <s v=""/>
    <s v=""/>
    <s v=""/>
    <s v=""/>
    <s v=""/>
    <s v=""/>
    <s v=""/>
    <n v="9.0452933386562364"/>
    <n v="369.67673667060927"/>
    <n v="3.1745767469999402"/>
    <n v="0.83168085482479603"/>
    <n v="16.97730262812137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AJA952"/>
    <d v="2004-09-24T00:00:00"/>
    <s v="Toyota"/>
    <s v="Mr2"/>
    <s v="N"/>
    <s v="Japan"/>
    <s v="J86"/>
    <x v="1"/>
    <s v="Euro 2"/>
    <s v="Euro 2"/>
    <s v="Euro 2"/>
    <s v="Euro 2"/>
    <n v="89715"/>
    <n v="1992"/>
    <n v="21"/>
    <m/>
    <n v="2000"/>
    <x v="1"/>
    <m/>
    <s v="Y"/>
    <n v="1"/>
    <s v="O2"/>
    <n v="0"/>
    <m/>
    <s v="Petrol"/>
    <m/>
    <n v="1175"/>
    <n v="1360"/>
    <n v="0.81943572734335857"/>
    <n v="225.68512258193724"/>
    <n v="7.4837568693507606E-2"/>
    <n v="3.8381720443158428E-2"/>
    <n v="9.4344902392760037"/>
    <n v="0.25454251914324583"/>
    <n v="168.61397683912963"/>
    <n v="2.5388934203158221E-2"/>
    <n v="2.8889109730083273E-3"/>
    <n v="6.9981390174305735"/>
    <s v=""/>
    <s v=""/>
    <s v=""/>
    <s v=""/>
    <s v=""/>
    <s v=""/>
    <s v=""/>
    <s v=""/>
    <s v=""/>
    <s v=""/>
    <s v=""/>
    <s v=""/>
    <s v=""/>
    <s v=""/>
    <s v=""/>
    <n v="1.555611588233309"/>
    <n v="554.35313244312056"/>
    <n v="0.58679127367393658"/>
    <n v="0.42210557618562289"/>
    <n v="23.19494498185530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RP685"/>
    <d v="1996-01-01T00:00:00"/>
    <s v="Toyota"/>
    <s v="Corona"/>
    <s v="Y"/>
    <s v="Japan"/>
    <s v="J86"/>
    <x v="1"/>
    <s v="Euro 2"/>
    <s v="Euro 2"/>
    <s v="Euro 2"/>
    <s v="Euro 2"/>
    <n v="44000"/>
    <n v="1992"/>
    <n v="21"/>
    <m/>
    <n v="2000"/>
    <x v="1"/>
    <m/>
    <s v="Y"/>
    <n v="0"/>
    <s v="No O2"/>
    <m/>
    <m/>
    <s v="Petrol"/>
    <m/>
    <m/>
    <m/>
    <n v="8.1931312016811138"/>
    <n v="188.60344901277719"/>
    <n v="0.8961386396030564"/>
    <n v="2.0058328664799387"/>
    <n v="8.3872088240735465"/>
    <s v=""/>
    <s v=""/>
    <s v=""/>
    <s v=""/>
    <s v=""/>
    <n v="22.62378034139272"/>
    <n v="223.52000262502406"/>
    <n v="2.4407294132984507"/>
    <n v="2.0795700333764016"/>
    <n v="10.864034781000505"/>
    <n v="13.10501020466481"/>
    <n v="214.50942842937022"/>
    <n v="1.2734782749764191"/>
    <n v="1.9558506598286813"/>
    <n v="9.7914770650001017"/>
    <n v="15.732619425716305"/>
    <n v="323.87779206118898"/>
    <n v="1.9564875718697428"/>
    <n v="2.275509093655542"/>
    <n v="14.551838711566552"/>
    <n v="18.687027374753065"/>
    <n v="483.90225610113129"/>
    <n v="3.0459551819145871"/>
    <n v="2.5222267197960098"/>
    <n v="21.476465929628695"/>
    <n v="13.10501020466481"/>
    <n v="214.50942842937022"/>
    <n v="1.2734782749764191"/>
    <n v="1.9558506598286813"/>
    <n v="9.7914770650001017"/>
    <n v="10.859062310152542"/>
    <n v="242.00323105669557"/>
    <n v="1.4621104215877971"/>
    <n v="2.1924196905604121"/>
    <n v="10.821039295482402"/>
    <n v="17.572987036247685"/>
    <n v="252.62301311523422"/>
    <n v="1.5034616233699158"/>
    <n v="2.4845051786216765"/>
    <n v="11.656253392180499"/>
    <n v="11.381496298535602"/>
    <n v="266.94373873811577"/>
    <n v="1.540259835963419"/>
    <n v="2.1322415287522771"/>
    <n v="11.892440272939993"/>
    <n v="4.7620937261099563"/>
    <n v="175.64605841298354"/>
    <n v="0.49862061235677879"/>
    <n v="1.8804921047894048"/>
    <n v="7.6020407817688174"/>
    <n v="7.8833480290819455"/>
    <n v="140.50396016621252"/>
    <n v="0.69870626538014013"/>
    <n v="1.4059064609924372"/>
    <n v="6.3557372991937546"/>
    <n v="10.69067026105882"/>
    <n v="161.11925015401047"/>
    <n v="0.88922329161645575"/>
    <n v="1.7432191107144188"/>
    <n v="7.3953788017969764"/>
    <n v="8.7591809263326379"/>
    <n v="187.10797351299615"/>
    <n v="1.046879061587404"/>
    <n v="1.6564546771905004"/>
    <n v="8.3771539507411816"/>
    <n v="4.7620937261099563"/>
    <n v="175.64605841298354"/>
    <n v="0.49862061235677879"/>
    <n v="1.8804921047894048"/>
    <n v="7.6020407817688174"/>
    <n v="11.862845712602425"/>
    <n v="170.06763417862868"/>
    <n v="0.87628884779722216"/>
    <n v="1.8171849671646663"/>
    <n v="7.8320118359989266"/>
    <n v="9.1221785390564651"/>
    <n v="152.58198802661542"/>
    <n v="0.78128046967577003"/>
    <n v="1.61346451515578"/>
    <n v="6.9375771119871201"/>
    <s v=""/>
    <s v=""/>
    <s v=""/>
    <s v=""/>
    <s v=""/>
    <n v="3.1824758503799715"/>
    <n v="140.65314480647297"/>
    <n v="0.54718908931931387"/>
    <n v="1.6922001908552842"/>
    <n v="6.069258730388464"/>
    <s v=""/>
    <s v=""/>
    <s v=""/>
    <s v=""/>
    <s v=""/>
    <n v="1.6081469223763105"/>
    <n v="163.32350205102739"/>
    <n v="0.71329510666267337"/>
    <n v="0.78718946916703458"/>
    <n v="6.9356806329885075"/>
    <m/>
    <m/>
    <m/>
    <m/>
    <m/>
    <m/>
    <m/>
    <m/>
    <m/>
    <m/>
    <m/>
    <m/>
    <m/>
    <m/>
    <m/>
    <m/>
    <m/>
    <m/>
    <m/>
    <m/>
  </r>
  <r>
    <s v="TG5089"/>
    <d v="1996-01-01T00:00:00"/>
    <s v="Mazda"/>
    <s v="Familia"/>
    <s v="N"/>
    <s v="Japan"/>
    <s v="J86"/>
    <x v="1"/>
    <s v="Euro 2"/>
    <s v="Euro 2"/>
    <s v="Euro 2"/>
    <s v="Euro 2"/>
    <n v="66200"/>
    <n v="1992"/>
    <n v="21"/>
    <m/>
    <n v="1500"/>
    <x v="1"/>
    <m/>
    <s v="Y"/>
    <n v="1"/>
    <s v="O2"/>
    <m/>
    <m/>
    <s v="Petrol"/>
    <m/>
    <m/>
    <m/>
    <n v="8.7863072735066758"/>
    <n v="186.89557633550896"/>
    <n v="0.44966198571602506"/>
    <n v="0.54189655796901026"/>
    <n v="8.5258680298803267"/>
    <s v=""/>
    <s v=""/>
    <s v=""/>
    <s v=""/>
    <s v=""/>
    <n v="10.524275248574817"/>
    <n v="204.37161440720035"/>
    <n v="0.50916707603288713"/>
    <n v="0.52529985138495472"/>
    <n v="9.4019399091816798"/>
    <n v="7.4965006258065126"/>
    <n v="217.44659373555348"/>
    <n v="0.41671117688928871"/>
    <n v="0.57409839256917927"/>
    <n v="9.6768444983877941"/>
    <n v="13.622540175190803"/>
    <n v="336.98492582820592"/>
    <n v="0.76267456434091918"/>
    <n v="0.70252553933083284"/>
    <n v="15.180845262573804"/>
    <n v="18.215556645458129"/>
    <n v="516.21666645292669"/>
    <n v="1.4490121437742423"/>
    <n v="0.9468017125933651"/>
    <n v="23.076468755880835"/>
    <n v="7.4965006258065126"/>
    <n v="217.44659373555348"/>
    <n v="0.41671117688928871"/>
    <n v="0.57409839256917927"/>
    <n v="9.6768444983877941"/>
    <n v="7.1002769229950768"/>
    <n v="249.70435365761611"/>
    <n v="0.52536167579845039"/>
    <n v="0.58795929311953565"/>
    <n v="10.993931558566995"/>
    <n v="14.776206095974006"/>
    <n v="275.32283560239205"/>
    <n v="0.88099047024797117"/>
    <n v="1.0454711278359019"/>
    <n v="12.744970098184568"/>
    <n v="6.8143872652402822"/>
    <n v="285.56819351283337"/>
    <n v="0.49944973012553739"/>
    <n v="0.68261723317029099"/>
    <n v="12.449143361045135"/>
    <n v="1.0572560584566206"/>
    <n v="167.51808904607401"/>
    <n v="9.8625375217516492E-2"/>
    <n v="0.44383881433840677"/>
    <n v="7.0291469479628041"/>
    <n v="5.889172442957423"/>
    <n v="142.48730944735885"/>
    <n v="0.17619147457288556"/>
    <n v="0.32564240436960895"/>
    <n v="6.4077475071772954"/>
    <n v="14.884253237790295"/>
    <n v="175.3516069603009"/>
    <n v="0.45255681512320012"/>
    <n v="0.58971091572452983"/>
    <n v="8.5562414340823132"/>
    <n v="9.0910317308786581"/>
    <n v="187.12896028201541"/>
    <n v="0.53498304166216915"/>
    <n v="0.39911112358000927"/>
    <n v="8.5736456831007235"/>
    <n v="1.0572560584566206"/>
    <n v="167.51808904607401"/>
    <n v="9.8625375217516492E-2"/>
    <n v="0.44383881433840677"/>
    <n v="7.0291469479628041"/>
    <n v="10.977761371303821"/>
    <n v="167.5897281945214"/>
    <n v="0.35662443245890657"/>
    <n v="0.4834623565753976"/>
    <n v="7.8959812963591958"/>
    <n v="7.935812032702513"/>
    <n v="150.96515535403847"/>
    <n v="0.22692749448126123"/>
    <n v="0.37316938348346496"/>
    <n v="6.9361311819352034"/>
    <n v="0.37349837615549519"/>
    <n v="163.01206024900011"/>
    <n v="9.1418878658345901E-2"/>
    <n v="0.41072815924773409"/>
    <n v="6.7848774480283192"/>
    <n v="0.63688517698134228"/>
    <n v="134.46444539378271"/>
    <n v="8.4143671020707939E-2"/>
    <n v="0.18077860672124113"/>
    <n v="5.6253293610561741"/>
    <n v="0.91345544143010626"/>
    <n v="131.31274314767455"/>
    <n v="7.2163382097205672E-2"/>
    <n v="7.7322139147860958E-2"/>
    <n v="5.5162266656258101"/>
    <n v="0.78580156344764607"/>
    <n v="143.44589874951163"/>
    <n v="0.1974112934952916"/>
    <n v="9.6626749878067103E-2"/>
    <n v="6.0260415826358269"/>
    <m/>
    <m/>
    <m/>
    <m/>
    <m/>
    <m/>
    <m/>
    <m/>
    <m/>
    <m/>
    <m/>
    <m/>
    <m/>
    <m/>
    <m/>
    <m/>
    <m/>
    <m/>
    <m/>
    <m/>
  </r>
  <r>
    <s v="SH9621"/>
    <d v="2004-09-28T00:00:00"/>
    <s v="Daihatsu"/>
    <s v="Charade"/>
    <s v="Y"/>
    <s v="Japan"/>
    <s v="J86"/>
    <x v="1"/>
    <s v="Euro 2"/>
    <s v="Euro 2"/>
    <s v="Euro 2"/>
    <s v="Euro 2"/>
    <n v="44591"/>
    <n v="1993"/>
    <n v="20"/>
    <m/>
    <n v="1000"/>
    <x v="2"/>
    <m/>
    <s v="N"/>
    <n v="0"/>
    <n v="0"/>
    <n v="0"/>
    <m/>
    <s v="Petrol"/>
    <m/>
    <n v="780"/>
    <n v="1020"/>
    <n v="16.395470072353508"/>
    <n v="146.95608227595952"/>
    <n v="1.6577422199576453"/>
    <n v="0.89625553170537342"/>
    <n v="7.249892428946084"/>
    <n v="12.847984114673471"/>
    <n v="96.76452255133826"/>
    <n v="0.83832545908803147"/>
    <n v="0.53597055779855585"/>
    <n v="4.8628403362727024"/>
    <s v=""/>
    <s v=""/>
    <s v=""/>
    <s v=""/>
    <s v=""/>
    <s v=""/>
    <s v=""/>
    <s v=""/>
    <s v=""/>
    <s v=""/>
    <s v=""/>
    <s v=""/>
    <s v=""/>
    <s v=""/>
    <s v=""/>
    <n v="43.937725353316395"/>
    <n v="455.4529706169896"/>
    <n v="4.8776868049450224"/>
    <n v="1.052940411696778"/>
    <n v="22.031608516581596"/>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SM7218"/>
    <d v="2004-09-29T00:00:00"/>
    <s v="Toyota"/>
    <s v="Corona"/>
    <s v="Y"/>
    <s v="Japan"/>
    <s v="J86"/>
    <x v="1"/>
    <s v="Euro 2"/>
    <s v="Euro 2"/>
    <s v="Euro 2"/>
    <s v="Euro 2"/>
    <n v="191206"/>
    <n v="1993"/>
    <n v="20"/>
    <m/>
    <n v="2000"/>
    <x v="1"/>
    <m/>
    <s v="Y"/>
    <n v="0"/>
    <n v="0"/>
    <n v="0"/>
    <m/>
    <s v="Petrol"/>
    <m/>
    <n v="1200"/>
    <n v="1470"/>
    <n v="4.772098497710112"/>
    <n v="206.35963838472833"/>
    <n v="0.83267517355284126"/>
    <n v="1.1205703781316669"/>
    <n v="9.2670379483272178"/>
    <n v="3.5471080774032449"/>
    <n v="147.63061176318786"/>
    <n v="0.43469102124820946"/>
    <n v="0.64094263167287291"/>
    <n v="6.6155810919396574"/>
    <s v=""/>
    <s v=""/>
    <s v=""/>
    <s v=""/>
    <s v=""/>
    <s v=""/>
    <s v=""/>
    <s v=""/>
    <s v=""/>
    <s v=""/>
    <s v=""/>
    <s v=""/>
    <s v=""/>
    <s v=""/>
    <s v=""/>
    <n v="21.327604230506907"/>
    <n v="475.28225711764838"/>
    <n v="4.1574210061064347"/>
    <n v="1.6607156553786506"/>
    <n v="23.01668870407448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SM7218 - Post repair"/>
    <d v="2004-10-29T00:00:00"/>
    <s v="Toyota"/>
    <s v="Corona"/>
    <s v="Y"/>
    <s v="Japan"/>
    <s v="J86"/>
    <x v="1"/>
    <s v="Euro 2"/>
    <s v="Euro 2"/>
    <s v="Euro 2"/>
    <s v="Euro 2"/>
    <n v="191206"/>
    <n v="1993"/>
    <n v="20"/>
    <s v="5 door L/back"/>
    <n v="2000"/>
    <x v="1"/>
    <s v="I4"/>
    <s v="Y"/>
    <n v="0"/>
    <n v="0"/>
    <n v="0"/>
    <n v="0"/>
    <s v="Petrol"/>
    <n v="60"/>
    <n v="1200"/>
    <n v="1470"/>
    <n v="3.4564817460873067"/>
    <n v="203.29271815436803"/>
    <n v="0.65149590529644119"/>
    <n v="1.2524326704617483"/>
    <n v="8.9467873446712272"/>
    <n v="1.7794946795601885"/>
    <n v="144.22792484006297"/>
    <n v="0.2660527294751639"/>
    <n v="0.66158497945482853"/>
    <n v="6.2290304531320837"/>
    <s v=""/>
    <s v=""/>
    <s v=""/>
    <s v=""/>
    <s v=""/>
    <s v=""/>
    <s v=""/>
    <s v=""/>
    <s v=""/>
    <s v=""/>
    <s v=""/>
    <s v=""/>
    <s v=""/>
    <s v=""/>
    <s v=""/>
    <n v="5.7956104306979981"/>
    <n v="470.93021631920868"/>
    <n v="2.829662681003164"/>
    <n v="1.8406686146814135"/>
    <n v="20.705315072523486"/>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UQ3084"/>
    <d v="2004-09-21T00:00:00"/>
    <s v="Mitsubishi"/>
    <s v="GalantMX"/>
    <s v="N"/>
    <s v="Japan"/>
    <s v="J86"/>
    <x v="1"/>
    <s v="Euro 2"/>
    <s v="Euro 2"/>
    <s v="Euro 2"/>
    <s v="Euro 2"/>
    <n v="119792"/>
    <n v="1993"/>
    <n v="20"/>
    <m/>
    <n v="2000"/>
    <x v="1"/>
    <m/>
    <s v="Y"/>
    <n v="1"/>
    <s v="O2"/>
    <s v="TSCAT"/>
    <m/>
    <s v="Petrol"/>
    <m/>
    <n v="1310"/>
    <n v="1585"/>
    <n v="1.0509968515730306"/>
    <n v="250.83387281220101"/>
    <n v="0.16994172680605099"/>
    <n v="0.35652805818626737"/>
    <n v="10.530579545114918"/>
    <n v="0.29147236704950014"/>
    <n v="183.66512785778806"/>
    <n v="5.5157734386634141E-2"/>
    <n v="5.9057231879208541E-2"/>
    <n v="7.6397412071030919"/>
    <s v=""/>
    <s v=""/>
    <s v=""/>
    <s v=""/>
    <s v=""/>
    <s v=""/>
    <s v=""/>
    <s v=""/>
    <s v=""/>
    <s v=""/>
    <s v=""/>
    <s v=""/>
    <s v=""/>
    <s v=""/>
    <s v=""/>
    <n v="2.5664353433494691"/>
    <n v="596.37317923260025"/>
    <n v="0.9614316442073999"/>
    <n v="1.3105152136168376"/>
    <n v="25.14996062309775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ZH2726"/>
    <d v="2004-10-19T00:00:00"/>
    <s v="Subaru"/>
    <s v="Legacy GT"/>
    <s v="N"/>
    <s v="Japan"/>
    <s v="J86"/>
    <x v="1"/>
    <s v="Euro 2"/>
    <s v="Euro 2"/>
    <s v="Euro 2"/>
    <s v="Euro 2"/>
    <n v="151934"/>
    <n v="1993"/>
    <n v="20"/>
    <s v="5 door wagon"/>
    <n v="2000"/>
    <x v="1"/>
    <s v="Flat 4"/>
    <s v="Y"/>
    <n v="1"/>
    <n v="1"/>
    <n v="0"/>
    <n v="0"/>
    <s v="Petrol"/>
    <n v="60"/>
    <n v="1420"/>
    <n v="1695"/>
    <n v="3.2085549456858558"/>
    <n v="310.66752432574265"/>
    <n v="0.22167057104172738"/>
    <n v="0.58219525701293096"/>
    <n v="13.275701695732247"/>
    <n v="0.27958908690603151"/>
    <n v="197.58646107319629"/>
    <n v="6.0995756986117304E-2"/>
    <n v="6.3250325122978207E-2"/>
    <n v="8.2150075107673395"/>
    <s v=""/>
    <s v=""/>
    <s v=""/>
    <s v=""/>
    <s v=""/>
    <s v=""/>
    <s v=""/>
    <s v=""/>
    <s v=""/>
    <s v=""/>
    <s v=""/>
    <s v=""/>
    <s v=""/>
    <s v=""/>
    <s v=""/>
    <n v="12.142095385245668"/>
    <n v="634.68504224759852"/>
    <n v="1.1911407551805737"/>
    <n v="0.77062394382845878"/>
    <n v="27.937537324729888"/>
    <s v=""/>
    <s v=""/>
    <s v=""/>
    <s v=""/>
    <s v=""/>
    <s v=""/>
    <s v=""/>
    <s v=""/>
    <s v=""/>
    <s v=""/>
    <s v=""/>
    <s v=""/>
    <s v=""/>
    <s v=""/>
    <s v=""/>
    <s v=""/>
    <s v=""/>
    <s v=""/>
    <s v=""/>
    <s v=""/>
    <s v=""/>
    <s v=""/>
    <s v=""/>
    <s v=""/>
    <s v=""/>
    <s v=""/>
    <s v=""/>
    <s v=""/>
    <s v=""/>
    <s v=""/>
    <s v=""/>
    <s v=""/>
    <s v=""/>
    <s v=""/>
    <s v=""/>
    <s v=""/>
    <s v=""/>
    <s v=""/>
    <s v=""/>
    <s v=""/>
    <s v=""/>
    <s v=""/>
    <s v=""/>
    <s v=""/>
    <s v=""/>
    <s v=""/>
    <s v=""/>
    <s v=""/>
    <s v=""/>
    <s v=""/>
    <s v=""/>
    <s v=""/>
    <s v=""/>
    <s v=""/>
    <s v=""/>
    <s v=""/>
    <s v=""/>
    <s v=""/>
    <s v=""/>
    <s v=""/>
    <s v=""/>
    <s v=""/>
    <s v=""/>
    <s v=""/>
    <s v=""/>
    <n v="0.32815013404825738"/>
    <n v="214.483"/>
    <n v="8.199018920812895E-2"/>
    <n v="0"/>
    <n v="8.9239999999999995"/>
    <s v=""/>
    <s v=""/>
    <s v=""/>
    <s v=""/>
    <s v=""/>
    <m/>
    <m/>
    <m/>
    <m/>
    <m/>
    <m/>
    <m/>
    <m/>
    <m/>
    <m/>
    <m/>
    <m/>
    <m/>
    <m/>
    <m/>
    <m/>
    <m/>
    <m/>
    <m/>
    <m/>
  </r>
  <r>
    <s v="ZH2726 - Post repair"/>
    <d v="2004-11-04T00:00:00"/>
    <s v="Subaru"/>
    <s v="Legacy GT"/>
    <s v="N"/>
    <s v="Japan"/>
    <s v="J86"/>
    <x v="1"/>
    <s v="Euro 2"/>
    <s v="Euro 2"/>
    <s v="Euro 2"/>
    <s v="Euro 2"/>
    <n v="152216"/>
    <n v="1993"/>
    <n v="20"/>
    <s v="5 door wagon"/>
    <n v="2000"/>
    <x v="1"/>
    <s v="Flat 4"/>
    <s v="Y"/>
    <n v="1"/>
    <n v="1"/>
    <n v="0"/>
    <n v="0"/>
    <s v="Petrol"/>
    <n v="60"/>
    <n v="1420"/>
    <n v="1695"/>
    <n v="2.7982832696905464"/>
    <n v="305.14281839640557"/>
    <n v="0.16353288745043296"/>
    <n v="0.61396622653875577"/>
    <n v="12.986638085478345"/>
    <n v="0.17822495591614843"/>
    <n v="187.87271013959432"/>
    <n v="4.9144964652655304E-2"/>
    <n v="0.27947672868227363"/>
    <n v="7.7988615634885052"/>
    <s v=""/>
    <s v=""/>
    <s v=""/>
    <s v=""/>
    <s v=""/>
    <s v=""/>
    <s v=""/>
    <s v=""/>
    <s v=""/>
    <s v=""/>
    <s v=""/>
    <s v=""/>
    <s v=""/>
    <s v=""/>
    <s v=""/>
    <n v="8.1110078350254842"/>
    <n v="633.3123693198022"/>
    <n v="1.1412770197419519"/>
    <n v="1.1599622846877651"/>
    <n v="27.38294229215265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SJ1151"/>
    <d v="2004-09-16T00:00:00"/>
    <s v="Holden"/>
    <s v="Comm"/>
    <s v="Y"/>
    <s v="Australia"/>
    <s v="ADR37/00"/>
    <x v="1"/>
    <s v="Euro 1"/>
    <s v="Euro 1"/>
    <s v="Euro 1"/>
    <s v="Euro 1"/>
    <n v="144025"/>
    <n v="1994"/>
    <n v="19"/>
    <m/>
    <n v="3800"/>
    <x v="0"/>
    <m/>
    <s v="Y"/>
    <n v="1"/>
    <s v="O2"/>
    <n v="0"/>
    <m/>
    <s v="Petrol"/>
    <m/>
    <n v="1520"/>
    <n v="1810"/>
    <n v="2.0334126575045803"/>
    <n v="282.5443584474188"/>
    <n v="0.12545797328342922"/>
    <n v="0.27798102571321898"/>
    <n v="11.93052716824816"/>
    <n v="3.3166549077344593E-2"/>
    <n v="185.96206454148285"/>
    <n v="2.2803667721209085E-2"/>
    <n v="0.37543690321704382"/>
    <n v="7.698123982599415"/>
    <s v=""/>
    <s v=""/>
    <s v=""/>
    <s v=""/>
    <s v=""/>
    <s v=""/>
    <s v=""/>
    <s v=""/>
    <s v=""/>
    <s v=""/>
    <s v=""/>
    <s v=""/>
    <s v=""/>
    <s v=""/>
    <s v=""/>
    <n v="12.136133320091297"/>
    <n v="786.93401713821913"/>
    <n v="1.2587306626048684"/>
    <n v="1.2059888911440868"/>
    <n v="34.14203232062172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SJ1151"/>
    <d v="1996-01-01T00:00:00"/>
    <s v="Holden"/>
    <s v="Commodore"/>
    <s v="Y"/>
    <s v="Australia"/>
    <s v="ADR37/00"/>
    <x v="1"/>
    <s v="Euro 1"/>
    <s v="Euro 1"/>
    <s v="Euro 1"/>
    <s v="Euro 1"/>
    <n v="65000"/>
    <n v="1994"/>
    <n v="19"/>
    <m/>
    <n v="3800"/>
    <x v="0"/>
    <m/>
    <s v="Y"/>
    <n v="1"/>
    <s v="O2"/>
    <m/>
    <m/>
    <s v="Petrol"/>
    <m/>
    <m/>
    <m/>
    <n v="1.159272644239425"/>
    <n v="253.9"/>
    <n v="3.3863867253640365E-2"/>
    <n v="0.55658627087198509"/>
    <n v="10.59"/>
    <s v=""/>
    <s v=""/>
    <s v=""/>
    <s v=""/>
    <s v=""/>
    <n v="2.1955921292413354"/>
    <n v="279.27999999999997"/>
    <n v="0.20318320352184219"/>
    <n v="0.39525691699604742"/>
    <n v="11.85"/>
    <n v="1.4227436997483853"/>
    <n v="287.64"/>
    <n v="0.16931933626820184"/>
    <n v="0.45172219085262566"/>
    <n v="12.02"/>
    <n v="4.7073495250934227"/>
    <n v="474.37"/>
    <n v="0.57568574331188627"/>
    <n v="0.7421150278293136"/>
    <n v="20.05"/>
    <n v="25.591821858437005"/>
    <n v="749.53"/>
    <n v="1.8794446325770404"/>
    <n v="1.0970396063563765"/>
    <n v="33.18"/>
    <n v="1.4227436997483853"/>
    <n v="287.64"/>
    <n v="0.16931933626820184"/>
    <n v="0.45172219085262566"/>
    <n v="12.02"/>
    <n v="3.627118197506686"/>
    <n v="342.4"/>
    <n v="0.25397900440230275"/>
    <n v="0.52432040009679759"/>
    <n v="14.47"/>
    <n v="2.4414984477163646"/>
    <n v="374.77"/>
    <n v="0.22011513714866238"/>
    <n v="1.072840203274986"/>
    <n v="15.71"/>
    <n v="5.2518563731452748"/>
    <n v="391.17"/>
    <n v="0.44023027429732475"/>
    <n v="0.55658627087198509"/>
    <n v="16.63"/>
    <n v="7.9041316652688071E-2"/>
    <n v="208.87"/>
    <n v="8.4659668134100911E-3"/>
    <n v="1.4358312494958458"/>
    <n v="8.6440000000000001"/>
    <n v="0.75528369245901927"/>
    <n v="208.7"/>
    <n v="7.6193701320690824E-2"/>
    <n v="0.7743808986045011"/>
    <n v="8.6999999999999993"/>
    <n v="3.5129474067861364"/>
    <n v="252.2"/>
    <n v="5.0795800880460547E-2"/>
    <n v="0.66951681858514156"/>
    <n v="10.7"/>
    <n v="0.89580158873046478"/>
    <n v="262.39999999999998"/>
    <n v="5.0795800880460547E-2"/>
    <n v="0.42752278777123498"/>
    <n v="10.92"/>
    <n v="7.9041316652688071E-2"/>
    <n v="208.87"/>
    <n v="8.4659668134100911E-3"/>
    <n v="1.4358312494958458"/>
    <n v="8.6440000000000001"/>
    <n v="3.4251237216164832"/>
    <n v="241.2"/>
    <n v="0.10159160176092109"/>
    <n v="1.2825683633137051"/>
    <n v="10.24"/>
    <n v="1.8190492711346913"/>
    <n v="217.73435996839916"/>
    <n v="6.8144049271755658E-2"/>
    <n v="0.75434220954600928"/>
    <n v="9.15"/>
    <n v="8.7823685169653408E-3"/>
    <n v="204.7"/>
    <n v="1.6931933626820182E-2"/>
    <n v="2.0892151326933934"/>
    <n v="8.4700000000000006"/>
    <s v=""/>
    <s v=""/>
    <s v=""/>
    <s v=""/>
    <s v=""/>
    <n v="8.7823685169653408E-3"/>
    <n v="164.5"/>
    <n v="1.6931933626820182E-2"/>
    <n v="0.20972816003871905"/>
    <n v="6.8"/>
    <s v=""/>
    <s v=""/>
    <s v=""/>
    <s v=""/>
    <s v=""/>
    <m/>
    <m/>
    <m/>
    <m/>
    <m/>
    <m/>
    <m/>
    <m/>
    <m/>
    <m/>
    <m/>
    <m/>
    <m/>
    <m/>
    <m/>
    <m/>
    <m/>
    <m/>
    <m/>
    <m/>
  </r>
  <r>
    <s v="SJ1151"/>
    <d v="1996-01-01T00:00:00"/>
    <s v="Holden"/>
    <s v="Commodore"/>
    <s v="Y"/>
    <s v="Australia"/>
    <s v="ADR37/00"/>
    <x v="1"/>
    <s v="Euro 1"/>
    <s v="Euro 1"/>
    <s v="Euro 1"/>
    <s v="Euro 1"/>
    <n v="65000"/>
    <n v="1994"/>
    <n v="19"/>
    <m/>
    <n v="3800"/>
    <x v="0"/>
    <m/>
    <s v="Y"/>
    <n v="1"/>
    <s v="O2"/>
    <m/>
    <m/>
    <s v="Petrol"/>
    <m/>
    <m/>
    <m/>
    <n v="0.98362527390011834"/>
    <n v="257.39999999999998"/>
    <n v="4.2329834067050459E-2"/>
    <n v="0.47592159393401628"/>
    <n v="10.72"/>
    <s v=""/>
    <s v=""/>
    <s v=""/>
    <s v=""/>
    <s v=""/>
    <n v="3.0513947298828201"/>
    <n v="288.10959633968395"/>
    <n v="0.21033268644245928"/>
    <n v="0.38179048303129415"/>
    <n v="12.26"/>
    <n v="0.97851438323827133"/>
    <n v="295.86831875977788"/>
    <n v="0.40033890107921988"/>
    <n v="0.23785996171694146"/>
    <n v="12.367982768300836"/>
    <n v="3.3693450146330322"/>
    <n v="481.2654014260292"/>
    <n v="0.26574593443655325"/>
    <n v="0.6256165162474614"/>
    <n v="20.18962098350692"/>
    <n v="11.677577795742351"/>
    <n v="768.87809777784412"/>
    <n v="1.5515445640980059"/>
    <n v="0.73641371171700298"/>
    <n v="32.896147657040551"/>
    <n v="0.97851438323827133"/>
    <n v="295.86831875977788"/>
    <n v="0.40033890107921988"/>
    <n v="0.23785996171694146"/>
    <n v="12.367982768300836"/>
    <n v="2.4667937625162342"/>
    <n v="353.32449435136851"/>
    <n v="0.32648098121293911"/>
    <n v="0.43543966075955493"/>
    <n v="14.84"/>
    <n v="2.4961105850297352"/>
    <n v="384.18633367042958"/>
    <n v="0.28829839947791214"/>
    <n v="0.8597252133312685"/>
    <n v="16.12"/>
    <n v="4.1998028538989649"/>
    <n v="399.73186219368375"/>
    <n v="0.34386212167308239"/>
    <n v="0.52058677048420765"/>
    <n v="16.89"/>
    <n v="5.7713205883231249E-2"/>
    <n v="224.54655138857541"/>
    <n v="1.7158031827463387E-2"/>
    <n v="1.2411644810087956"/>
    <n v="9.2899999999999991"/>
    <n v="0.72457054469368953"/>
    <n v="202.35309677101495"/>
    <n v="0.11435635524438102"/>
    <n v="0.83205734527460606"/>
    <n v="8.44"/>
    <n v="2.2219392347922313"/>
    <n v="246.45"/>
    <n v="5.0795800880460547E-2"/>
    <n v="0.83084617246107928"/>
    <n v="10.36"/>
    <n v="0.9572781683492223"/>
    <n v="261.56"/>
    <n v="5.0795800880460547E-2"/>
    <n v="0.44365572315882879"/>
    <n v="10.89"/>
    <n v="5.7713205883231249E-2"/>
    <n v="224.54655138857541"/>
    <n v="1.7158031827463387E-2"/>
    <n v="1.2411644810087956"/>
    <n v="9.2899999999999991"/>
    <n v="3.9257187270835074"/>
    <n v="240.1"/>
    <n v="0.13545546901456146"/>
    <n v="1.3148342340888923"/>
    <n v="10.24"/>
    <n v="2.037509495935959"/>
    <n v="215"/>
    <n v="4.2329834067050459E-2"/>
    <n v="0.7743808986045011"/>
    <n v="9.0500000000000007"/>
    <n v="2.0198610181594096E-2"/>
    <n v="208.65665362467206"/>
    <n v="8.4401841404429981E-2"/>
    <n v="2.0084389793445676"/>
    <n v="8.64"/>
    <n v="3.2514768019042384E-3"/>
    <n v="191.09923081861692"/>
    <n v="1.1193334858777316E-2"/>
    <n v="1.7701966959270345"/>
    <n v="7.9"/>
    <n v="7.4653442963536348E-2"/>
    <n v="163.84490024323188"/>
    <n v="3.398142671621051E-2"/>
    <n v="0.23746013873562694"/>
    <n v="6.7850000000000001"/>
    <n v="4.7996113570174828"/>
    <n v="212.69784396268628"/>
    <n v="0.73972587080874241"/>
    <n v="0.23662069441141048"/>
    <n v="9.27"/>
    <m/>
    <m/>
    <m/>
    <m/>
    <m/>
    <m/>
    <m/>
    <m/>
    <m/>
    <m/>
    <m/>
    <m/>
    <m/>
    <m/>
    <m/>
    <m/>
    <m/>
    <m/>
    <m/>
    <m/>
  </r>
  <r>
    <s v="SJ1151-  Post Repair"/>
    <d v="2004-12-21T00:00:00"/>
    <s v="Holden"/>
    <s v="Commodore"/>
    <s v="Y"/>
    <s v="Australia"/>
    <s v="ADR37/00"/>
    <x v="1"/>
    <s v="Euro 1"/>
    <s v="Euro 1"/>
    <s v="Euro 1"/>
    <s v="Euro 1"/>
    <n v="148913"/>
    <n v="1994"/>
    <n v="19"/>
    <s v="sedan 4-door"/>
    <n v="3800"/>
    <x v="0"/>
    <s v="V6"/>
    <s v="Y"/>
    <n v="1"/>
    <s v="O2"/>
    <n v="0"/>
    <n v="0"/>
    <s v="Petrol"/>
    <n v="65"/>
    <n v="1300"/>
    <n v="1585"/>
    <n v="2.1268066939919148"/>
    <n v="279.14826804535966"/>
    <n v="9.5974894502082589E-2"/>
    <n v="0.29045583757897497"/>
    <n v="11.792942545616468"/>
    <n v="2.6860972078248647E-2"/>
    <n v="181.0531970622105"/>
    <n v="1.5337658704354436E-2"/>
    <n v="0.13224594095055817"/>
    <n v="7.4926675185517793"/>
    <s v=""/>
    <s v=""/>
    <s v=""/>
    <s v=""/>
    <s v=""/>
    <s v=""/>
    <s v=""/>
    <s v=""/>
    <s v=""/>
    <s v=""/>
    <s v=""/>
    <s v=""/>
    <s v=""/>
    <s v=""/>
    <s v=""/>
    <n v="14.35021959273055"/>
    <n v="771.86654897666949"/>
    <n v="1.6812923480876378"/>
    <n v="1.3791131856431889"/>
    <n v="33.858585405410167"/>
    <s v=""/>
    <s v=""/>
    <s v=""/>
    <s v=""/>
    <s v=""/>
    <s v=""/>
    <s v=""/>
    <s v=""/>
    <s v=""/>
    <s v=""/>
    <s v=""/>
    <s v=""/>
    <s v=""/>
    <s v=""/>
    <s v=""/>
    <s v=""/>
    <s v=""/>
    <s v=""/>
    <s v=""/>
    <s v=""/>
    <s v=""/>
    <s v=""/>
    <s v=""/>
    <s v=""/>
    <s v=""/>
    <s v=""/>
    <s v=""/>
    <s v=""/>
    <s v=""/>
    <s v=""/>
    <s v=""/>
    <s v=""/>
    <s v=""/>
    <s v=""/>
    <s v=""/>
    <s v=""/>
    <s v=""/>
    <s v=""/>
    <s v=""/>
    <s v=""/>
    <s v=""/>
    <s v=""/>
    <s v=""/>
    <s v=""/>
    <s v=""/>
    <s v=""/>
    <s v=""/>
    <s v=""/>
    <s v=""/>
    <s v=""/>
    <s v=""/>
    <s v=""/>
    <s v=""/>
    <s v=""/>
    <s v=""/>
    <s v=""/>
    <s v=""/>
    <s v=""/>
    <s v=""/>
    <s v=""/>
    <s v=""/>
    <s v=""/>
    <s v=""/>
    <s v=""/>
    <s v=""/>
    <n v="9.1681289123927603E-2"/>
    <n v="166.81899999999999"/>
    <n v="3.9011703511053313E-2"/>
    <n v="0"/>
    <n v="6.9169999999999998"/>
    <s v=""/>
    <s v=""/>
    <s v=""/>
    <s v=""/>
    <s v=""/>
    <m/>
    <m/>
    <m/>
    <m/>
    <m/>
    <m/>
    <m/>
    <m/>
    <m/>
    <m/>
    <m/>
    <m/>
    <m/>
    <m/>
    <m/>
    <m/>
    <m/>
    <m/>
    <m/>
    <m/>
  </r>
  <r>
    <s v="AAT783"/>
    <d v="2004-09-24T00:00:00"/>
    <s v="Nissan"/>
    <s v="Lucino"/>
    <s v="N"/>
    <s v="Japan"/>
    <s v="J86"/>
    <x v="1"/>
    <s v="Euro 2"/>
    <s v="Euro 2"/>
    <s v="Euro 2"/>
    <s v="Euro 2"/>
    <n v="137930"/>
    <n v="1994"/>
    <n v="19"/>
    <m/>
    <n v="1500"/>
    <x v="1"/>
    <m/>
    <s v="Y"/>
    <n v="1"/>
    <s v="O2"/>
    <s v="TSCAT"/>
    <m/>
    <s v="Petrol"/>
    <m/>
    <n v="1090"/>
    <n v="1360"/>
    <n v="4.8578623999268746"/>
    <n v="201.7892122924076"/>
    <n v="0.3601010432611822"/>
    <n v="0.62882585582700701"/>
    <n v="8.9997236013594364"/>
    <n v="0.86711122529572793"/>
    <n v="119.75579990533147"/>
    <n v="6.7123970335610794E-2"/>
    <n v="0.16560476953060965"/>
    <n v="5.0692615361900923"/>
    <s v=""/>
    <s v=""/>
    <s v=""/>
    <s v=""/>
    <s v=""/>
    <s v=""/>
    <s v=""/>
    <s v=""/>
    <s v=""/>
    <s v=""/>
    <s v=""/>
    <s v=""/>
    <s v=""/>
    <s v=""/>
    <s v=""/>
    <n v="4.4403924683551228"/>
    <n v="466.76088859863665"/>
    <n v="0.48126522796474314"/>
    <n v="0.56573818456715153"/>
    <n v="19.927760353852676"/>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SS3946"/>
    <d v="1996-01-01T00:00:00"/>
    <s v="Mazda"/>
    <s v="Familia"/>
    <s v="N"/>
    <s v="Japan"/>
    <s v="J86"/>
    <x v="1"/>
    <s v="Euro 2"/>
    <s v="Euro 2"/>
    <s v="Euro 2"/>
    <s v="Euro 2"/>
    <n v="31000"/>
    <n v="1994"/>
    <n v="19"/>
    <m/>
    <n v="1500"/>
    <x v="1"/>
    <m/>
    <s v="Y"/>
    <n v="1"/>
    <s v="O2"/>
    <m/>
    <m/>
    <s v="Petrol"/>
    <m/>
    <m/>
    <m/>
    <n v="5.2281281776917439"/>
    <n v="203.02685304389985"/>
    <n v="0.18830737898227631"/>
    <n v="9.7339471188391119E-2"/>
    <n v="8.6434144808231022"/>
    <s v=""/>
    <s v=""/>
    <s v=""/>
    <s v=""/>
    <s v=""/>
    <n v="5.8211999857741841"/>
    <n v="221.22534634731366"/>
    <n v="0.32035808927846643"/>
    <n v="0.18860529498773732"/>
    <n v="9.4362978098492132"/>
    <n v="4.3602882183685994"/>
    <n v="206.92314248937365"/>
    <n v="0.23410103996875539"/>
    <n v="0.25893428253479656"/>
    <n v="8.7717106337124111"/>
    <n v="4.1317912258596419"/>
    <n v="336.03609806473997"/>
    <n v="0.24134397968847174"/>
    <n v="0.53760101835012997"/>
    <n v="14.101020081937266"/>
    <n v="3.7780741680082426"/>
    <n v="527.86271515196745"/>
    <n v="0.499139957367433"/>
    <n v="0.80200817574498795"/>
    <n v="22.045529156529387"/>
    <n v="4.3602882183685994"/>
    <n v="206.92314248937365"/>
    <n v="0.23410103996875539"/>
    <n v="0.25893428253479656"/>
    <n v="8.7717106337124111"/>
    <n v="3.4702609687848458"/>
    <n v="251.22520128400555"/>
    <n v="0.22432212678488669"/>
    <n v="0.20355648685998273"/>
    <n v="10.563584481888579"/>
    <n v="10.294605990576374"/>
    <n v="269.13473384944069"/>
    <n v="0.34794781095514599"/>
    <n v="0.52075079478991659"/>
    <n v="11.615382750915327"/>
    <n v="2.9500641082004719"/>
    <n v="270.9471359681541"/>
    <n v="0.17575234855759719"/>
    <n v="0.29053589129471075"/>
    <n v="11.350990670437783"/>
    <n v="1.7577126287964275"/>
    <n v="172.89073553590353"/>
    <n v="0.16376199056895094"/>
    <n v="7.1655598079691019E-2"/>
    <n v="7.2432903272193592"/>
    <n v="3.8036513965490713"/>
    <n v="147.77481995482418"/>
    <n v="0.10848591297025249"/>
    <n v="4.8901242601854002E-2"/>
    <n v="6.2879593069621231"/>
    <n v="9.0317961722988063"/>
    <n v="172.59440742149812"/>
    <n v="0.20717730423159655"/>
    <n v="0.13997984891718421"/>
    <n v="7.5530995340835503"/>
    <n v="2.6730733865829057"/>
    <n v="190.41009847712698"/>
    <n v="0.19599918817442769"/>
    <n v="0.1162560498915325"/>
    <n v="8.01114845994063"/>
    <n v="1.7577126287964275"/>
    <n v="172.89073553590353"/>
    <n v="0.16376199056895094"/>
    <n v="7.1655598079691019E-2"/>
    <n v="7.2432903272193592"/>
    <n v="6.4334466408820319"/>
    <n v="180.33538483294564"/>
    <n v="0.23969541493512503"/>
    <n v="0.13124429420654282"/>
    <n v="7.7634197903025921"/>
    <n v="5.4164538071880362"/>
    <n v="160.14669395518783"/>
    <n v="0.15999549899121454"/>
    <n v="0.10175595223891799"/>
    <n v="6.8755273599849351"/>
    <n v="0.48661723211913155"/>
    <n v="169.92016502918443"/>
    <n v="0.14338847919235528"/>
    <n v="4.3188203610735866E-2"/>
    <n v="7.0627776198373065"/>
    <n v="0.62103351867295464"/>
    <n v="140.24461473913766"/>
    <n v="0.12893409954223561"/>
    <n v="3.794294836221497E-2"/>
    <n v="5.8400420880080581"/>
    <n v="0.49302464427150638"/>
    <n v="130.15861332542275"/>
    <n v="8.4202649343089672E-2"/>
    <n v="1.6770156686499525E-2"/>
    <n v="5.4124986377343323"/>
    <n v="0.25543584969219557"/>
    <n v="143.47320323849942"/>
    <n v="7.8318004519632334E-2"/>
    <n v="2.1850776110151623E-2"/>
    <n v="5.9520098938596915"/>
    <m/>
    <m/>
    <m/>
    <m/>
    <m/>
    <m/>
    <m/>
    <m/>
    <m/>
    <m/>
    <m/>
    <m/>
    <m/>
    <m/>
    <m/>
    <m/>
    <m/>
    <m/>
    <m/>
    <m/>
  </r>
  <r>
    <s v="ST7672"/>
    <d v="1996-01-01T00:00:00"/>
    <s v="Toyota"/>
    <s v="Corona"/>
    <s v="Y"/>
    <s v="Japan"/>
    <s v="J86"/>
    <x v="1"/>
    <s v="Euro 2"/>
    <s v="Euro 2"/>
    <s v="Euro 2"/>
    <s v="Euro 2"/>
    <n v="67000"/>
    <n v="1994"/>
    <n v="19"/>
    <m/>
    <n v="2000"/>
    <x v="1"/>
    <m/>
    <s v="Y"/>
    <n v="0"/>
    <s v="No O2"/>
    <m/>
    <m/>
    <s v="Petrol"/>
    <m/>
    <m/>
    <m/>
    <n v="2.9270560334152207"/>
    <n v="195.05610296168783"/>
    <n v="0.77095872842237168"/>
    <n v="1.4448439308511234"/>
    <n v="8.4273373327180252"/>
    <s v=""/>
    <s v=""/>
    <s v=""/>
    <s v=""/>
    <s v=""/>
    <n v="5.4227928277994666"/>
    <n v="215.52362214557587"/>
    <n v="1.0188538688498867"/>
    <n v="1.1886677274288522"/>
    <n v="9.5208180169579464"/>
    <n v="4.0767177056225696"/>
    <n v="194.40855577979713"/>
    <n v="1.1327569891428615"/>
    <n v="1.5216379893124856"/>
    <n v="8.5517467314691586"/>
    <n v="6.0069690177783386"/>
    <n v="306.12498701210706"/>
    <n v="1.9091700557708531"/>
    <n v="1.9399452345030779"/>
    <n v="13.450217355452281"/>
    <n v="6.9233261226730161"/>
    <n v="458.97553402701584"/>
    <n v="2.9447214739672298"/>
    <n v="2.2562513065976022"/>
    <n v="20.003270060777815"/>
    <n v="4.0767177056225696"/>
    <n v="194.40855577979713"/>
    <n v="1.1327569891428615"/>
    <n v="1.5216379893124856"/>
    <n v="8.5517467314691586"/>
    <n v="4.1768466028426179"/>
    <n v="231.99878576939142"/>
    <n v="1.2955494891609232"/>
    <n v="1.4955561983107211"/>
    <n v="10.138951820492533"/>
    <n v="5.8095393784577238"/>
    <n v="253.94667387137343"/>
    <n v="1.6146108306125411"/>
    <n v="2.2039473511234031"/>
    <n v="11.231797615906855"/>
    <n v="3.8910012362217823"/>
    <n v="255.02614614198586"/>
    <n v="1.5288120570259391"/>
    <n v="1.4298925389135009"/>
    <n v="11.102185490265072"/>
    <n v="1.5910791300603795"/>
    <n v="169.80575545366312"/>
    <n v="0.30783203541848297"/>
    <n v="1.6080715769093556"/>
    <n v="7.2011844936872444"/>
    <n v="2.0176928158230973"/>
    <n v="153.06309855920503"/>
    <n v="0.36258223873858686"/>
    <n v="1.1406814208037357"/>
    <n v="6.5530410989038321"/>
    <n v="4.2878750997217203"/>
    <n v="167.80459218096121"/>
    <n v="0.69952499780305955"/>
    <n v="1.461420732805766"/>
    <n v="7.4042183016029322"/>
    <n v="2.914694805020976"/>
    <n v="186.14425774427795"/>
    <n v="1.0123094516174016"/>
    <n v="1.1230105476509844"/>
    <n v="8.094183957807104"/>
    <n v="1.5910791300603795"/>
    <n v="169.80575545366312"/>
    <n v="0.30783203541848297"/>
    <n v="1.6080715769093556"/>
    <n v="7.2011844936872444"/>
    <n v="3.5586077602724004"/>
    <n v="173.84306799545479"/>
    <n v="0.62756201718174143"/>
    <n v="1.5880344533386079"/>
    <n v="7.5817304781437995"/>
    <n v="3.2722208902453862"/>
    <n v="159.24349041758458"/>
    <n v="0.6089090703543476"/>
    <n v="1.2726435662420026"/>
    <n v="6.9511857287431926"/>
    <n v="1.1840092996907412"/>
    <n v="164.52347682493024"/>
    <n v="0.28626446321079413"/>
    <n v="1.6111691756292024"/>
    <n v="6.9452986780119543"/>
    <n v="1.1286158607576096"/>
    <n v="132.40544816268789"/>
    <n v="0.25591890374395782"/>
    <n v="1.1437309760993164"/>
    <n v="5.6080733889978944"/>
    <n v="1.3386065516545054"/>
    <n v="131.49628359519744"/>
    <n v="0.29219708216759571"/>
    <n v="0.56768901450522502"/>
    <n v="5.5936050277491107"/>
    <n v="0.71671893449348145"/>
    <n v="149.20817927465049"/>
    <n v="0.42847278700958097"/>
    <n v="0.35124510512344265"/>
    <n v="6.2941886662840192"/>
    <m/>
    <m/>
    <m/>
    <m/>
    <m/>
    <m/>
    <m/>
    <m/>
    <m/>
    <m/>
    <m/>
    <m/>
    <m/>
    <m/>
    <m/>
    <m/>
    <m/>
    <m/>
    <m/>
    <m/>
  </r>
  <r>
    <s v="YS9785"/>
    <d v="2004-09-27T00:00:00"/>
    <s v="Toyota"/>
    <s v="CarinaED"/>
    <s v="N"/>
    <s v="Japan"/>
    <s v="J86"/>
    <x v="1"/>
    <s v="Euro 2"/>
    <s v="Euro 2"/>
    <s v="Euro 2"/>
    <s v="Euro 2"/>
    <n v="114449"/>
    <n v="1994"/>
    <n v="19"/>
    <m/>
    <n v="2000"/>
    <x v="1"/>
    <m/>
    <s v="Y"/>
    <n v="1"/>
    <n v="1"/>
    <n v="0"/>
    <m/>
    <s v="Petrol"/>
    <m/>
    <n v="1140"/>
    <n v="1360"/>
    <n v="1.7042946259706051"/>
    <n v="219.5984489332559"/>
    <n v="9.4137676621452157E-2"/>
    <n v="2.2176139562881832E-2"/>
    <n v="9.3040094177267374"/>
    <n v="0.39758401865376491"/>
    <n v="143.90868935563145"/>
    <n v="5.7003188070033024E-2"/>
    <n v="7.0112334069446136E-4"/>
    <n v="6.0091229857425041"/>
    <s v=""/>
    <s v=""/>
    <s v=""/>
    <s v=""/>
    <s v=""/>
    <s v=""/>
    <s v=""/>
    <s v=""/>
    <s v=""/>
    <s v=""/>
    <s v=""/>
    <s v=""/>
    <s v=""/>
    <s v=""/>
    <s v=""/>
    <n v="2.9626280470323318"/>
    <n v="488.1171769395296"/>
    <n v="0.44866883410397979"/>
    <n v="0.1691304186438474"/>
    <n v="20.62559428199993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AKT600"/>
    <d v="2004-09-29T00:00:00"/>
    <s v="Mitsubishi"/>
    <s v="Chariot"/>
    <s v="N"/>
    <s v="Japan"/>
    <s v="J86"/>
    <x v="1"/>
    <s v="Euro 2"/>
    <s v="Euro 2"/>
    <s v="Euro 2"/>
    <s v="Euro 2"/>
    <n v="144358"/>
    <n v="1994"/>
    <n v="19"/>
    <m/>
    <n v="2400"/>
    <x v="0"/>
    <m/>
    <s v="Y"/>
    <n v="1"/>
    <n v="1"/>
    <n v="0"/>
    <m/>
    <s v="Petrol"/>
    <m/>
    <n v="1430"/>
    <n v="1695"/>
    <n v="1.7617924219976895"/>
    <n v="254.6874290816412"/>
    <n v="0.19483256582615713"/>
    <n v="0.3262620529165266"/>
    <n v="10.780719684412052"/>
    <n v="0.54406784361390614"/>
    <n v="153.84322206588942"/>
    <n v="8.54997526310671E-2"/>
    <n v="8.1701381633435224E-2"/>
    <n v="6.4429906155481955"/>
    <s v=""/>
    <s v=""/>
    <s v=""/>
    <s v=""/>
    <s v=""/>
    <s v=""/>
    <s v=""/>
    <s v=""/>
    <s v=""/>
    <s v=""/>
    <s v=""/>
    <s v=""/>
    <s v=""/>
    <s v=""/>
    <s v=""/>
    <n v="3.2203151443186178"/>
    <n v="668.74950486565615"/>
    <n v="0.82735644854015933"/>
    <n v="0.89449163397704423"/>
    <n v="28.196590260088577"/>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Dealer"/>
    <m/>
    <s v="Mitsubishi"/>
    <s v="Delicia"/>
    <s v="N"/>
    <s v="Japan"/>
    <s v="J86"/>
    <x v="1"/>
    <s v="Euro 2"/>
    <s v="Euro 2"/>
    <s v="Euro 2"/>
    <s v="Euro 2"/>
    <n v="119485"/>
    <n v="1994"/>
    <n v="19"/>
    <m/>
    <n v="3000"/>
    <x v="0"/>
    <m/>
    <s v="N"/>
    <n v="1"/>
    <n v="1"/>
    <n v="0"/>
    <m/>
    <s v="Petrol"/>
    <m/>
    <n v="2030"/>
    <n v="2260"/>
    <n v="0.73010240798533022"/>
    <n v="330.6222872718912"/>
    <n v="0.20703344655687717"/>
    <n v="0.22260126227415503"/>
    <n v="13.797697734608169"/>
    <n v="0.22106466538227618"/>
    <n v="197.49375027469162"/>
    <n v="9.5009885902631153E-2"/>
    <n v="1.9095799574424612E-2"/>
    <n v="8.21046893779776"/>
    <s v=""/>
    <s v=""/>
    <s v=""/>
    <s v=""/>
    <s v=""/>
    <s v=""/>
    <s v=""/>
    <s v=""/>
    <s v=""/>
    <s v=""/>
    <s v=""/>
    <s v=""/>
    <s v=""/>
    <s v=""/>
    <s v=""/>
    <n v="4.2155424785608187"/>
    <n v="884.82220077791112"/>
    <n v="1.1451782453539949"/>
    <n v="1.4114010948081022"/>
    <n v="37.31089597880512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PD6W0001227"/>
    <d v="2004-08-26T00:00:00"/>
    <s v="Mitsubishi"/>
    <s v="Delica"/>
    <s v="N"/>
    <s v="Japan"/>
    <s v="J86"/>
    <x v="1"/>
    <s v="Euro 2"/>
    <s v="Euro 2"/>
    <s v="Euro 2"/>
    <s v="Euro 2"/>
    <n v="119000"/>
    <n v="1994"/>
    <n v="19"/>
    <m/>
    <n v="3000"/>
    <x v="0"/>
    <m/>
    <s v="Y"/>
    <n v="1"/>
    <s v="O2"/>
    <m/>
    <m/>
    <s v="Petrol"/>
    <m/>
    <m/>
    <m/>
    <n v="1.0868632707774799"/>
    <n v="315.14699999999999"/>
    <n v="0.15206727400140155"/>
    <n v="0.15729166666666666"/>
    <n v="13.19100000000000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TN7635"/>
    <d v="1996-01-01T00:00:00"/>
    <s v="Ford"/>
    <s v="Festiva"/>
    <s v="Y"/>
    <s v="Australia"/>
    <s v="ADR37/00"/>
    <x v="1"/>
    <s v="Euro 1"/>
    <s v="Euro 1"/>
    <s v="Euro 1"/>
    <s v="Euro 1"/>
    <n v="34200"/>
    <n v="1995"/>
    <n v="18"/>
    <m/>
    <n v="1323"/>
    <x v="2"/>
    <m/>
    <s v="Y"/>
    <n v="0"/>
    <s v="No O2"/>
    <m/>
    <m/>
    <s v="Petrol"/>
    <m/>
    <m/>
    <m/>
    <n v="8.7671735578594578"/>
    <n v="151.19228521188006"/>
    <n v="1.2902028888370631"/>
    <n v="2.2050068091847899"/>
    <n v="6.8211397166687027"/>
    <s v=""/>
    <s v=""/>
    <s v=""/>
    <s v=""/>
    <s v=""/>
    <n v="11.026481984942629"/>
    <n v="168.05772960783642"/>
    <n v="1.6828521881224427"/>
    <n v="1.9634855925555921"/>
    <n v="7.6717001786692371"/>
    <n v="8.638997761234398"/>
    <n v="151.49066937297533"/>
    <n v="1.6466024763213125"/>
    <n v="1.9556813441881711"/>
    <n v="6.8650453089395702"/>
    <n v="13.232316831263939"/>
    <n v="231.63374271134353"/>
    <n v="3.0684133076497342"/>
    <n v="2.5069046133937367"/>
    <n v="10.556546257556089"/>
    <n v="20.67439424515749"/>
    <n v="351.7066877640342"/>
    <n v="4.8518867035224522"/>
    <n v="2.9660281163380997"/>
    <n v="16.078048997173727"/>
    <n v="8.638997761234398"/>
    <n v="151.49066937297533"/>
    <n v="1.6466024763213125"/>
    <n v="1.9556813441881711"/>
    <n v="6.8650453089395702"/>
    <n v="10.782747652001317"/>
    <n v="183.40588495003968"/>
    <n v="2.074348922184905"/>
    <n v="2.0699160018869898"/>
    <n v="8.3359037391509183"/>
    <n v="19.728637904821305"/>
    <n v="200.06247593185819"/>
    <n v="2.341110283036965"/>
    <n v="2.6832073348340559"/>
    <n v="9.4943558677040727"/>
    <n v="10.576368392895452"/>
    <n v="197.42282382176833"/>
    <n v="2.3511521374067161"/>
    <n v="1.9932146542160183"/>
    <n v="8.9347139275254364"/>
    <n v="8.827227971261264"/>
    <n v="127.5490625922417"/>
    <n v="0.70066341196747528"/>
    <n v="2.1416703552670016"/>
    <n v="5.783838675761352"/>
    <n v="6.1025636108232968"/>
    <n v="111.33071987983679"/>
    <n v="0.86055254846447593"/>
    <n v="1.5635818036705211"/>
    <n v="4.9958195319793148"/>
    <n v="6.1530495534785521"/>
    <n v="130.66904146850464"/>
    <n v="1.0547428600636577"/>
    <n v="2.1921690207557289"/>
    <n v="5.8185449286458448"/>
    <n v="6.621406505811934"/>
    <n v="141.19707882443248"/>
    <n v="1.6071991370058585"/>
    <n v="1.6525273323656653"/>
    <n v="6.3356967181207722"/>
    <n v="8.827227971261264"/>
    <n v="127.5490625922417"/>
    <n v="0.70066341196747528"/>
    <n v="2.1416703552670016"/>
    <n v="5.783838675761352"/>
    <n v="9.4544411972707998"/>
    <n v="136.16804069980321"/>
    <n v="1.0162312076077116"/>
    <n v="2.306798110539749"/>
    <n v="6.2047078838022527"/>
    <n v="7.3761757117105766"/>
    <n v="120.60454042065582"/>
    <n v="1.0411829269871049"/>
    <n v="1.8157576942324336"/>
    <n v="5.461311120757177"/>
    <n v="10.173472019423441"/>
    <n v="125.81693656474522"/>
    <n v="0.71948465158712449"/>
    <n v="1.9671813868735619"/>
    <n v="5.7806437388358471"/>
    <n v="6.6776196740679499"/>
    <n v="106.60047119034274"/>
    <n v="0.6918714927185674"/>
    <n v="1.5381318857503758"/>
    <n v="4.810675087597529"/>
    <n v="5.6930086594635441"/>
    <n v="97.72720182902107"/>
    <n v="0.72370215345433553"/>
    <n v="1.0602093494813927"/>
    <n v="4.3985931516015295"/>
    <n v="4.4304125427411183"/>
    <n v="112.73737008790759"/>
    <n v="0.91859393632724651"/>
    <n v="0.67062889619537458"/>
    <n v="4.9776488841789392"/>
    <m/>
    <m/>
    <m/>
    <m/>
    <m/>
    <m/>
    <m/>
    <m/>
    <m/>
    <m/>
    <m/>
    <m/>
    <m/>
    <m/>
    <m/>
    <m/>
    <m/>
    <m/>
    <m/>
    <m/>
  </r>
  <r>
    <s v="ABF398"/>
    <d v="2004-10-11T00:00:00"/>
    <s v="BMW"/>
    <s v="316i"/>
    <s v="N"/>
    <s v="Germany"/>
    <s v="Euro 1"/>
    <x v="1"/>
    <s v="Euro 1"/>
    <s v="Euro 1"/>
    <s v="Euro 1"/>
    <s v="Euro 1"/>
    <n v="146266"/>
    <n v="1995"/>
    <n v="18"/>
    <m/>
    <n v="1600"/>
    <x v="1"/>
    <m/>
    <s v="Y"/>
    <n v="0"/>
    <n v="0"/>
    <n v="0"/>
    <m/>
    <s v="Petrol"/>
    <m/>
    <n v="1160"/>
    <n v="1360"/>
    <n v="4.5085240625853951"/>
    <n v="217.73671639797789"/>
    <n v="0.88466040964025516"/>
    <n v="1.3016719937746526"/>
    <n v="9.7479668666260437"/>
    <n v="3.1603593773228607"/>
    <n v="159.67385008148003"/>
    <n v="0.45365229497409537"/>
    <n v="0.79027491810641881"/>
    <n v="7.0836135440816852"/>
    <s v=""/>
    <s v=""/>
    <s v=""/>
    <s v=""/>
    <s v=""/>
    <s v=""/>
    <s v=""/>
    <s v=""/>
    <s v=""/>
    <s v=""/>
    <s v=""/>
    <s v=""/>
    <s v=""/>
    <s v=""/>
    <s v=""/>
    <n v="11.76988724738365"/>
    <n v="499.43857214708908"/>
    <n v="2.8325925143600652"/>
    <n v="1.2295054231823226"/>
    <n v="22.723878941051868"/>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BCH361"/>
    <d v="2004-09-22T00:00:00"/>
    <s v="BMW"/>
    <s v="318Ti"/>
    <s v="N"/>
    <s v="Germany"/>
    <s v="Euro 1"/>
    <x v="1"/>
    <s v="Euro 1"/>
    <s v="Euro 1"/>
    <s v="Euro 1"/>
    <s v="Euro 1"/>
    <n v="58483"/>
    <n v="1995"/>
    <n v="18"/>
    <m/>
    <n v="1800"/>
    <x v="1"/>
    <m/>
    <s v="Y"/>
    <n v="1"/>
    <s v="O2"/>
    <s v="TSCAT"/>
    <m/>
    <s v="Petrol"/>
    <m/>
    <n v="1300"/>
    <n v="1585"/>
    <n v="0.82869721189564227"/>
    <n v="279.04745961505307"/>
    <n v="4.4593606637145851E-2"/>
    <n v="0.61130934261820902"/>
    <n v="11.603439162841509"/>
    <n v="0.37227686526835069"/>
    <n v="178.4444148042883"/>
    <n v="2.1633168302132997E-2"/>
    <n v="9.4600617566940534E-3"/>
    <n v="7.4078902008554586"/>
    <s v=""/>
    <s v=""/>
    <s v=""/>
    <s v=""/>
    <s v=""/>
    <s v=""/>
    <s v=""/>
    <s v=""/>
    <s v=""/>
    <s v=""/>
    <s v=""/>
    <s v=""/>
    <s v=""/>
    <s v=""/>
    <s v=""/>
    <n v="2.1270976652331841"/>
    <n v="677.33387774796802"/>
    <n v="0.27925336333372602"/>
    <n v="0.1403680951146839"/>
    <n v="28.19820540465450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TJ6229"/>
    <d v="2005-10-14T00:00:00"/>
    <s v="Toyota"/>
    <s v="Corolla"/>
    <s v="Y"/>
    <s v="Japan"/>
    <s v="J86"/>
    <x v="1"/>
    <s v="Euro 2"/>
    <s v="Euro 2"/>
    <s v="Euro 2"/>
    <s v="Euro 2"/>
    <n v="110910"/>
    <n v="1995"/>
    <n v="18"/>
    <m/>
    <s v="1600?"/>
    <x v="1"/>
    <m/>
    <m/>
    <m/>
    <m/>
    <m/>
    <m/>
    <s v="Petrol"/>
    <m/>
    <m/>
    <m/>
    <n v="6.7935656836461122"/>
    <n v="181.71"/>
    <n v="1.079187105816398"/>
    <n v="1.015625"/>
    <n v="8.539999999999999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2.9329758713136727"/>
    <n v="133.34"/>
    <n v="0.56762438682550809"/>
    <n v="0.59895833333333326"/>
    <n v="5.98"/>
    <s v=""/>
    <s v=""/>
    <s v=""/>
    <s v=""/>
    <s v=""/>
    <m/>
    <m/>
    <m/>
    <m/>
    <m/>
    <m/>
    <m/>
    <m/>
    <m/>
    <m/>
    <m/>
    <m/>
    <m/>
    <m/>
    <m/>
    <m/>
    <m/>
    <m/>
    <m/>
    <m/>
  </r>
  <r>
    <s v="WZ4621"/>
    <d v="2004-09-28T00:00:00"/>
    <s v="Nissan"/>
    <s v="Primera GT"/>
    <s v="N"/>
    <s v="Japan"/>
    <s v="J86"/>
    <x v="1"/>
    <s v="Euro 2"/>
    <s v="Euro 2"/>
    <s v="Euro 2"/>
    <s v="Euro 2"/>
    <n v="128853"/>
    <n v="1995"/>
    <n v="18"/>
    <m/>
    <n v="2000"/>
    <x v="1"/>
    <m/>
    <s v="Y"/>
    <n v="1"/>
    <s v="O2"/>
    <n v="0"/>
    <m/>
    <s v="Petrol"/>
    <m/>
    <n v="1200"/>
    <n v="1470"/>
    <n v="7.8353223547388327"/>
    <n v="226.1182609366445"/>
    <n v="0.49082423273100539"/>
    <n v="0.12646552488418641"/>
    <n v="10.391010481873153"/>
    <n v="4.5216373238181466"/>
    <n v="142.33014402791451"/>
    <n v="0.45776144963090898"/>
    <n v="2.9128235047882388E-2"/>
    <n v="6.5188433870772631"/>
    <s v=""/>
    <s v=""/>
    <s v=""/>
    <s v=""/>
    <s v=""/>
    <s v=""/>
    <s v=""/>
    <s v=""/>
    <s v=""/>
    <s v=""/>
    <s v=""/>
    <s v=""/>
    <s v=""/>
    <s v=""/>
    <s v=""/>
    <n v="11.623568313297902"/>
    <n v="646.59990974357083"/>
    <n v="1.2418170583160928"/>
    <n v="0.43642710900122267"/>
    <n v="28.376866882976707"/>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WZ4621 - Post repair"/>
    <d v="2004-11-08T00:00:00"/>
    <s v="Nissan"/>
    <s v="Primera 2.0eGT"/>
    <s v="N"/>
    <s v="Japan"/>
    <s v="J86"/>
    <x v="1"/>
    <s v="Euro 2"/>
    <s v="Euro 2"/>
    <s v="Euro 2"/>
    <s v="Euro 2"/>
    <n v="128853"/>
    <n v="1995"/>
    <n v="18"/>
    <s v="4 door sedan"/>
    <n v="2000"/>
    <x v="1"/>
    <s v="I4"/>
    <s v="Y"/>
    <n v="1"/>
    <s v="O2"/>
    <n v="0"/>
    <n v="0"/>
    <s v="Petrol"/>
    <n v="60"/>
    <n v="1200"/>
    <n v="1470"/>
    <n v="4.0576139505279771"/>
    <n v="228.05028975979729"/>
    <n v="0.18485378835231772"/>
    <n v="0.11729056404962702"/>
    <n v="9.9556724641976171"/>
    <n v="0.60447870043549579"/>
    <n v="147.20469356882302"/>
    <n v="9.8304426351991034E-2"/>
    <n v="3.6436343134707005E-2"/>
    <n v="6.1782297766230352"/>
    <s v=""/>
    <s v=""/>
    <s v=""/>
    <s v=""/>
    <s v=""/>
    <s v=""/>
    <s v=""/>
    <s v=""/>
    <s v=""/>
    <s v=""/>
    <s v=""/>
    <s v=""/>
    <s v=""/>
    <s v=""/>
    <s v=""/>
    <n v="4.0319510545767381"/>
    <n v="659.67736725028237"/>
    <n v="0.79512308863817804"/>
    <n v="0.97142079757068545"/>
    <n v="27.913781052315958"/>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UM1888"/>
    <d v="1996-01-01T00:00:00"/>
    <s v="Holden"/>
    <s v="Vectra"/>
    <s v="Y"/>
    <s v="Australia"/>
    <s v="ADR37/00"/>
    <x v="1"/>
    <s v="Euro 1"/>
    <s v="Euro 1"/>
    <s v="Euro 1"/>
    <s v="Euro 1"/>
    <n v="10500"/>
    <n v="1996"/>
    <n v="17"/>
    <m/>
    <n v="2000"/>
    <x v="1"/>
    <m/>
    <s v="Y"/>
    <n v="1"/>
    <s v="O2"/>
    <m/>
    <m/>
    <s v="Petrol"/>
    <m/>
    <m/>
    <m/>
    <n v="0.86766677023901395"/>
    <n v="200.08832727548955"/>
    <n v="0.12774323098699109"/>
    <n v="5.1374672755174884E-2"/>
    <n v="8.3125609614422"/>
    <s v=""/>
    <s v=""/>
    <s v=""/>
    <s v=""/>
    <s v=""/>
    <n v="1.44363863415643"/>
    <n v="228.16053108987336"/>
    <n v="0.15653978589372186"/>
    <n v="0.1206294543840951"/>
    <n v="9.4956704936178618"/>
    <n v="0.44941247201394979"/>
    <n v="221.08782468098548"/>
    <n v="0.24816187188410202"/>
    <n v="0.27825009341620444"/>
    <n v="9.174115645866717"/>
    <n v="0.38769387652208714"/>
    <n v="357.59156934646541"/>
    <n v="0.10041606270518656"/>
    <n v="0.12938668863121341"/>
    <n v="14.806011082522954"/>
    <n v="0.81539177446265554"/>
    <n v="568.05996703943322"/>
    <n v="0.24422527879714573"/>
    <n v="0.10773920344395731"/>
    <n v="23.533221796337759"/>
    <n v="0.44941247201394979"/>
    <n v="221.08782468098548"/>
    <n v="0.24816187188410202"/>
    <n v="0.27825009341620444"/>
    <n v="9.174115645866717"/>
    <n v="0.29996707193423061"/>
    <n v="258.68229117185558"/>
    <n v="0.22872823238103726"/>
    <n v="0.14200989184775928"/>
    <n v="10.721927235009273"/>
    <n v="1.0818176763896408"/>
    <n v="286.17249625878833"/>
    <n v="0.13587948752099788"/>
    <n v="0.33212626134231515"/>
    <n v="11.880066828700455"/>
    <n v="0.80038240509193326"/>
    <n v="291.15910635838128"/>
    <n v="8.5061636646428546E-2"/>
    <n v="4.3100900767861869E-2"/>
    <n v="12.072823210707046"/>
    <n v="0.1887416489292201"/>
    <n v="159.04126163286267"/>
    <n v="0.1010923241397651"/>
    <n v="3.9382321709091984E-2"/>
    <n v="6.5894643327696913"/>
    <n v="0.17875316027049235"/>
    <n v="143.18945663692259"/>
    <n v="2.7667469319218759E-2"/>
    <n v="5.4135661102311064E-2"/>
    <n v="5.9287199771879653"/>
    <n v="0.24704255958878671"/>
    <n v="176.2622708880933"/>
    <n v="3.6591198314715523E-2"/>
    <n v="0.1668476355195315"/>
    <n v="7.2992207351828933"/>
    <n v="0.22683754570887629"/>
    <n v="193.22051933214965"/>
    <n v="0.1695698005842704"/>
    <n v="0.17218944693369859"/>
    <n v="8.0086640803462821"/>
    <n v="0.1887416489292201"/>
    <n v="159.04126163286267"/>
    <n v="0.1010923241397651"/>
    <n v="3.9382321709091984E-2"/>
    <n v="6.5894643327696913"/>
    <n v="0.5376620682004386"/>
    <n v="177.48034315337281"/>
    <n v="4.9636925985350376E-2"/>
    <n v="0.2472795860370211"/>
    <n v="7.3607862098985111"/>
    <n v="0.16899237809983472"/>
    <n v="155.24811549652185"/>
    <n v="2.4934955263069623E-2"/>
    <n v="0.24564748168082737"/>
    <n v="6.4267822750954906"/>
    <n v="0.23468334243631575"/>
    <n v="154.69835190443101"/>
    <n v="0.13247688049854475"/>
    <n v="3.9339853549772819E-2"/>
    <n v="6.4136479448032269"/>
    <n v="0.29524296840243852"/>
    <n v="129.12039350899582"/>
    <n v="0.11748096399041502"/>
    <n v="3.2092003383441446E-2"/>
    <n v="5.3572049638247421"/>
    <n v="2.376172948512336E-2"/>
    <n v="118.16540997992638"/>
    <n v="2.5750871499233347E-2"/>
    <n v="1.6357072985374321E-2"/>
    <n v="4.8884087914003143"/>
    <n v="7.6363342706412804E-2"/>
    <n v="131.11595812465819"/>
    <n v="7.5658874463604087E-2"/>
    <n v="2.2640285470822297E-2"/>
    <n v="5.4291186263202267"/>
    <m/>
    <m/>
    <m/>
    <m/>
    <m/>
    <m/>
    <m/>
    <m/>
    <m/>
    <m/>
    <m/>
    <m/>
    <m/>
    <m/>
    <m/>
    <m/>
    <m/>
    <m/>
    <m/>
    <m/>
  </r>
  <r>
    <s v="UO1887"/>
    <d v="1996-01-01T00:00:00"/>
    <s v="Ford"/>
    <s v="Falcon"/>
    <s v="Y"/>
    <s v="Australia"/>
    <s v="ADR37/00"/>
    <x v="1"/>
    <s v="Euro 1"/>
    <s v="Euro 1"/>
    <s v="Euro 1"/>
    <s v="Euro 1"/>
    <n v="11000"/>
    <n v="1996"/>
    <n v="17"/>
    <m/>
    <n v="4000"/>
    <x v="0"/>
    <m/>
    <s v="Y"/>
    <n v="1"/>
    <s v="O2"/>
    <m/>
    <m/>
    <s v="Petrol"/>
    <m/>
    <m/>
    <m/>
    <n v="6.7147271523417471"/>
    <n v="268.8334459061312"/>
    <n v="0.15046574093002973"/>
    <n v="3.4619031971156007"/>
    <n v="11.404999999999999"/>
    <s v=""/>
    <s v=""/>
    <s v=""/>
    <s v=""/>
    <s v=""/>
    <s v=""/>
    <s v=""/>
    <s v=""/>
    <s v=""/>
    <s v=""/>
    <n v="11.119506344272295"/>
    <n v="325.84518572133896"/>
    <n v="0.45421847686025107"/>
    <n v="2.1216677565834967"/>
    <n v="13.966485672548441"/>
    <n v="16.013153773421834"/>
    <n v="525.05282641253586"/>
    <n v="0.29665699858524386"/>
    <n v="2.8894030333455296"/>
    <n v="22.395571308596768"/>
    <n v="40.056565539250535"/>
    <n v="850.61943577045031"/>
    <n v="1.4679657054258941"/>
    <n v="3.0752172635622519"/>
    <n v="36.937462644268159"/>
    <n v="11.119506344272295"/>
    <n v="325.84518572133896"/>
    <n v="0.45421847686025107"/>
    <n v="2.1216677565834967"/>
    <n v="13.966485672548441"/>
    <n v="11.965927055935207"/>
    <n v="375.96963906811118"/>
    <n v="0.528553244379381"/>
    <n v="2.0563739290571217"/>
    <n v="16.079342487217261"/>
    <n v="14.235527832668238"/>
    <n v="397.24749937394563"/>
    <n v="0.39258371138479964"/>
    <n v="3.5558402804376894"/>
    <n v="17.043971256833046"/>
    <n v="11.78710419901234"/>
    <n v="438.97978513871078"/>
    <n v="0.29419393174056457"/>
    <n v="2.175646636283326"/>
    <n v="18.660905027470339"/>
    <n v="4.9238604895189234E-2"/>
    <n v="225.57666496718136"/>
    <n v="9.7920990793114185E-2"/>
    <n v="11.079280728669463"/>
    <n v="9.3358557071747743"/>
    <n v="1.847371614077411"/>
    <n v="198.35249853320357"/>
    <n v="6.6872420735558782E-2"/>
    <n v="4.966932980807174"/>
    <n v="8.2827652783364076"/>
    <n v="10.529103865233008"/>
    <n v="248.12660337008828"/>
    <n v="0.18033496370522523"/>
    <n v="3.4555650866476433"/>
    <n v="10.709436713265237"/>
    <n v="8.283309952896948"/>
    <n v="285.30245555421072"/>
    <n v="0.35162147208406525"/>
    <n v="2.0649035334582533"/>
    <n v="12.16516049439425"/>
    <n v="4.9238604895189234E-2"/>
    <n v="225.57666496718136"/>
    <n v="9.7920990793114185E-2"/>
    <n v="11.079280728669463"/>
    <n v="9.3358557071747743"/>
    <n v="8.4241463499840314"/>
    <n v="244.87109604032037"/>
    <n v="0.17088970015799204"/>
    <n v="5.9500388854776052"/>
    <n v="10.48670634985851"/>
    <n v="5.9020245674553227"/>
    <n v="224.3562605197223"/>
    <n v="8.9294032220518252E-2"/>
    <n v="4.005412909607597"/>
    <n v="9.5279934696801707"/>
    <n v="2.2016815030341808E-2"/>
    <n v="218.82482806079634"/>
    <n v="0.10364518200763008"/>
    <n v="10.275762915362085"/>
    <n v="9.0559524063428771"/>
    <n v="5.0197197308533399E-2"/>
    <n v="183.36639160954962"/>
    <n v="4.3513079759789922E-2"/>
    <n v="6.5742726103490439"/>
    <n v="7.5868267259117967"/>
    <n v="0.2516525537900699"/>
    <n v="189.94965144013437"/>
    <n v="4.4635759168328466E-2"/>
    <n v="0.40093249262886493"/>
    <n v="7.8674761439977283"/>
    <n v="0.61581880971237035"/>
    <n v="195.19735426331732"/>
    <n v="0.31166527078547568"/>
    <n v="0.68931250024642032"/>
    <n v="8.1180000000000003"/>
    <m/>
    <m/>
    <m/>
    <m/>
    <m/>
    <m/>
    <m/>
    <m/>
    <m/>
    <m/>
    <m/>
    <m/>
    <m/>
    <m/>
    <m/>
    <m/>
    <m/>
    <m/>
    <m/>
    <m/>
  </r>
  <r>
    <s v="BSM765"/>
    <d v="2004-10-01T00:00:00"/>
    <s v="Toyota"/>
    <s v="Starlet"/>
    <s v="N"/>
    <s v="Japan"/>
    <s v="J86"/>
    <x v="1"/>
    <s v="Euro 2"/>
    <s v="Euro 2"/>
    <s v="Euro 2"/>
    <s v="Euro 2"/>
    <n v="120756"/>
    <n v="1996"/>
    <n v="17"/>
    <m/>
    <n v="1300"/>
    <x v="2"/>
    <m/>
    <s v="Y"/>
    <n v="1"/>
    <s v="O2"/>
    <n v="0"/>
    <m/>
    <s v="Petrol"/>
    <m/>
    <n v="860"/>
    <n v="1135"/>
    <n v="6.7531079580926772"/>
    <n v="176.89448570428456"/>
    <n v="0.52139276284379577"/>
    <n v="0.1023224510434099"/>
    <n v="8.2303381127045192"/>
    <n v="3.6814254835418576"/>
    <n v="119.10249427457579"/>
    <n v="0.58174608994345822"/>
    <n v="1.7651135368526336E-2"/>
    <n v="5.4799070076423213"/>
    <s v=""/>
    <s v=""/>
    <s v=""/>
    <s v=""/>
    <s v=""/>
    <s v=""/>
    <s v=""/>
    <s v=""/>
    <s v=""/>
    <s v=""/>
    <s v=""/>
    <s v=""/>
    <s v=""/>
    <s v=""/>
    <s v=""/>
    <n v="48.20478419628207"/>
    <n v="327.46695543680755"/>
    <n v="3.8760115863861322"/>
    <n v="4.1948836995098569E-2"/>
    <n v="20.108983217817659"/>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BSM765 - Post repair"/>
    <d v="2004-10-22T00:00:00"/>
    <s v="Toyota"/>
    <s v="Starlet"/>
    <s v="N"/>
    <s v="Japan"/>
    <s v="J86"/>
    <x v="1"/>
    <s v="Euro 2"/>
    <s v="Euro 2"/>
    <s v="Euro 2"/>
    <s v="Euro 2"/>
    <n v="121326"/>
    <n v="1996"/>
    <n v="17"/>
    <s v="5 door hatch"/>
    <n v="1300"/>
    <x v="2"/>
    <s v="I4"/>
    <s v="Y"/>
    <n v="1"/>
    <s v="O2"/>
    <n v="0"/>
    <n v="0"/>
    <s v="Petrol"/>
    <n v="45"/>
    <n v="860"/>
    <n v="1135"/>
    <n v="1.8473011483688682"/>
    <n v="177.43319609569102"/>
    <n v="0.17701465527419333"/>
    <n v="7.6684891803093874E-2"/>
    <n v="7.593478680783071"/>
    <n v="1.3549285912938891"/>
    <n v="122.93901847365971"/>
    <n v="0.11742996038607414"/>
    <n v="1.3402187505911939E-2"/>
    <n v="5.269437138025812"/>
    <s v=""/>
    <s v=""/>
    <s v=""/>
    <s v=""/>
    <s v=""/>
    <s v=""/>
    <s v=""/>
    <s v=""/>
    <s v=""/>
    <s v=""/>
    <s v=""/>
    <s v=""/>
    <s v=""/>
    <s v=""/>
    <s v=""/>
    <n v="3.366241218284638"/>
    <n v="382.67306620024465"/>
    <n v="1.5468132200178193"/>
    <n v="0.74144992309178159"/>
    <n v="16.52086039579101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BSM765-A"/>
    <d v="2004-10-10T00:00:00"/>
    <s v="Toyota"/>
    <s v="Starlet"/>
    <s v="N"/>
    <s v="Japan"/>
    <s v="J86"/>
    <x v="1"/>
    <s v="Euro 2"/>
    <s v="Euro 2"/>
    <s v="Euro 2"/>
    <s v="Euro 2"/>
    <n v="121292"/>
    <n v="1996"/>
    <n v="17"/>
    <s v="5 door hatch"/>
    <n v="1300"/>
    <x v="2"/>
    <s v="I4"/>
    <s v="Y"/>
    <n v="1"/>
    <s v="O2"/>
    <n v="0"/>
    <n v="0"/>
    <s v="Petrol"/>
    <n v="45"/>
    <n v="860"/>
    <n v="1135"/>
    <n v="26.219510542007214"/>
    <n v="138.84846574727163"/>
    <n v="1.3737309139258216"/>
    <n v="7.4615848114696154E-2"/>
    <n v="9.1761590630018954"/>
    <n v="2.9229217036348425"/>
    <n v="118.2924371400384"/>
    <n v="0.45861920810396595"/>
    <n v="1.2183136400257239E-2"/>
    <n v="5.3313812080063876"/>
    <s v=""/>
    <s v=""/>
    <s v=""/>
    <s v=""/>
    <s v=""/>
    <s v=""/>
    <s v=""/>
    <s v=""/>
    <s v=""/>
    <s v=""/>
    <s v=""/>
    <s v=""/>
    <s v=""/>
    <s v=""/>
    <s v=""/>
    <n v="51.0990788550099"/>
    <n v="309.18136358106437"/>
    <n v="3.9017052235264442"/>
    <n v="0.10052992203589221"/>
    <n v="19.70846957465807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BGB544"/>
    <d v="2004-10-19T00:00:00"/>
    <s v="Mazda"/>
    <s v="Capella"/>
    <s v="N"/>
    <s v="Japan"/>
    <s v="J86"/>
    <x v="1"/>
    <s v="Euro 2"/>
    <s v="Euro 2"/>
    <s v="Euro 2"/>
    <s v="Euro 2"/>
    <n v="100236"/>
    <n v="1996"/>
    <n v="17"/>
    <s v="5 door s/w"/>
    <n v="1800"/>
    <x v="1"/>
    <s v="I4"/>
    <s v="Y"/>
    <n v="1"/>
    <s v="O2"/>
    <n v="0"/>
    <n v="0"/>
    <s v="Petrol"/>
    <n v="50"/>
    <n v="1300"/>
    <n v="1585"/>
    <n v="2.8127691791020522"/>
    <n v="223.66564359955379"/>
    <n v="0.18492885506651544"/>
    <n v="0.28897911691634165"/>
    <n v="9.623546236160994"/>
    <n v="1.4038421889658079"/>
    <n v="153.94638061220957"/>
    <n v="5.3557751718861596E-2"/>
    <n v="9.7685879976527862E-2"/>
    <n v="6.545443502716668"/>
    <s v=""/>
    <s v=""/>
    <s v=""/>
    <s v=""/>
    <s v=""/>
    <s v=""/>
    <s v=""/>
    <s v=""/>
    <s v=""/>
    <s v=""/>
    <s v=""/>
    <s v=""/>
    <s v=""/>
    <s v=""/>
    <s v=""/>
    <n v="5.1449927074403803"/>
    <n v="526.26751981691928"/>
    <n v="0.75645685859566669"/>
    <n v="0.61978030165778952"/>
    <n v="22.5252537330968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BTH144"/>
    <d v="2005-10-11T00:00:00"/>
    <s v="Nissan"/>
    <s v="Lucino BB"/>
    <s v="N"/>
    <s v="Japan"/>
    <s v="J86"/>
    <x v="1"/>
    <s v="Euro 2"/>
    <s v="Euro 2"/>
    <s v="Euro 2"/>
    <s v="Euro 2"/>
    <n v="175000"/>
    <n v="1996"/>
    <n v="17"/>
    <m/>
    <n v="1500"/>
    <x v="1"/>
    <m/>
    <s v="Y"/>
    <m/>
    <m/>
    <m/>
    <m/>
    <s v="Petrol"/>
    <m/>
    <m/>
    <m/>
    <n v="3.9249329758713136"/>
    <n v="213.63"/>
    <n v="0.16608269096005604"/>
    <n v="0.80208333333333337"/>
    <n v="9.3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1.780160857908847"/>
    <n v="156.58000000000001"/>
    <n v="7.0077084793272598E-2"/>
    <n v="0.359375"/>
    <n v="6.7"/>
    <s v=""/>
    <s v=""/>
    <s v=""/>
    <s v=""/>
    <s v=""/>
    <m/>
    <m/>
    <m/>
    <m/>
    <m/>
    <m/>
    <m/>
    <m/>
    <m/>
    <m/>
    <m/>
    <m/>
    <m/>
    <m/>
    <m/>
    <m/>
    <m/>
    <m/>
    <m/>
    <m/>
  </r>
  <r>
    <s v="BSG 955"/>
    <d v="2004-09-27T00:00:00"/>
    <s v="Toyota"/>
    <s v="Estima"/>
    <s v="N"/>
    <s v="Japan"/>
    <s v="J86"/>
    <x v="1"/>
    <s v="Euro 2"/>
    <s v="Euro 2"/>
    <s v="Euro 2"/>
    <s v="Euro 2"/>
    <n v="129219"/>
    <n v="1996"/>
    <n v="17"/>
    <m/>
    <n v="2400"/>
    <x v="0"/>
    <m/>
    <s v="Y"/>
    <n v="1"/>
    <n v="1"/>
    <s v="TSCAT"/>
    <m/>
    <s v="Petrol"/>
    <m/>
    <n v="1760"/>
    <n v="2035"/>
    <n v="1.8546472487983734"/>
    <n v="296.78614065919459"/>
    <n v="0.11232244200908373"/>
    <n v="0.14392516358763044"/>
    <n v="12.517149027454883"/>
    <n v="0.38986781265817505"/>
    <n v="174.50311215720168"/>
    <n v="1.1923938381546477E-2"/>
    <n v="1.6150784696971827E-3"/>
    <n v="7.2647217883019168"/>
    <s v=""/>
    <s v=""/>
    <s v=""/>
    <s v=""/>
    <s v=""/>
    <s v=""/>
    <s v=""/>
    <s v=""/>
    <s v=""/>
    <s v=""/>
    <s v=""/>
    <s v=""/>
    <s v=""/>
    <s v=""/>
    <s v=""/>
    <n v="5.3326081557607434"/>
    <n v="753.71705595584194"/>
    <n v="0.71324602631533873"/>
    <n v="0.31892398872870842"/>
    <n v="31.944308742147967"/>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UZ9537 - Post honda service"/>
    <d v="2004-11-05T00:00:00"/>
    <s v="Honda"/>
    <s v="Civic"/>
    <s v="Y"/>
    <s v="NZ assembled"/>
    <s v="T1"/>
    <x v="0"/>
    <s v="ECE 15.02"/>
    <s v="ECE 15.02"/>
    <s v="ECE 15.02"/>
    <s v="ECE 15.02"/>
    <n v="156097"/>
    <n v="1997"/>
    <n v="16"/>
    <s v="Sedan 4 door"/>
    <n v="1600"/>
    <x v="1"/>
    <s v="I4"/>
    <s v="Y"/>
    <n v="0"/>
    <n v="0"/>
    <n v="0"/>
    <n v="0"/>
    <s v="Petrol"/>
    <n v="45"/>
    <n v="1082"/>
    <n v="1360"/>
    <n v="21.996938848865067"/>
    <n v="173.93839097824409"/>
    <n v="1.1119469291741721"/>
    <n v="1.1849415628243805"/>
    <n v="8.8772985984735371"/>
    <n v="15.23345423099088"/>
    <n v="118.50541053162704"/>
    <n v="0.66475757837044291"/>
    <n v="0.77974097353432248"/>
    <n v="6.05178974884698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SXSLESC"/>
    <d v="2004-10-08T00:00:00"/>
    <s v="Toyota"/>
    <s v="TruenoS"/>
    <s v="N"/>
    <s v="Japan"/>
    <s v="J86"/>
    <x v="1"/>
    <s v="Euro 2"/>
    <s v="Euro 2"/>
    <s v="Euro 2"/>
    <s v="Euro 2"/>
    <n v="122477"/>
    <n v="1997"/>
    <n v="16"/>
    <m/>
    <n v="1600"/>
    <x v="1"/>
    <m/>
    <s v="Y"/>
    <n v="1"/>
    <s v="O2"/>
    <n v="0"/>
    <m/>
    <s v="Petrol"/>
    <m/>
    <n v="1080"/>
    <n v="1360"/>
    <n v="0.73011885889747941"/>
    <n v="218.02636218428191"/>
    <n v="0.16387521381259332"/>
    <s v=""/>
    <n v="9.1340540143844997"/>
    <n v="0.35956630231776754"/>
    <n v="154.27915160042454"/>
    <n v="4.6019031035366871E-2"/>
    <s v=""/>
    <n v="6.4312447295360213"/>
    <s v=""/>
    <s v=""/>
    <s v=""/>
    <s v=""/>
    <s v=""/>
    <s v=""/>
    <s v=""/>
    <s v=""/>
    <s v=""/>
    <s v=""/>
    <s v=""/>
    <s v=""/>
    <s v=""/>
    <s v=""/>
    <s v=""/>
    <n v="2.0315623164879475"/>
    <n v="485.33744524685875"/>
    <n v="0.90072171306963134"/>
    <s v=""/>
    <n v="20.48271466186937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SXSLESn"/>
    <d v="2004-10-08T00:00:00"/>
    <s v="Toyota"/>
    <s v="TruenS"/>
    <s v="N"/>
    <s v="Japan"/>
    <s v="J86"/>
    <x v="1"/>
    <s v="Euro 2"/>
    <s v="Euro 2"/>
    <s v="Euro 2"/>
    <s v="Euro 2"/>
    <n v="122477"/>
    <n v="1997"/>
    <n v="16"/>
    <m/>
    <n v="1600"/>
    <x v="1"/>
    <m/>
    <s v="Y"/>
    <n v="0"/>
    <s v="O2"/>
    <n v="0"/>
    <m/>
    <s v="Petrol"/>
    <m/>
    <n v="1080"/>
    <n v="1360"/>
    <n v="4.4785928022505894"/>
    <n v="197.71539968859875"/>
    <n v="1.2411151913130509"/>
    <n v="1.2282407961388726"/>
    <n v="8.9507454332845917"/>
    <n v="3.0841441751546799"/>
    <n v="141.87481756965883"/>
    <n v="0.61217642143933293"/>
    <n v="0.55339814888942529"/>
    <n v="6.3548188317405341"/>
    <s v=""/>
    <s v=""/>
    <s v=""/>
    <s v=""/>
    <s v=""/>
    <s v=""/>
    <s v=""/>
    <s v=""/>
    <s v=""/>
    <s v=""/>
    <s v=""/>
    <s v=""/>
    <s v=""/>
    <s v=""/>
    <s v=""/>
    <n v="9.5016272811051206"/>
    <n v="443.44152855084155"/>
    <n v="3.5272728998233247"/>
    <n v="1.3963869759973171"/>
    <n v="20.14880131613529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UW6937"/>
    <d v="1996-01-01T00:00:00"/>
    <s v="Nissan"/>
    <s v="Bluebird"/>
    <s v="Y"/>
    <s v="Japan"/>
    <s v="J86"/>
    <x v="1"/>
    <s v="Euro 2"/>
    <s v="Euro 2"/>
    <s v="Euro 2"/>
    <s v="Euro 2"/>
    <n v="1800"/>
    <n v="1997"/>
    <n v="16"/>
    <m/>
    <n v="1800"/>
    <x v="1"/>
    <m/>
    <s v="Y"/>
    <n v="0"/>
    <s v="No O2"/>
    <m/>
    <m/>
    <s v="Petrol"/>
    <m/>
    <m/>
    <m/>
    <n v="55.481660001839295"/>
    <n v="195.77794741278555"/>
    <n v="2.401990262354774"/>
    <n v="21.427211076851819"/>
    <n v="8.8797694186614375"/>
    <s v=""/>
    <s v=""/>
    <s v=""/>
    <s v=""/>
    <s v=""/>
    <s v=""/>
    <s v=""/>
    <s v=""/>
    <s v=""/>
    <s v=""/>
    <n v="36.363476372530748"/>
    <n v="201.59432611844528"/>
    <n v="2.8582378358562615"/>
    <n v="26.171390416005483"/>
    <n v="8.9492048580042418"/>
    <n v="62.542042035182263"/>
    <n v="337.41054972220843"/>
    <n v="4.6418993651921188"/>
    <n v="32.208005868615842"/>
    <n v="14.985524624777963"/>
    <n v="88.157462150511961"/>
    <n v="549.37982079262133"/>
    <n v="6.6398286162309805"/>
    <n v="35.402272470128167"/>
    <n v="24.181079439765746"/>
    <n v="36.363476372530748"/>
    <n v="201.59432611844528"/>
    <n v="2.8582378358562615"/>
    <n v="26.171390416005483"/>
    <n v="8.9492048580042418"/>
    <n v="50.144030056690895"/>
    <n v="253.26788181227903"/>
    <n v="3.2585680809241526"/>
    <n v="23.132301144326316"/>
    <n v="11.265520488267695"/>
    <n v="78.047256053945048"/>
    <n v="266.57831447861679"/>
    <n v="3.5929381676794061"/>
    <n v="32.305586484960607"/>
    <n v="12.142968570872158"/>
    <n v="53.062069222264746"/>
    <n v="287.94193382063503"/>
    <n v="3.6593803407872358"/>
    <n v="22.869988637957299"/>
    <n v="12.761729977792443"/>
    <n v="46.473591901715587"/>
    <n v="160.99863110012359"/>
    <n v="1.4111385666815515"/>
    <n v="21.615226534332233"/>
    <n v="7.2677873061237754"/>
    <n v="47.657266542450209"/>
    <n v="144.80068064226086"/>
    <n v="1.635794649557583"/>
    <n v="16.041089189206691"/>
    <n v="6.6282149818456579"/>
    <n v="53.44035246728081"/>
    <n v="167.77854608839996"/>
    <n v="2.1180227635169131"/>
    <n v="22.464457024418721"/>
    <n v="7.6780489883425052"/>
    <n v="32.732498000013855"/>
    <n v="189.70264503051911"/>
    <n v="2.496152598421213"/>
    <n v="18.069338265162564"/>
    <n v="8.3902879187970338"/>
    <n v="46.473591901715587"/>
    <n v="160.99863110012359"/>
    <n v="1.4111385666815515"/>
    <n v="21.615226534332233"/>
    <n v="7.2677873061237754"/>
    <n v="58.019074300548688"/>
    <n v="171.66065883239747"/>
    <n v="2.0398056591344367"/>
    <n v="21.206458746340154"/>
    <n v="7.8819352643698686"/>
    <n v="45.197211391262996"/>
    <n v="154.85283169880117"/>
    <n v="1.9848246483117462"/>
    <n v="18.252182278026371"/>
    <n v="7.0443097742163312"/>
    <n v="36.104382071421952"/>
    <n v="157.32554721477595"/>
    <n v="1.3509684952666812"/>
    <n v="20.298702309451418"/>
    <n v="6.9993228215364294"/>
    <n v="24.233932253482674"/>
    <n v="136.69249366401445"/>
    <n v="1.1916227462756135"/>
    <n v="16.931776169689339"/>
    <n v="6.0057251019263571"/>
    <n v="4.3185096067116815"/>
    <n v="133.07994873528608"/>
    <n v="1.1848098461006391"/>
    <n v="13.066425083290614"/>
    <n v="5.6408446184004042"/>
    <n v="5.0782390395558412"/>
    <n v="153.79166440519447"/>
    <n v="1.5799922844853249"/>
    <n v="9.4223056438055028"/>
    <n v="6.5360141497431066"/>
    <m/>
    <m/>
    <m/>
    <m/>
    <m/>
    <m/>
    <m/>
    <m/>
    <m/>
    <m/>
    <m/>
    <m/>
    <m/>
    <m/>
    <m/>
    <m/>
    <m/>
    <m/>
    <m/>
    <m/>
  </r>
  <r>
    <s v="UZ9537"/>
    <d v="2004-09-17T00:00:00"/>
    <s v="Honda"/>
    <s v="Civic"/>
    <s v="Y"/>
    <s v="Japan"/>
    <s v="J86"/>
    <x v="1"/>
    <s v="Euro 2"/>
    <s v="Euro 2"/>
    <s v="Euro 2"/>
    <s v="Euro 2"/>
    <n v="152552"/>
    <n v="1997"/>
    <n v="16"/>
    <m/>
    <n v="1600"/>
    <x v="1"/>
    <m/>
    <s v="Y"/>
    <n v="0"/>
    <n v="0"/>
    <n v="0"/>
    <m/>
    <s v="Petrol"/>
    <m/>
    <n v="1082"/>
    <n v="1360"/>
    <n v="7.9822581838130242"/>
    <n v="183.88672549233075"/>
    <n v="0.88891867333700103"/>
    <n v="0.70992561781496033"/>
    <n v="8.7374015039776012"/>
    <n v="6.2899590520197393"/>
    <n v="123.61752339342641"/>
    <n v="0.52895757810023614"/>
    <n v="0.44712437338776451"/>
    <n v="5.9727746329222979"/>
    <s v=""/>
    <s v=""/>
    <s v=""/>
    <s v=""/>
    <s v=""/>
    <s v=""/>
    <s v=""/>
    <s v=""/>
    <s v=""/>
    <s v=""/>
    <s v=""/>
    <s v=""/>
    <s v=""/>
    <s v=""/>
    <s v=""/>
    <n v="22.625861973360571"/>
    <n v="400.01260658991498"/>
    <n v="3.1622041229507483"/>
    <n v="1.2604078189869143"/>
    <n v="19.87494297649871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YJ7492"/>
    <d v="2004-09-24T00:00:00"/>
    <s v="Nissan"/>
    <s v="Sunny"/>
    <s v="N"/>
    <s v="Japan"/>
    <s v="J86"/>
    <x v="1"/>
    <s v="Euro 2"/>
    <s v="Euro 2"/>
    <s v="Euro 2"/>
    <s v="Euro 2"/>
    <n v="66427"/>
    <n v="1997"/>
    <n v="16"/>
    <m/>
    <n v="1500"/>
    <x v="1"/>
    <m/>
    <s v="Y"/>
    <n v="1"/>
    <s v="O2"/>
    <s v="TSCAT"/>
    <m/>
    <s v="Petrol"/>
    <m/>
    <n v="1110"/>
    <n v="1360"/>
    <n v="6.7847732195555093"/>
    <n v="205.79496971421372"/>
    <n v="0.30728791141140865"/>
    <n v="1.0119497500499424"/>
    <n v="9.1212962886787228"/>
    <n v="1.8839351172781764"/>
    <n v="131.98885808963288"/>
    <n v="0.11068862333622961"/>
    <n v="0.6439249030619324"/>
    <n v="5.6311900695275634"/>
    <s v=""/>
    <s v=""/>
    <s v=""/>
    <s v=""/>
    <s v=""/>
    <s v=""/>
    <s v=""/>
    <s v=""/>
    <s v=""/>
    <s v=""/>
    <s v=""/>
    <s v=""/>
    <s v=""/>
    <s v=""/>
    <s v=""/>
    <n v="9.2621052876313428"/>
    <n v="497.59954874276082"/>
    <n v="0.71067026012663603"/>
    <n v="1.002894623006183"/>
    <n v="21.45386928872579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XK2891"/>
    <d v="2004-09-22T00:00:00"/>
    <s v="Toyota"/>
    <s v="Corolla"/>
    <s v="Y"/>
    <s v="Japan"/>
    <s v="J86"/>
    <x v="1"/>
    <s v="Euro 2"/>
    <s v="Euro 2"/>
    <s v="Euro 2"/>
    <s v="Euro 2"/>
    <n v="75108"/>
    <n v="1998"/>
    <n v="15"/>
    <m/>
    <n v="1600"/>
    <x v="1"/>
    <m/>
    <s v="Y"/>
    <n v="1"/>
    <n v="0"/>
    <n v="0"/>
    <m/>
    <s v="Petrol"/>
    <m/>
    <n v="1080"/>
    <n v="1360"/>
    <n v="0.46007566194970545"/>
    <n v="202.57261310480442"/>
    <n v="8.0403561594240849E-2"/>
    <n v="5.2582368268467003E-2"/>
    <n v="8.4315647018582691"/>
    <n v="6.1696263487103095E-2"/>
    <n v="141.22280836120765"/>
    <n v="1.0336067366631924E-2"/>
    <n v="0"/>
    <n v="5.8465892571158538"/>
    <s v=""/>
    <s v=""/>
    <s v=""/>
    <s v=""/>
    <s v=""/>
    <s v=""/>
    <s v=""/>
    <s v=""/>
    <s v=""/>
    <s v=""/>
    <s v=""/>
    <s v=""/>
    <s v=""/>
    <s v=""/>
    <s v=""/>
    <n v="3.1548559097806668"/>
    <n v="431.0578128175099"/>
    <n v="1.1450879434891248"/>
    <n v="0.92572306830071094"/>
    <n v="18.30009483096100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ER34-011998"/>
    <d v="1998-11-12T00:00:00"/>
    <s v="Nissan"/>
    <s v="Skyline GT-t"/>
    <s v="Y"/>
    <s v="Japan"/>
    <s v="J86"/>
    <x v="1"/>
    <s v="Euro 2"/>
    <s v="Euro 2"/>
    <s v="Euro 2"/>
    <s v="Euro 2"/>
    <n v="100"/>
    <n v="1998"/>
    <n v="15"/>
    <m/>
    <n v="2500"/>
    <x v="0"/>
    <m/>
    <s v="Y"/>
    <n v="1"/>
    <s v="O2"/>
    <m/>
    <m/>
    <s v="Petrol"/>
    <m/>
    <m/>
    <m/>
    <s v=""/>
    <s v=""/>
    <s v=""/>
    <s v=""/>
    <s v=""/>
    <s v=""/>
    <s v=""/>
    <s v=""/>
    <s v=""/>
    <s v=""/>
    <n v="51.195787318072107"/>
    <n v="334.54"/>
    <n v="1.4637869562641366"/>
    <n v="4.52101661779081"/>
    <n v="14.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MCU15-0050426"/>
    <d v="1999-03-03T00:00:00"/>
    <s v="Toyota"/>
    <s v="Harrier"/>
    <s v="Y"/>
    <s v="Japan"/>
    <s v="J86"/>
    <x v="1"/>
    <s v="Euro 2"/>
    <s v="Euro 2"/>
    <s v="Euro 2"/>
    <s v="Euro 2"/>
    <n v="120"/>
    <n v="1998"/>
    <n v="15"/>
    <m/>
    <n v="3000"/>
    <x v="0"/>
    <m/>
    <s v="Y"/>
    <n v="1"/>
    <s v="O2"/>
    <m/>
    <m/>
    <s v="Petrol"/>
    <m/>
    <m/>
    <m/>
    <s v=""/>
    <s v=""/>
    <s v=""/>
    <s v=""/>
    <s v=""/>
    <s v=""/>
    <s v=""/>
    <s v=""/>
    <s v=""/>
    <s v=""/>
    <n v="10.665616154542008"/>
    <n v="270.79300000000001"/>
    <n v="0.29267028184148142"/>
    <n v="0.90015570260801925"/>
    <n v="11.31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XC4378"/>
    <d v="2004-09-21T00:00:00"/>
    <s v="Honda"/>
    <s v="AccordLx"/>
    <s v="Y"/>
    <s v="Japan"/>
    <s v="J86"/>
    <x v="1"/>
    <s v="Euro 2"/>
    <s v="Euro 2"/>
    <s v="Euro 2"/>
    <s v="Euro 2"/>
    <n v="93397"/>
    <n v="1998"/>
    <n v="15"/>
    <m/>
    <n v="2300"/>
    <x v="0"/>
    <m/>
    <s v="Y"/>
    <n v="0"/>
    <n v="1"/>
    <n v="0"/>
    <m/>
    <s v="Petrol"/>
    <m/>
    <n v="1300"/>
    <n v="1585"/>
    <n v="0.84519752962712646"/>
    <n v="264.80025212628362"/>
    <n v="4.4354851510709573E-2"/>
    <n v="3.9898828881470165E-2"/>
    <n v="11.052931138982398"/>
    <n v="8.802293989544599E-2"/>
    <n v="167.62441232874716"/>
    <n v="1.0458912815345214E-2"/>
    <n v="8.93589289499566E-3"/>
    <n v="6.9427231069991837"/>
    <s v=""/>
    <s v=""/>
    <s v=""/>
    <s v=""/>
    <s v=""/>
    <s v=""/>
    <s v=""/>
    <s v=""/>
    <s v=""/>
    <s v=""/>
    <s v=""/>
    <s v=""/>
    <s v=""/>
    <s v=""/>
    <s v=""/>
    <n v="0.53757504215095198"/>
    <n v="704.69092598375482"/>
    <n v="8.5575718032398801E-2"/>
    <n v="0.1464341917735674"/>
    <n v="29.21368142613105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XR9447"/>
    <d v="2004-10-06T00:00:00"/>
    <s v="Mitsubishi"/>
    <s v="Diamante"/>
    <s v="Y"/>
    <s v="Australia"/>
    <s v="ADR37/01"/>
    <x v="1"/>
    <s v="Euro 1"/>
    <s v="Euro 1"/>
    <s v="Euro 1"/>
    <s v="Euro 1"/>
    <n v="109065"/>
    <n v="1999"/>
    <n v="14"/>
    <m/>
    <n v="3000"/>
    <x v="0"/>
    <m/>
    <s v="Y"/>
    <n v="1"/>
    <n v="0"/>
    <n v="0"/>
    <m/>
    <s v="Petrol"/>
    <m/>
    <n v="1590"/>
    <n v="1810"/>
    <n v="0.72684613187901781"/>
    <n v="298.28444500803448"/>
    <n v="6.4451978690836548E-2"/>
    <n v="4.5075209209856103E-2"/>
    <n v="12.420809346648578"/>
    <n v="0.29749544152816737"/>
    <n v="192.50821817139493"/>
    <n v="2.8905270166732992E-2"/>
    <n v="6.8511384644434235E-4"/>
    <n v="7.9961024299398886"/>
    <s v=""/>
    <s v=""/>
    <s v=""/>
    <s v=""/>
    <s v=""/>
    <s v=""/>
    <s v=""/>
    <s v=""/>
    <s v=""/>
    <s v=""/>
    <s v=""/>
    <s v=""/>
    <s v=""/>
    <s v=""/>
    <s v=""/>
    <n v="5.0063197582767076"/>
    <n v="682.62791814415243"/>
    <n v="0.49710611701083507"/>
    <n v="0.23716434259785141"/>
    <n v="28.83979458075157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BFP661"/>
    <d v="2004-09-30T00:00:00"/>
    <s v="Volkswagen"/>
    <s v="Passat"/>
    <s v="N"/>
    <s v="Germany"/>
    <s v="Euro 2"/>
    <x v="5"/>
    <s v="Euro 2"/>
    <s v="Euro 2"/>
    <s v="Euro 2"/>
    <s v="Euro 2"/>
    <n v="89099"/>
    <n v="1999"/>
    <n v="14"/>
    <m/>
    <n v="1800"/>
    <x v="1"/>
    <m/>
    <s v="Y"/>
    <n v="1"/>
    <s v="O2"/>
    <n v="0"/>
    <m/>
    <s v="Petrol"/>
    <m/>
    <n v="1389"/>
    <n v="1585"/>
    <n v="0.49566128864331771"/>
    <n v="244.12440268220425"/>
    <n v="2.921370218042528E-2"/>
    <n v="7.3802601091008686E-3"/>
    <n v="10.146251457526384"/>
    <n v="0.34880753615862298"/>
    <n v="165.36448222673653"/>
    <n v="1.2779453412732544E-2"/>
    <n v="8.2262143393810989E-4"/>
    <n v="6.8727094828678998"/>
    <s v=""/>
    <s v=""/>
    <s v=""/>
    <s v=""/>
    <s v=""/>
    <s v=""/>
    <s v=""/>
    <s v=""/>
    <s v=""/>
    <s v=""/>
    <s v=""/>
    <s v=""/>
    <s v=""/>
    <s v=""/>
    <s v=""/>
    <n v="0.8440475665616588"/>
    <n v="719.4765456563847"/>
    <n v="6.9042788090441093E-2"/>
    <n v="2.7948817112625866E-4"/>
    <n v="29.84136062216419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S15-001059"/>
    <d v="1999-07-01T00:00:00"/>
    <s v="Nissan"/>
    <s v="Silvia"/>
    <s v="Y"/>
    <s v="Japan"/>
    <s v="J86"/>
    <x v="1"/>
    <s v="Euro 2"/>
    <s v="Euro 2"/>
    <s v="Euro 2"/>
    <s v="Euro 2"/>
    <n v="650"/>
    <n v="1999"/>
    <n v="14"/>
    <m/>
    <n v="2000"/>
    <x v="1"/>
    <m/>
    <s v="Y"/>
    <n v="1"/>
    <s v="O2"/>
    <m/>
    <m/>
    <s v="Petrol"/>
    <m/>
    <m/>
    <m/>
    <s v=""/>
    <s v=""/>
    <s v=""/>
    <s v=""/>
    <s v=""/>
    <s v=""/>
    <s v=""/>
    <s v=""/>
    <s v=""/>
    <s v=""/>
    <n v="5.9352456494239139"/>
    <n v="315.64600000000002"/>
    <n v="1.1926347029043245"/>
    <n v="0.78294910830795961"/>
    <n v="13.13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YO1086"/>
    <d v="2004-09-27T00:00:00"/>
    <s v="Toyota"/>
    <s v="Corolla"/>
    <s v="Y"/>
    <s v="Japan"/>
    <s v="J86"/>
    <x v="1"/>
    <s v="Euro 2"/>
    <s v="Euro 2"/>
    <s v="Euro 2"/>
    <s v="Euro 2"/>
    <n v="72505"/>
    <n v="1999"/>
    <n v="14"/>
    <m/>
    <n v="1600"/>
    <x v="1"/>
    <m/>
    <s v="Y"/>
    <n v="1"/>
    <n v="0"/>
    <n v="0"/>
    <m/>
    <s v="Petrol"/>
    <m/>
    <n v="1080"/>
    <n v="1360"/>
    <n v="0.26541441430935253"/>
    <n v="196.71174065715732"/>
    <n v="7.0049089742216297E-2"/>
    <n v="2.5707506371240856E-2"/>
    <n v="8.1684552819298162"/>
    <n v="0.10390244522801671"/>
    <n v="134.76440264518115"/>
    <n v="1.7197993276630026E-2"/>
    <n v="1.1574530342992235E-4"/>
    <n v="5.5842270180282245"/>
    <s v=""/>
    <s v=""/>
    <s v=""/>
    <s v=""/>
    <s v=""/>
    <s v=""/>
    <s v=""/>
    <s v=""/>
    <s v=""/>
    <s v=""/>
    <s v=""/>
    <s v=""/>
    <s v=""/>
    <s v=""/>
    <s v=""/>
    <n v="1.4548799346980892"/>
    <n v="454.69524701916203"/>
    <n v="0.7095271595738164"/>
    <n v="0.40514014117389496"/>
    <n v="19.04307536662478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BNR34-004141"/>
    <d v="1999-09-24T00:00:00"/>
    <s v="Nissan"/>
    <s v="Skyline GTR"/>
    <s v="Y"/>
    <s v="Japan"/>
    <s v="J86"/>
    <x v="1"/>
    <s v="Euro 2"/>
    <s v="Euro 2"/>
    <s v="Euro 2"/>
    <s v="Euro 2"/>
    <n v="300"/>
    <n v="1999"/>
    <n v="14"/>
    <m/>
    <n v="2600"/>
    <x v="0"/>
    <m/>
    <s v="Y"/>
    <n v="1"/>
    <s v="O2"/>
    <m/>
    <m/>
    <s v="Petrol"/>
    <m/>
    <m/>
    <m/>
    <s v=""/>
    <s v=""/>
    <s v=""/>
    <s v=""/>
    <s v=""/>
    <s v=""/>
    <s v=""/>
    <s v=""/>
    <s v=""/>
    <s v=""/>
    <n v="25.30497184699805"/>
    <n v="330.98943348441577"/>
    <n v="1.2284323842147227"/>
    <n v="5.7575785210680133"/>
    <n v="1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YH7922"/>
    <d v="2004-09-22T00:00:00"/>
    <s v="Mitsubishi"/>
    <s v="L200"/>
    <s v="Y"/>
    <s v="Japan"/>
    <s v="J86"/>
    <x v="1"/>
    <s v="Euro 2"/>
    <s v="Euro 2"/>
    <s v="Euro 2"/>
    <s v="Euro 2"/>
    <n v="145629"/>
    <n v="1999"/>
    <n v="14"/>
    <m/>
    <n v="2400"/>
    <x v="0"/>
    <m/>
    <s v="Y"/>
    <n v="1"/>
    <n v="1"/>
    <n v="0"/>
    <m/>
    <s v="Petrol"/>
    <m/>
    <n v="1380"/>
    <n v="1585"/>
    <n v="0.70120629377835386"/>
    <n v="270.90398728374248"/>
    <n v="6.3280268690335553E-2"/>
    <n v="0.1824489555815563"/>
    <n v="11.298011677638861"/>
    <n v="0.16552190380840814"/>
    <n v="177.30941364337284"/>
    <n v="2.9346305675677056E-2"/>
    <n v="8.9389251693519578E-2"/>
    <n v="7.3568405542853741"/>
    <s v=""/>
    <s v=""/>
    <s v=""/>
    <s v=""/>
    <s v=""/>
    <s v=""/>
    <s v=""/>
    <s v=""/>
    <s v=""/>
    <s v=""/>
    <s v=""/>
    <s v=""/>
    <s v=""/>
    <s v=""/>
    <s v=""/>
    <n v="0.65200061123750519"/>
    <n v="612.18566684418261"/>
    <n v="0.2559693738941024"/>
    <n v="0.22516385524067001"/>
    <n v="25.439319201198217"/>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YN2857"/>
    <d v="2004-10-12T00:00:00"/>
    <s v="Toyota"/>
    <s v="Hiace"/>
    <s v="Y"/>
    <s v="Japan"/>
    <s v="J86"/>
    <x v="1"/>
    <s v="Euro 2"/>
    <s v="Euro 2"/>
    <s v="Euro 2"/>
    <s v="Euro 2"/>
    <n v="75301"/>
    <n v="1999"/>
    <n v="14"/>
    <m/>
    <n v="2400"/>
    <x v="0"/>
    <m/>
    <s v="Y"/>
    <n v="0"/>
    <n v="0"/>
    <n v="0"/>
    <m/>
    <s v="Petrol"/>
    <m/>
    <n v="1700"/>
    <n v="1920"/>
    <n v="8.6187139099308858"/>
    <n v="283.93483212044544"/>
    <n v="0.98699819884511486"/>
    <n v="2.6518942220981998"/>
    <n v="12.702989320555117"/>
    <n v="7.0041590697284386"/>
    <n v="187.38092891927843"/>
    <n v="0.53872872891486645"/>
    <n v="1.5860202844072362"/>
    <n v="8.4881925321564804"/>
    <s v=""/>
    <s v=""/>
    <s v=""/>
    <s v=""/>
    <s v=""/>
    <s v=""/>
    <s v=""/>
    <s v=""/>
    <s v=""/>
    <s v=""/>
    <s v=""/>
    <s v=""/>
    <s v=""/>
    <s v=""/>
    <s v=""/>
    <n v="32.329423364131188"/>
    <n v="646.69104699823333"/>
    <n v="3.978023680865979"/>
    <n v="2.8248723697142037"/>
    <n v="30.395502349309705"/>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QMA"/>
    <d v="2004-10-06T00:00:00"/>
    <s v="Ford"/>
    <s v="FalcnXR6"/>
    <s v="Y"/>
    <s v="Australia"/>
    <s v="ADR37/01"/>
    <x v="1"/>
    <s v="Euro 1"/>
    <s v="Euro 1"/>
    <s v="Euro 1"/>
    <s v="Euro 1"/>
    <n v="108720"/>
    <n v="2000"/>
    <n v="13"/>
    <m/>
    <n v="4000"/>
    <x v="0"/>
    <m/>
    <s v="Y"/>
    <n v="1"/>
    <s v="O2"/>
    <n v="0"/>
    <m/>
    <s v="Petrol"/>
    <m/>
    <n v="1530"/>
    <n v="1810"/>
    <n v="2.1939501421977874"/>
    <n v="284.14645826961299"/>
    <n v="3.1945580130277387E-2"/>
    <n v="5.6060456757861282E-2"/>
    <n v="11.975805432437019"/>
    <n v="7.6242312005636616E-3"/>
    <n v="191.08885808484598"/>
    <n v="3.2316436349991914E-3"/>
    <n v="1.0333403627374718E-3"/>
    <n v="7.9025073934393708"/>
    <s v=""/>
    <s v=""/>
    <s v=""/>
    <s v=""/>
    <s v=""/>
    <s v=""/>
    <s v=""/>
    <s v=""/>
    <s v=""/>
    <s v=""/>
    <s v=""/>
    <s v=""/>
    <s v=""/>
    <s v=""/>
    <s v=""/>
    <n v="2.5548453284058663"/>
    <n v="901.27483350510749"/>
    <n v="8.9863000993847683E-2"/>
    <n v="0.195116944517497"/>
    <n v="37.541625439484378"/>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ZQ2376"/>
    <d v="2004-10-12T00:00:00"/>
    <s v="Volkswagen"/>
    <s v="Golf"/>
    <s v="Y"/>
    <s v="Germany"/>
    <s v="Euro 2"/>
    <x v="5"/>
    <s v="Euro 2"/>
    <s v="Euro 2"/>
    <s v="Euro 2"/>
    <s v="Euro 2"/>
    <n v="47789"/>
    <n v="2000"/>
    <n v="13"/>
    <m/>
    <n v="1600"/>
    <x v="1"/>
    <m/>
    <s v="Y"/>
    <n v="1"/>
    <s v="O2"/>
    <n v="0"/>
    <m/>
    <s v="Petrol"/>
    <m/>
    <n v="1083"/>
    <n v="1360"/>
    <n v="0"/>
    <n v="220.4844913129163"/>
    <n v="0.10441875237507714"/>
    <n v="0.30813186604066767"/>
    <n v="9.1298126572452443"/>
    <n v="0"/>
    <n v="156.82993896427385"/>
    <n v="1.7267697143241202E-2"/>
    <n v="0.79828540625251243"/>
    <n v="6.4867112492033288"/>
    <s v=""/>
    <s v=""/>
    <s v=""/>
    <s v=""/>
    <s v=""/>
    <s v=""/>
    <s v=""/>
    <s v=""/>
    <s v=""/>
    <s v=""/>
    <s v=""/>
    <s v=""/>
    <s v=""/>
    <s v=""/>
    <s v=""/>
    <n v="0.48654441047004904"/>
    <n v="516.04469998681714"/>
    <n v="0.36477410306865005"/>
    <n v="0.34679883445439819"/>
    <n v="21.41457624670861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ABC188"/>
    <d v="2004-09-29T00:00:00"/>
    <s v="Peugot"/>
    <s v="206XT"/>
    <s v="Y"/>
    <s v="France"/>
    <s v="Euro 3"/>
    <x v="6"/>
    <s v="Euro 3"/>
    <s v="Euro 3"/>
    <s v="Euro 3"/>
    <s v="Euro 3"/>
    <n v="31450"/>
    <n v="2001"/>
    <n v="12"/>
    <m/>
    <n v="1600"/>
    <x v="1"/>
    <m/>
    <s v="Y"/>
    <n v="1"/>
    <n v="1"/>
    <s v="OBD2"/>
    <m/>
    <s v="Petrol"/>
    <m/>
    <n v="1100"/>
    <n v="1360"/>
    <n v="0.48052602793313132"/>
    <n v="195.79143134237611"/>
    <n v="6.706604698715489E-2"/>
    <n v="1.3119044079326014E-2"/>
    <n v="8.1339552060351714"/>
    <n v="2.3495231546097717E-2"/>
    <n v="132.92585704856384"/>
    <n v="1.0749731520043783E-2"/>
    <n v="6.4514710713186041E-2"/>
    <n v="5.4989962481347483"/>
    <s v=""/>
    <s v=""/>
    <s v=""/>
    <s v=""/>
    <s v=""/>
    <s v=""/>
    <s v=""/>
    <s v=""/>
    <s v=""/>
    <s v=""/>
    <s v=""/>
    <s v=""/>
    <s v=""/>
    <s v=""/>
    <s v=""/>
    <n v="0.10175386067593845"/>
    <n v="480.50364943177999"/>
    <n v="0.13206786783638561"/>
    <n v="0"/>
    <n v="19.89120987088474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AWU632"/>
    <d v="2005-02-24T00:00:00"/>
    <s v="Holden"/>
    <s v="Commodore"/>
    <s v="Y"/>
    <s v="Australia"/>
    <s v="ADR37/01"/>
    <x v="1"/>
    <s v="Euro 1"/>
    <s v="Euro 1"/>
    <s v="Euro 1"/>
    <s v="Euro 1"/>
    <m/>
    <n v="2002"/>
    <n v="11"/>
    <m/>
    <n v="3800"/>
    <x v="0"/>
    <m/>
    <s v="Y"/>
    <m/>
    <m/>
    <m/>
    <m/>
    <s v="Petrol"/>
    <m/>
    <m/>
    <m/>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0.4368127010222565"/>
    <n v="173.83799999999999"/>
    <n v="0.12825348924933988"/>
    <n v="0"/>
    <n v="7.2350000000000003"/>
    <s v=""/>
    <s v=""/>
    <s v=""/>
    <s v=""/>
    <s v=""/>
    <m/>
    <m/>
    <m/>
    <m/>
    <m/>
    <m/>
    <m/>
    <m/>
    <m/>
    <m/>
    <m/>
    <m/>
    <m/>
    <m/>
    <m/>
    <m/>
    <m/>
    <m/>
    <m/>
    <m/>
  </r>
  <r>
    <s v="CR496"/>
    <d v="2004-09-17T00:00:00"/>
    <s v="Ford"/>
    <s v="Fairlane"/>
    <s v="Y"/>
    <s v="Australia"/>
    <s v="ADR79/00"/>
    <x v="5"/>
    <s v="Euro 2"/>
    <s v="Euro 2"/>
    <s v="Euro 2"/>
    <s v="Euro 2"/>
    <n v="22264"/>
    <n v="2003"/>
    <n v="10"/>
    <m/>
    <n v="4000"/>
    <x v="0"/>
    <m/>
    <s v="Y"/>
    <n v="1"/>
    <n v="1"/>
    <n v="0"/>
    <m/>
    <s v="Petrol"/>
    <m/>
    <n v="1770"/>
    <n v="2035"/>
    <n v="3.5381899520743727"/>
    <n v="297.15811675700434"/>
    <n v="0.1868526759242819"/>
    <n v="2.2801209573922426E-2"/>
    <n v="12.47400236315066"/>
    <n v="1.7654507581956722"/>
    <n v="196.48651420899907"/>
    <n v="9.2539226113607681E-2"/>
    <n v="8.5118280715922197E-4"/>
    <n v="8.2175934322083943"/>
    <s v=""/>
    <s v=""/>
    <s v=""/>
    <s v=""/>
    <s v=""/>
    <s v=""/>
    <s v=""/>
    <s v=""/>
    <s v=""/>
    <s v=""/>
    <s v=""/>
    <s v=""/>
    <s v=""/>
    <s v=""/>
    <s v=""/>
    <n v="6.4215156718862012"/>
    <n v="789.96395557355993"/>
    <n v="0.78162868026308996"/>
    <n v="6.3143551422540328E-2"/>
    <n v="33.041567224625169"/>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BZY664"/>
    <d v="2005-02-24T00:00:00"/>
    <s v="Holden"/>
    <s v="Barina"/>
    <s v="Y"/>
    <s v="Australia"/>
    <s v="ADR79/00"/>
    <x v="5"/>
    <s v="Euro 2"/>
    <s v="Euro 2"/>
    <s v="Euro 2"/>
    <s v="Euro 2"/>
    <m/>
    <n v="2004"/>
    <n v="9"/>
    <m/>
    <n v="1400"/>
    <x v="2"/>
    <m/>
    <m/>
    <m/>
    <m/>
    <m/>
    <m/>
    <s v="Petrol"/>
    <m/>
    <m/>
    <m/>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0.10444855908465081"/>
    <n v="125.46899999999999"/>
    <n v="1.4861601337544121E-2"/>
    <n v="0"/>
    <n v="5.1920000000000002"/>
    <s v=""/>
    <s v=""/>
    <s v=""/>
    <s v=""/>
    <s v=""/>
    <m/>
    <m/>
    <m/>
    <m/>
    <m/>
    <m/>
    <m/>
    <m/>
    <m/>
    <m/>
    <m/>
    <m/>
    <m/>
    <m/>
    <m/>
    <m/>
    <m/>
    <m/>
    <m/>
    <m/>
  </r>
  <r>
    <s v="BWF605"/>
    <d v="2004-09-29T00:00:00"/>
    <s v="Holden"/>
    <s v="CrewmnS"/>
    <s v="Y"/>
    <s v="Australia"/>
    <s v="ADR79/00"/>
    <x v="5"/>
    <s v="Euro 2"/>
    <s v="Euro 2"/>
    <s v="Euro 2"/>
    <s v="Euro 2"/>
    <n v="13099"/>
    <n v="2004"/>
    <n v="9"/>
    <m/>
    <n v="3800"/>
    <x v="0"/>
    <m/>
    <s v="Y"/>
    <n v="1"/>
    <n v="1"/>
    <s v="EGR (one bank)"/>
    <m/>
    <s v="Petrol"/>
    <m/>
    <n v="1758"/>
    <n v="2035"/>
    <n v="0.27897551210233051"/>
    <n v="317.69259246676222"/>
    <n v="0.10529181753888257"/>
    <n v="8.3806699895880715E-3"/>
    <n v="13.1553664932696"/>
    <n v="5.0647352097898626E-2"/>
    <n v="200.82622820605908"/>
    <n v="4.0368865201405375E-2"/>
    <n v="3.296800065851817E-3"/>
    <n v="8.3087429839015083"/>
    <s v=""/>
    <s v=""/>
    <s v=""/>
    <s v=""/>
    <s v=""/>
    <s v=""/>
    <s v=""/>
    <s v=""/>
    <s v=""/>
    <s v=""/>
    <s v=""/>
    <s v=""/>
    <s v=""/>
    <s v=""/>
    <s v=""/>
    <n v="0.57551085582780759"/>
    <n v="837.18595408279305"/>
    <n v="0.23799055203904748"/>
    <n v="5.6188771536816839E-2"/>
    <n v="34.65740880529408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HDLADY"/>
    <d v="2004-10-01T00:00:00"/>
    <s v="Hyundai"/>
    <s v="SONATA"/>
    <s v="Y"/>
    <s v="South Korea"/>
    <s v="ADR79/00"/>
    <x v="5"/>
    <s v="Euro 2"/>
    <s v="Euro 2"/>
    <s v="Euro 2"/>
    <s v="Euro 2"/>
    <n v="9954"/>
    <n v="2004"/>
    <n v="9"/>
    <m/>
    <n v="2400"/>
    <x v="0"/>
    <m/>
    <s v="Y"/>
    <n v="1"/>
    <n v="1"/>
    <n v="0"/>
    <m/>
    <s v="Petrol"/>
    <m/>
    <n v="1477"/>
    <n v="1695"/>
    <n v="0.60177683774546464"/>
    <n v="260.07402256831574"/>
    <n v="0.17490618703138891"/>
    <n v="0.12809003150093429"/>
    <n v="10.789877685777721"/>
    <n v="0.43842861027220481"/>
    <n v="174.162719890392"/>
    <n v="3.4783785851570936E-2"/>
    <n v="1.1198503693376983E-2"/>
    <n v="7.2214706867134453"/>
    <s v=""/>
    <s v=""/>
    <s v=""/>
    <s v=""/>
    <s v=""/>
    <s v=""/>
    <s v=""/>
    <s v=""/>
    <s v=""/>
    <s v=""/>
    <s v=""/>
    <s v=""/>
    <s v=""/>
    <s v=""/>
    <s v=""/>
    <n v="0.88739218527134578"/>
    <n v="682.51156953139787"/>
    <n v="0.47899567532283832"/>
    <n v="0.28330692220247783"/>
    <n v="28.288891781545633"/>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EKY533"/>
    <d v="2009-12-16T00:00:00"/>
    <s v="Ford"/>
    <s v="Falcon XR6"/>
    <s v="Y"/>
    <s v="Australia"/>
    <s v="ADR79/01"/>
    <x v="6"/>
    <s v="Euro 3"/>
    <s v="Euro 3"/>
    <s v="Euro 3"/>
    <s v="Euro 3"/>
    <n v="68000"/>
    <n v="2006"/>
    <n v="7"/>
    <m/>
    <n v="4000"/>
    <x v="0"/>
    <m/>
    <s v="Y"/>
    <m/>
    <m/>
    <m/>
    <m/>
    <s v="Petrol"/>
    <m/>
    <m/>
    <m/>
    <n v="4.1982329255958628E-2"/>
    <n v="256.79000000000002"/>
    <n v="1.2999999999999999E-2"/>
    <n v="0.10636828806771742"/>
    <n v="10.62"/>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m/>
    <m/>
    <m/>
    <m/>
    <m/>
    <m/>
    <m/>
    <m/>
    <m/>
    <m/>
    <m/>
    <m/>
    <m/>
    <m/>
    <m/>
    <m/>
    <m/>
    <m/>
    <m/>
    <m/>
  </r>
  <r>
    <s v="FEC658"/>
    <d v="2010-01-26T00:00:00"/>
    <s v="Holden"/>
    <s v="Omega"/>
    <s v="Y"/>
    <s v="Australia"/>
    <s v="ADR79/02"/>
    <x v="7"/>
    <s v="Euro 4"/>
    <s v="Euro 4"/>
    <s v="Euro 4"/>
    <s v="Euro 4"/>
    <n v="1500"/>
    <n v="2010"/>
    <n v="3"/>
    <m/>
    <n v="3000"/>
    <x v="0"/>
    <m/>
    <s v="Y"/>
    <m/>
    <m/>
    <m/>
    <m/>
    <s v="Petrol"/>
    <m/>
    <m/>
    <m/>
    <n v="0.25847065783654316"/>
    <n v="274.89"/>
    <n v="2.3E-2"/>
    <n v="0"/>
    <n v="11.38"/>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n v="7.3520542673505607E-2"/>
    <n v="176.32"/>
    <n v="2E-3"/>
    <n v="7.4379028089239952E-3"/>
    <n v="7.29"/>
    <n v="9.1900678341882022E-2"/>
    <n v="177.8"/>
    <n v="5.0000000000000001E-3"/>
    <n v="3.9668814980927974E-2"/>
    <n v="7.31"/>
    <n v="0.10109074617607021"/>
    <n v="198.5"/>
    <n v="8.0000000000000002E-3"/>
    <n v="1.2396504681539992E-3"/>
    <n v="8.24"/>
    <m/>
    <m/>
    <m/>
    <m/>
    <m/>
    <m/>
    <m/>
    <m/>
    <m/>
    <m/>
    <m/>
    <m/>
    <m/>
    <m/>
    <m/>
    <m/>
    <m/>
    <m/>
    <m/>
    <m/>
  </r>
  <r>
    <s v="GHP686"/>
    <d v="2012-08-16T00:00:00"/>
    <s v="Skoda"/>
    <s v="Octavia"/>
    <s v="Y"/>
    <s v="Czech  Rep"/>
    <s v="Euro 5"/>
    <x v="8"/>
    <s v="Euro 5"/>
    <s v="Euro 5"/>
    <s v="Euro 5"/>
    <s v="Euro 5"/>
    <n v="2044"/>
    <n v="2012"/>
    <n v="1"/>
    <m/>
    <n v="1400"/>
    <x v="1"/>
    <m/>
    <s v="Y"/>
    <n v="2"/>
    <s v="O2"/>
    <s v="OBD2"/>
    <m/>
    <s v="Petrol 95 oct"/>
    <m/>
    <n v="1335"/>
    <n v="1470"/>
    <n v="9.2999999999999999E-2"/>
    <n v="178.01"/>
    <n v="2E-3"/>
    <n v="0.02"/>
    <n v="7.37"/>
    <m/>
    <m/>
    <m/>
    <m/>
    <m/>
    <m/>
    <m/>
    <m/>
    <m/>
    <m/>
    <m/>
    <m/>
    <m/>
    <m/>
    <m/>
    <m/>
    <m/>
    <m/>
    <m/>
    <m/>
    <m/>
    <m/>
    <m/>
    <m/>
    <m/>
    <m/>
    <m/>
    <m/>
    <m/>
    <m/>
    <m/>
    <m/>
    <m/>
    <m/>
    <m/>
    <m/>
    <m/>
    <m/>
    <m/>
    <m/>
    <m/>
    <m/>
    <m/>
    <m/>
    <m/>
    <m/>
    <m/>
    <m/>
    <m/>
    <m/>
    <m/>
    <m/>
    <m/>
    <m/>
    <m/>
    <m/>
    <m/>
    <m/>
    <m/>
    <m/>
    <m/>
    <m/>
    <m/>
    <m/>
    <m/>
    <m/>
    <m/>
    <m/>
    <m/>
    <m/>
    <m/>
    <m/>
    <m/>
    <m/>
    <m/>
    <m/>
    <m/>
    <m/>
    <m/>
    <m/>
    <n v="0.16"/>
    <n v="180.55"/>
    <n v="6.0000000000000001E-3"/>
    <n v="0"/>
    <n v="7.48"/>
    <m/>
    <m/>
    <m/>
    <m/>
    <m/>
    <n v="5.5E-2"/>
    <n v="102.59"/>
    <n v="1E-3"/>
    <n v="0"/>
    <n v="4.25"/>
    <m/>
    <m/>
    <m/>
    <m/>
    <m/>
    <m/>
    <m/>
    <m/>
    <m/>
    <m/>
    <m/>
    <m/>
    <m/>
    <m/>
    <m/>
    <m/>
    <m/>
    <m/>
    <m/>
    <m/>
    <m/>
    <m/>
    <m/>
    <m/>
    <m/>
  </r>
  <r>
    <s v="GHP686"/>
    <d v="2012-08-16T00:00:00"/>
    <s v="Skoda"/>
    <s v="Octavia"/>
    <s v="Y"/>
    <s v="Czech  Rep"/>
    <s v="Euro 5"/>
    <x v="8"/>
    <s v="Euro 5"/>
    <s v="Euro 5"/>
    <s v="Euro 5"/>
    <s v="Euro 5"/>
    <n v="2044"/>
    <n v="2012"/>
    <n v="1"/>
    <m/>
    <n v="1400"/>
    <x v="1"/>
    <m/>
    <s v="Y"/>
    <n v="2"/>
    <s v="O2"/>
    <s v="OBD2"/>
    <m/>
    <s v="Petrol 98 oct"/>
    <m/>
    <n v="1335"/>
    <n v="1470"/>
    <n v="8.3000000000000004E-2"/>
    <n v="186.37"/>
    <n v="1E-3"/>
    <n v="8.9999999999999998E-4"/>
    <n v="7.71"/>
    <m/>
    <m/>
    <m/>
    <m/>
    <m/>
    <m/>
    <m/>
    <m/>
    <m/>
    <m/>
    <m/>
    <m/>
    <m/>
    <m/>
    <m/>
    <m/>
    <m/>
    <m/>
    <m/>
    <m/>
    <m/>
    <m/>
    <m/>
    <m/>
    <m/>
    <m/>
    <m/>
    <m/>
    <m/>
    <m/>
    <m/>
    <m/>
    <m/>
    <m/>
    <m/>
    <m/>
    <m/>
    <m/>
    <m/>
    <m/>
    <m/>
    <m/>
    <m/>
    <m/>
    <m/>
    <m/>
    <m/>
    <m/>
    <m/>
    <m/>
    <m/>
    <m/>
    <m/>
    <m/>
    <m/>
    <m/>
    <m/>
    <m/>
    <m/>
    <m/>
    <m/>
    <m/>
    <m/>
    <m/>
    <m/>
    <m/>
    <m/>
    <m/>
    <m/>
    <m/>
    <m/>
    <m/>
    <m/>
    <m/>
    <m/>
    <m/>
    <m/>
    <m/>
    <m/>
    <m/>
    <n v="0.126"/>
    <n v="177.81"/>
    <n v="6.0000000000000001E-3"/>
    <n v="0"/>
    <n v="7.36"/>
    <m/>
    <m/>
    <m/>
    <m/>
    <m/>
    <n v="2.8000000000000001E-2"/>
    <n v="109.61"/>
    <n v="1E-3"/>
    <n v="2E-3"/>
    <n v="4.53"/>
    <m/>
    <m/>
    <m/>
    <m/>
    <m/>
    <m/>
    <m/>
    <m/>
    <m/>
    <m/>
    <m/>
    <m/>
    <m/>
    <m/>
    <m/>
    <m/>
    <m/>
    <m/>
    <m/>
    <m/>
    <m/>
    <m/>
    <m/>
    <m/>
    <m/>
  </r>
  <r>
    <s v="GKN577"/>
    <d v="2012-08-16T00:00:00"/>
    <s v="Skoda"/>
    <s v="Octavia"/>
    <s v="Y"/>
    <s v="Czech  Rep"/>
    <s v="Euro 5"/>
    <x v="8"/>
    <s v="Euro 5"/>
    <s v="Euro 5"/>
    <s v="Euro 5"/>
    <s v="Euro 5"/>
    <n v="1397"/>
    <n v="2012"/>
    <n v="1"/>
    <m/>
    <n v="1400"/>
    <x v="1"/>
    <m/>
    <s v="Y"/>
    <n v="2"/>
    <s v="O2"/>
    <s v="OBD2"/>
    <m/>
    <s v="Petrol 95 oct"/>
    <m/>
    <n v="1335"/>
    <n v="1470"/>
    <n v="0.219"/>
    <n v="183.27"/>
    <n v="6.0000000000000001E-3"/>
    <n v="3.9E-2"/>
    <n v="7.59"/>
    <m/>
    <m/>
    <m/>
    <m/>
    <m/>
    <m/>
    <m/>
    <m/>
    <m/>
    <m/>
    <m/>
    <m/>
    <m/>
    <m/>
    <m/>
    <m/>
    <m/>
    <m/>
    <m/>
    <m/>
    <m/>
    <m/>
    <m/>
    <m/>
    <m/>
    <m/>
    <m/>
    <m/>
    <m/>
    <m/>
    <m/>
    <m/>
    <m/>
    <m/>
    <m/>
    <m/>
    <m/>
    <m/>
    <m/>
    <m/>
    <m/>
    <m/>
    <m/>
    <m/>
    <m/>
    <m/>
    <m/>
    <m/>
    <m/>
    <m/>
    <m/>
    <m/>
    <m/>
    <m/>
    <m/>
    <m/>
    <m/>
    <m/>
    <m/>
    <m/>
    <m/>
    <m/>
    <m/>
    <m/>
    <m/>
    <m/>
    <m/>
    <m/>
    <m/>
    <m/>
    <m/>
    <m/>
    <m/>
    <m/>
    <m/>
    <m/>
    <m/>
    <m/>
    <m/>
    <m/>
    <n v="0.17199999999999999"/>
    <n v="183.17"/>
    <n v="8.0000000000000002E-3"/>
    <n v="2E-3"/>
    <n v="7.59"/>
    <m/>
    <m/>
    <m/>
    <m/>
    <m/>
    <n v="2.8000000000000001E-2"/>
    <n v="105.57"/>
    <n v="1E-3"/>
    <n v="1E-3"/>
    <n v="4.37"/>
    <m/>
    <m/>
    <m/>
    <m/>
    <m/>
    <m/>
    <m/>
    <m/>
    <m/>
    <m/>
    <m/>
    <m/>
    <m/>
    <m/>
    <m/>
    <m/>
    <m/>
    <m/>
    <m/>
    <m/>
    <m/>
    <m/>
    <m/>
    <m/>
    <m/>
  </r>
  <r>
    <s v="GSC782"/>
    <d v="2013-04-30T00:00:00"/>
    <s v="Toyota"/>
    <s v="Corolla"/>
    <s v="Y"/>
    <s v="Japan"/>
    <s v="J05"/>
    <x v="7"/>
    <s v="Euro 4"/>
    <s v="Euro 4"/>
    <s v="Euro 4"/>
    <s v="Euro 4"/>
    <n v="6706"/>
    <n v="2013"/>
    <n v="0"/>
    <m/>
    <n v="1800"/>
    <x v="1"/>
    <m/>
    <s v="Y"/>
    <n v="2"/>
    <s v="O2"/>
    <s v="OBD2"/>
    <m/>
    <s v="Petrol 91 oct"/>
    <m/>
    <n v="1300"/>
    <n v="1470"/>
    <n v="9.6000000000000002E-2"/>
    <n v="186.1"/>
    <n v="5.0000000000000001E-3"/>
    <n v="5.0000000000000001E-3"/>
    <n v="7.7"/>
    <m/>
    <m/>
    <m/>
    <m/>
    <m/>
    <m/>
    <m/>
    <m/>
    <m/>
    <m/>
    <m/>
    <m/>
    <m/>
    <m/>
    <m/>
    <m/>
    <m/>
    <m/>
    <m/>
    <m/>
    <m/>
    <m/>
    <m/>
    <m/>
    <m/>
    <m/>
    <m/>
    <m/>
    <m/>
    <m/>
    <m/>
    <m/>
    <m/>
    <m/>
    <m/>
    <m/>
    <m/>
    <m/>
    <m/>
    <m/>
    <m/>
    <m/>
    <m/>
    <m/>
    <m/>
    <m/>
    <m/>
    <m/>
    <m/>
    <m/>
    <m/>
    <m/>
    <m/>
    <m/>
    <m/>
    <m/>
    <m/>
    <m/>
    <m/>
    <m/>
    <m/>
    <m/>
    <m/>
    <m/>
    <m/>
    <m/>
    <m/>
    <m/>
    <m/>
    <m/>
    <m/>
    <m/>
    <m/>
    <m/>
    <m/>
    <m/>
    <m/>
    <m/>
    <m/>
    <m/>
    <m/>
    <m/>
    <m/>
    <m/>
    <m/>
    <m/>
    <m/>
    <m/>
    <m/>
    <m/>
    <m/>
    <m/>
    <m/>
    <m/>
    <m/>
    <m/>
    <m/>
    <m/>
    <m/>
    <m/>
    <m/>
    <m/>
    <m/>
    <m/>
    <m/>
    <m/>
    <m/>
    <m/>
    <m/>
    <m/>
    <m/>
    <m/>
    <m/>
    <m/>
    <m/>
    <m/>
    <m/>
    <m/>
    <m/>
    <m/>
  </r>
  <r>
    <s v="GSC782"/>
    <d v="2013-04-30T00:00:00"/>
    <s v="Toyota"/>
    <s v="Corolla"/>
    <s v="Y"/>
    <s v="Japan"/>
    <s v="J05"/>
    <x v="7"/>
    <s v="Euro 4"/>
    <s v="Euro 4"/>
    <s v="Euro 4"/>
    <s v="Euro 4"/>
    <n v="6706"/>
    <n v="2013"/>
    <n v="0"/>
    <m/>
    <n v="1800"/>
    <x v="1"/>
    <m/>
    <s v="Y"/>
    <n v="2"/>
    <s v="O2"/>
    <s v="OBD2"/>
    <m/>
    <s v="Petrol 91 oct  E3"/>
    <m/>
    <n v="1300"/>
    <n v="1470"/>
    <n v="8.6999999999999994E-2"/>
    <n v="192.9"/>
    <n v="5.0000000000000001E-3"/>
    <n v="0"/>
    <n v="7.98"/>
    <m/>
    <m/>
    <m/>
    <m/>
    <m/>
    <m/>
    <m/>
    <m/>
    <m/>
    <m/>
    <m/>
    <m/>
    <m/>
    <m/>
    <m/>
    <m/>
    <m/>
    <m/>
    <m/>
    <m/>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2" applyNumberFormats="0" applyBorderFormats="0" applyFontFormats="0" applyPatternFormats="0" applyAlignmentFormats="0" applyWidthHeightFormats="1" dataCaption="Values" showError="1" updatedVersion="4" minRefreshableVersion="3" showCalcMbrs="0" useAutoFormatting="1" itemPrintTitles="1" createdVersion="3" indent="0" outline="1" outlineData="1" multipleFieldFilters="0">
  <location ref="A3:DW32" firstHeaderRow="1" firstDataRow="2" firstDataCol="1"/>
  <pivotFields count="153">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9">
        <item x="0"/>
        <item x="2"/>
        <item x="3"/>
        <item x="1"/>
        <item x="5"/>
        <item x="6"/>
        <item x="4"/>
        <item x="7"/>
        <item x="8"/>
      </items>
    </pivotField>
    <pivotField showAll="0" defaultSubtotal="0"/>
    <pivotField showAll="0" defaultSubtotal="0"/>
    <pivotField showAll="0" defaultSubtotal="0"/>
    <pivotField showAll="0" defaultSubtotal="0"/>
    <pivotField showAll="0"/>
    <pivotField showAll="0"/>
    <pivotField showAll="0" defaultSubtotal="0"/>
    <pivotField showAll="0"/>
    <pivotField showAll="0"/>
    <pivotField axis="axisRow" showAll="0" defaultSubtotal="0">
      <items count="3">
        <item sd="0" x="2"/>
        <item sd="0" x="1"/>
        <item sd="0" x="0"/>
      </items>
    </pivotField>
    <pivotField showAll="0"/>
    <pivotField showAll="0"/>
    <pivotField showAll="0" defaultSubtotal="0"/>
    <pivotField showAll="0"/>
    <pivotField showAll="0"/>
    <pivotField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7"/>
    <field x="17"/>
  </rowFields>
  <rowItems count="28">
    <i>
      <x/>
    </i>
    <i r="1">
      <x v="1"/>
    </i>
    <i r="1">
      <x v="2"/>
    </i>
    <i>
      <x v="1"/>
    </i>
    <i r="1">
      <x v="1"/>
    </i>
    <i r="1">
      <x v="2"/>
    </i>
    <i>
      <x v="2"/>
    </i>
    <i r="1">
      <x v="1"/>
    </i>
    <i r="1">
      <x v="2"/>
    </i>
    <i>
      <x v="3"/>
    </i>
    <i r="1">
      <x/>
    </i>
    <i r="1">
      <x v="1"/>
    </i>
    <i r="1">
      <x v="2"/>
    </i>
    <i>
      <x v="4"/>
    </i>
    <i r="1">
      <x/>
    </i>
    <i r="1">
      <x v="1"/>
    </i>
    <i r="1">
      <x v="2"/>
    </i>
    <i>
      <x v="5"/>
    </i>
    <i r="1">
      <x v="1"/>
    </i>
    <i r="1">
      <x v="2"/>
    </i>
    <i>
      <x v="6"/>
    </i>
    <i r="1">
      <x v="1"/>
    </i>
    <i>
      <x v="7"/>
    </i>
    <i r="1">
      <x v="1"/>
    </i>
    <i r="1">
      <x v="2"/>
    </i>
    <i>
      <x v="8"/>
    </i>
    <i r="1">
      <x v="1"/>
    </i>
    <i t="grand">
      <x/>
    </i>
  </rowItems>
  <colFields count="1">
    <field x="-2"/>
  </colFields>
  <colItems count="12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i i="73">
      <x v="73"/>
    </i>
    <i i="74">
      <x v="74"/>
    </i>
    <i i="75">
      <x v="75"/>
    </i>
    <i i="76">
      <x v="76"/>
    </i>
    <i i="77">
      <x v="77"/>
    </i>
    <i i="78">
      <x v="78"/>
    </i>
    <i i="79">
      <x v="79"/>
    </i>
    <i i="80">
      <x v="80"/>
    </i>
    <i i="81">
      <x v="81"/>
    </i>
    <i i="82">
      <x v="82"/>
    </i>
    <i i="83">
      <x v="83"/>
    </i>
    <i i="84">
      <x v="84"/>
    </i>
    <i i="85">
      <x v="85"/>
    </i>
    <i i="86">
      <x v="86"/>
    </i>
    <i i="87">
      <x v="87"/>
    </i>
    <i i="88">
      <x v="88"/>
    </i>
    <i i="89">
      <x v="89"/>
    </i>
    <i i="90">
      <x v="90"/>
    </i>
    <i i="91">
      <x v="91"/>
    </i>
    <i i="92">
      <x v="92"/>
    </i>
    <i i="93">
      <x v="93"/>
    </i>
    <i i="94">
      <x v="94"/>
    </i>
    <i i="95">
      <x v="95"/>
    </i>
    <i i="96">
      <x v="96"/>
    </i>
    <i i="97">
      <x v="97"/>
    </i>
    <i i="98">
      <x v="98"/>
    </i>
    <i i="99">
      <x v="99"/>
    </i>
    <i i="100">
      <x v="100"/>
    </i>
    <i i="101">
      <x v="101"/>
    </i>
    <i i="102">
      <x v="102"/>
    </i>
    <i i="103">
      <x v="103"/>
    </i>
    <i i="104">
      <x v="104"/>
    </i>
    <i i="105">
      <x v="105"/>
    </i>
    <i i="106">
      <x v="106"/>
    </i>
    <i i="107">
      <x v="107"/>
    </i>
    <i i="108">
      <x v="108"/>
    </i>
    <i i="109">
      <x v="109"/>
    </i>
    <i i="110">
      <x v="110"/>
    </i>
    <i i="111">
      <x v="111"/>
    </i>
    <i i="112">
      <x v="112"/>
    </i>
    <i i="113">
      <x v="113"/>
    </i>
    <i i="114">
      <x v="114"/>
    </i>
    <i i="115">
      <x v="115"/>
    </i>
    <i i="116">
      <x v="116"/>
    </i>
    <i i="117">
      <x v="117"/>
    </i>
    <i i="118">
      <x v="118"/>
    </i>
    <i i="119">
      <x v="119"/>
    </i>
    <i i="120">
      <x v="120"/>
    </i>
    <i i="121">
      <x v="121"/>
    </i>
    <i i="122">
      <x v="122"/>
    </i>
    <i i="123">
      <x v="123"/>
    </i>
    <i i="124">
      <x v="124"/>
    </i>
    <i i="125">
      <x v="125"/>
    </i>
  </colItems>
  <dataFields count="126">
    <dataField name="Count" fld="24" subtotal="count" baseField="0" baseItem="0"/>
    <dataField name="Average of IM240 CO g/km" fld="28" subtotal="average" baseField="0" baseItem="0" numFmtId="2"/>
    <dataField name="Average of IM240 CO2 g/km" fld="29" subtotal="average" baseField="0" baseItem="0" numFmtId="2"/>
    <dataField name="Average of IM240 HC g/km" fld="30" subtotal="average" baseField="0" baseItem="0" numFmtId="2"/>
    <dataField name="Average of IM240 NOx g/km" fld="31" subtotal="average" baseField="0" baseItem="0" numFmtId="2"/>
    <dataField name="Average of IM240 FC l/100km" fld="32" subtotal="average" baseField="0" baseItem="0" numFmtId="2"/>
    <dataField name="Average of 60km/h SS CO g/km" fld="33" subtotal="average" baseField="0" baseItem="0" numFmtId="2"/>
    <dataField name="Average of 60km/h SS CO2 g/km" fld="34" subtotal="average" baseField="0" baseItem="0" numFmtId="2"/>
    <dataField name="Average of 60km/h SS HC g/km" fld="35" subtotal="average" baseField="0" baseItem="0" numFmtId="2"/>
    <dataField name="Average of 60km/h SS NOx g/km" fld="36" subtotal="average" baseField="0" baseItem="0" numFmtId="2"/>
    <dataField name="Average of 60km/h SS FC l/100km" fld="37" subtotal="average" baseField="0" baseItem="0" numFmtId="2"/>
    <dataField name="Average of FTP 75 Cold Start CO" fld="38" subtotal="average" baseField="0" baseItem="0" numFmtId="2"/>
    <dataField name="Average of FTP 75 Cold Start CO2" fld="39" subtotal="average" baseField="0" baseItem="0" numFmtId="2"/>
    <dataField name="Average of FTP 75 Cold Start HC" fld="40" subtotal="average" baseField="0" baseItem="0" numFmtId="2"/>
    <dataField name="Average of FTP 75 Cold Start NOx" fld="41" subtotal="average" baseField="0" baseItem="0" numFmtId="2"/>
    <dataField name="Average of FTP 75 Cold Start F.C" fld="42" subtotal="average" baseField="0" baseItem="0" numFmtId="2"/>
    <dataField name="Average of Urban Free CO" fld="43" subtotal="average" baseField="0" baseItem="0" numFmtId="2"/>
    <dataField name="Average of Urban Free CO2" fld="44" subtotal="average" baseField="0" baseItem="0" numFmtId="2"/>
    <dataField name="Average of Urban Free HC" fld="45" subtotal="average" baseField="0" baseItem="0" numFmtId="2"/>
    <dataField name="Average of Urban Free NOx" fld="46" subtotal="average" baseField="0" baseItem="0" numFmtId="2"/>
    <dataField name="Average of Urban Free F.C" fld="47" subtotal="average" baseField="0" baseItem="0" numFmtId="2"/>
    <dataField name="Average of Urban Int. CO" fld="48" subtotal="average" baseField="0" baseItem="0" numFmtId="2"/>
    <dataField name="Average of Urban Int. CO2" fld="49" subtotal="average" baseField="0" baseItem="0" numFmtId="2"/>
    <dataField name="Average of Urban Int. HC" fld="50" subtotal="average" baseField="0" baseItem="0" numFmtId="2"/>
    <dataField name="Average of Urban Int. NOx" fld="51" subtotal="average" baseField="0" baseItem="0" numFmtId="2"/>
    <dataField name="Average of Urban Int. F.C" fld="52" subtotal="average" baseField="0" baseItem="0" numFmtId="2"/>
    <dataField name="Average of Urban Cong CO" fld="53" subtotal="average" baseField="0" baseItem="0" numFmtId="2"/>
    <dataField name="Average of Urban Cong CO2" fld="54" subtotal="average" baseField="0" baseItem="0" numFmtId="2"/>
    <dataField name="Average of Urban Cong HC" fld="55" subtotal="average" baseField="0" baseItem="0" numFmtId="2"/>
    <dataField name="Average of Urban Cong NOx" fld="56" subtotal="average" baseField="0" baseItem="0" numFmtId="2"/>
    <dataField name="Average of Urban Cong F.C" fld="57" subtotal="average" baseField="0" baseItem="0" numFmtId="2"/>
    <dataField name="Average of Suburb Free CO" fld="58" subtotal="average" baseField="0" baseItem="0" numFmtId="2"/>
    <dataField name="Average of Suburb Free CO2" fld="59" subtotal="average" baseField="0" baseItem="0" numFmtId="2"/>
    <dataField name="Average of Suburb Free HC" fld="60" subtotal="average" baseField="0" baseItem="0" numFmtId="2"/>
    <dataField name="Average of Suburb Free NOx" fld="61" subtotal="average" baseField="0" baseItem="0" numFmtId="2"/>
    <dataField name="Average of Suburb Free F.C" fld="62" subtotal="average" baseField="0" baseItem="0" numFmtId="2"/>
    <dataField name="Average of Suburb Int CO" fld="63" subtotal="average" baseField="0" baseItem="0" numFmtId="2"/>
    <dataField name="Average of Suburb Int CO2" fld="64" subtotal="average" baseField="0" baseItem="0" numFmtId="2"/>
    <dataField name="Average of Suburb Int HC" fld="65" subtotal="average" baseField="0" baseItem="0" numFmtId="2"/>
    <dataField name="Average of Suburb Int NOx" fld="66" subtotal="average" baseField="0" baseItem="0" numFmtId="2"/>
    <dataField name="Average of Suburb Int F.C" fld="67" subtotal="average" baseField="0" baseItem="0" numFmtId="2"/>
    <dataField name="Average of Suburb Int Agg. CO" fld="68" subtotal="average" baseField="0" baseItem="0" numFmtId="2"/>
    <dataField name="Average of Suburb Int Agg. CO2" fld="69" subtotal="average" baseField="0" baseItem="0" numFmtId="2"/>
    <dataField name="Average of Suburb Int Agg. HC" fld="70" subtotal="average" baseField="0" baseItem="0" numFmtId="2"/>
    <dataField name="Average of Suburb Int Agg. NOx" fld="71" subtotal="average" baseField="0" baseItem="0" numFmtId="2"/>
    <dataField name="Average of Suburb Int Agg. F.C" fld="72" subtotal="average" baseField="0" baseItem="0" numFmtId="2"/>
    <dataField name="Average of Suburb Cong CO" fld="73" subtotal="average" baseField="0" baseItem="0" numFmtId="2"/>
    <dataField name="Average of Suburb Cong CO2" fld="74" subtotal="average" baseField="0" baseItem="0" numFmtId="2"/>
    <dataField name="Average of Suburb Cong HC" fld="75" subtotal="average" baseField="0" baseItem="0" numFmtId="2"/>
    <dataField name="Average of Suburb Cong NOx" fld="76" subtotal="average" baseField="0" baseItem="0" numFmtId="2"/>
    <dataField name="Average of Suburb Cong F.C" fld="77" subtotal="average" baseField="0" baseItem="0" numFmtId="2"/>
    <dataField name="Average of M'Way Free CO" fld="78" subtotal="average" baseField="0" baseItem="0" numFmtId="2"/>
    <dataField name="Average of M'Way Free CO2" fld="79" subtotal="average" baseField="0" baseItem="0" numFmtId="2"/>
    <dataField name="Average of M'Way Free HC" fld="80" subtotal="average" baseField="0" baseItem="0" numFmtId="2"/>
    <dataField name="Average of M'Way Free NOx" fld="81" subtotal="average" baseField="0" baseItem="0" numFmtId="2"/>
    <dataField name="Average of M'Way Free F.C" fld="82" subtotal="average" baseField="0" baseItem="0" numFmtId="2"/>
    <dataField name="Average of M'Way Int. CO" fld="83" subtotal="average" baseField="0" baseItem="0" numFmtId="2"/>
    <dataField name="Average of M'Way Int. CO2" fld="84" subtotal="average" baseField="0" baseItem="0" numFmtId="2"/>
    <dataField name="Average of M'Way Int. HC" fld="85" subtotal="average" baseField="0" baseItem="0" numFmtId="2"/>
    <dataField name="Average of M'Way Int. NOx" fld="86" subtotal="average" baseField="0" baseItem="0" numFmtId="2"/>
    <dataField name="Average of M'Way Int. F.C" fld="87" subtotal="average" baseField="0" baseItem="0" numFmtId="2"/>
    <dataField name="Average of M'Way Int Agg. CO" fld="88" subtotal="average" baseField="0" baseItem="0" numFmtId="2"/>
    <dataField name="Average of M'Way Int Agg. CO2" fld="89" subtotal="average" baseField="0" baseItem="0" numFmtId="2"/>
    <dataField name="Average of M'Way Int Agg. HC" fld="90" subtotal="average" baseField="0" baseItem="0" numFmtId="2"/>
    <dataField name="Average of M'Way Int Agg. NOx" fld="91" subtotal="average" baseField="0" baseItem="0" numFmtId="2"/>
    <dataField name="Average of M'Way Int Agg. F.C" fld="92" subtotal="average" baseField="0" baseItem="0" numFmtId="2"/>
    <dataField name="Average of M'Way Cong CO" fld="93" subtotal="average" baseField="0" baseItem="0" numFmtId="2"/>
    <dataField name="Average of M'Way Cong CO2" fld="94" subtotal="average" baseField="0" baseItem="0" numFmtId="2"/>
    <dataField name="Average of M'Way Cong HC" fld="95" subtotal="average" baseField="0" baseItem="0" numFmtId="2"/>
    <dataField name="Average of M'Way Cong NOx" fld="96" subtotal="average" baseField="0" baseItem="0" numFmtId="2"/>
    <dataField name="Average of M'Way Cong F.C" fld="97" subtotal="average" baseField="0" baseItem="0" numFmtId="2"/>
    <dataField name="Average of Rural Free CO" fld="98" subtotal="average" baseField="0" baseItem="0" numFmtId="2"/>
    <dataField name="Average of Rural Free CO2" fld="99" subtotal="average" baseField="0" baseItem="0" numFmtId="2"/>
    <dataField name="Average of Rural Free HC" fld="100" subtotal="average" baseField="0" baseItem="0" numFmtId="2"/>
    <dataField name="Average of Rural Free NOx" fld="101" subtotal="average" baseField="0" baseItem="0" numFmtId="2"/>
    <dataField name="Average of Rural Free F.C" fld="102" subtotal="average" baseField="0" baseItem="0" numFmtId="2"/>
    <dataField name="Average of Rural Int CO" fld="103" subtotal="average" baseField="0" baseItem="0" numFmtId="2"/>
    <dataField name="Average of Rural Int CO2" fld="104" subtotal="average" baseField="0" baseItem="0" numFmtId="2"/>
    <dataField name="Average of Rural Int HC" fld="105" subtotal="average" baseField="0" baseItem="0" numFmtId="2"/>
    <dataField name="Average of Rural Int NOx" fld="106" subtotal="average" baseField="0" baseItem="0" numFmtId="2"/>
    <dataField name="Average of Rural Int F.C" fld="107" subtotal="average" baseField="0" baseItem="0" numFmtId="2"/>
    <dataField name="Average of Rural Cong CO" fld="108" subtotal="average" baseField="0" baseItem="0" numFmtId="2"/>
    <dataField name="Average of Rural Cong CO2" fld="109" subtotal="average" baseField="0" baseItem="0" numFmtId="2"/>
    <dataField name="Average of Rural Cong HC" fld="110" subtotal="average" baseField="0" baseItem="0" numFmtId="2"/>
    <dataField name="Average of Rural Cong NOx" fld="111" subtotal="average" baseField="0" baseItem="0" numFmtId="2"/>
    <dataField name="Average of Rural Cong F.C" fld="112" subtotal="average" baseField="0" baseItem="0" numFmtId="2"/>
    <dataField name="Average of 100 km/h CO" fld="113" subtotal="average" baseField="0" baseItem="0" numFmtId="2"/>
    <dataField name="Average of 100 km/h CO2" fld="114" subtotal="average" baseField="0" baseItem="0" numFmtId="2"/>
    <dataField name="Average of 100 km/h HC" fld="115" subtotal="average" baseField="0" baseItem="0" numFmtId="2"/>
    <dataField name="Average of 100 km/h NOx" fld="116" subtotal="average" baseField="0" baseItem="0" numFmtId="2"/>
    <dataField name="Average of 100 km/h F.C" fld="117" subtotal="average" baseField="0" baseItem="0" numFmtId="2"/>
    <dataField name="Average of 80 km/h CO" fld="118" subtotal="average" baseField="0" baseItem="0" numFmtId="2"/>
    <dataField name="Average of 80 km/h CO2" fld="119" subtotal="average" baseField="0" baseItem="0" numFmtId="2"/>
    <dataField name="Average of 80 km/h HC" fld="120" subtotal="average" baseField="0" baseItem="0" numFmtId="2"/>
    <dataField name="Average of 80 km/h NOx" fld="121" subtotal="average" baseField="0" baseItem="0" numFmtId="2"/>
    <dataField name="Average of 80 km/h F.C" fld="122" subtotal="average" baseField="0" baseItem="0" numFmtId="2"/>
    <dataField name="Average of 50 km/h CO" fld="123" subtotal="average" baseField="0" baseItem="0" numFmtId="2"/>
    <dataField name="Average of 50 km/h CO2" fld="124" subtotal="average" baseField="0" baseItem="0" numFmtId="2"/>
    <dataField name="Average of 50 km/h HC" fld="125" subtotal="average" baseField="0" baseItem="0" numFmtId="2"/>
    <dataField name="Average of 50 km/h NOx" fld="126" subtotal="average" baseField="0" baseItem="0" numFmtId="2"/>
    <dataField name="Average of 50 km/h F.C" fld="127" subtotal="average" baseField="0" baseItem="0" numFmtId="2"/>
    <dataField name="Average of 30 km/h CO" fld="128" subtotal="average" baseField="0" baseItem="0" numFmtId="2"/>
    <dataField name="Average of 30 km/h CO2" fld="129" subtotal="average" baseField="0" baseItem="0" numFmtId="2"/>
    <dataField name="Average of 30 km/h HC" fld="130" subtotal="average" baseField="0" baseItem="0" numFmtId="2"/>
    <dataField name="Average of 30 km/h NOx" fld="131" subtotal="average" baseField="0" baseItem="0" numFmtId="2"/>
    <dataField name="Average of 30 km/h F.C" fld="132" subtotal="average" baseField="0" baseItem="0" numFmtId="2"/>
    <dataField name="Average of ECEEUDC CO g/km" fld="133" subtotal="average" baseField="0" baseItem="0"/>
    <dataField name="Average of ECEEUDC CO2 g/km" fld="134" subtotal="average" baseField="0" baseItem="0"/>
    <dataField name="Average of ECEEUDC HC g/km" fld="135" subtotal="average" baseField="0" baseItem="0"/>
    <dataField name="Average of ECEEUDC NOx g/km" fld="136" subtotal="average" baseField="0" baseItem="0"/>
    <dataField name="Average of ECEEUDC FC l/100km" fld="137" subtotal="average" baseField="0" baseItem="0"/>
    <dataField name="Average of Jap 10.15 CO g/km" fld="138" subtotal="average" baseField="0" baseItem="0"/>
    <dataField name="Average of Jap 10.15 CO2 g/km" fld="139" subtotal="average" baseField="0" baseItem="0"/>
    <dataField name="Average of Jap 10.15 HC g/km" fld="140" subtotal="average" baseField="0" baseItem="0"/>
    <dataField name="Average of Jap 10.15 NOx g/km" fld="141" subtotal="average" baseField="0" baseItem="0"/>
    <dataField name="Average of Jap 10.15 FC l/100km" fld="142" subtotal="average" baseField="0" baseItem="0"/>
    <dataField name="Average of ECEEUDC warm CO g/km" fld="143" subtotal="average" baseField="0" baseItem="0"/>
    <dataField name="Average of ECEEUDC warm CO2 g/km" fld="144" subtotal="average" baseField="0" baseItem="0"/>
    <dataField name="Average of ECEEUDC warm HC g/km" fld="145" subtotal="average" baseField="0" baseItem="0"/>
    <dataField name="Average of ECEEUDC warm NOx g/km" fld="146" subtotal="average" baseField="0" baseItem="0"/>
    <dataField name="Average of ECEEUDC warm FC l/100km" fld="147" subtotal="average" baseField="0" baseItem="0"/>
    <dataField name="Average of DT80 CO g/km" fld="148" subtotal="average" baseField="0" baseItem="0"/>
    <dataField name="Average of DT80 CO2 g/km" fld="149" subtotal="average" baseField="0" baseItem="0"/>
    <dataField name="Average of DT80 HC g/km" fld="150" subtotal="average" baseField="0" baseItem="0"/>
    <dataField name="Average of DT80 NOx g/km" fld="151" subtotal="average" baseField="0" baseItem="0"/>
    <dataField name="Average of DT80 FC l/100km" fld="152" subtotal="average" baseField="0" baseItem="0"/>
  </dataFields>
  <formats count="1">
    <format dxfId="0">
      <pivotArea outline="0" collapsedLevelsAreSubtotals="1" fieldPosition="0">
        <references count="1">
          <reference field="4294967294" count="105" selected="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048576"/>
  <sheetViews>
    <sheetView tabSelected="1" workbookViewId="0">
      <pane xSplit="4" ySplit="2" topLeftCell="E3" activePane="bottomRight" state="frozen"/>
      <selection pane="topRight" activeCell="F1" sqref="F1"/>
      <selection pane="bottomLeft" activeCell="A3" sqref="A3"/>
      <selection pane="bottomRight"/>
    </sheetView>
  </sheetViews>
  <sheetFormatPr defaultRowHeight="15" x14ac:dyDescent="0.25"/>
  <cols>
    <col min="1" max="1" width="9.140625" style="77"/>
    <col min="2" max="2" width="11.42578125" style="77" customWidth="1"/>
    <col min="3" max="3" width="13.140625" style="77" bestFit="1" customWidth="1"/>
    <col min="4" max="4" width="9.42578125" style="77" bestFit="1" customWidth="1"/>
    <col min="5" max="5" width="9.140625" style="77"/>
    <col min="6" max="6" width="16.28515625" style="77" bestFit="1" customWidth="1"/>
    <col min="7" max="7" width="9.140625" style="82"/>
    <col min="8" max="8" width="14.42578125" style="82" bestFit="1" customWidth="1"/>
    <col min="9" max="12" width="14.42578125" style="82" customWidth="1"/>
    <col min="13" max="13" width="9.140625" style="77"/>
    <col min="14" max="14" width="9.85546875" style="77" bestFit="1" customWidth="1"/>
    <col min="15" max="15" width="14.7109375" style="77" customWidth="1"/>
    <col min="16" max="16" width="13.28515625" style="77" bestFit="1" customWidth="1"/>
    <col min="17" max="17" width="13.28515625" style="77" customWidth="1"/>
    <col min="18" max="18" width="13.28515625" style="77" bestFit="1" customWidth="1"/>
    <col min="19" max="19" width="6.140625" style="77" customWidth="1"/>
    <col min="20" max="20" width="6.42578125" style="77" customWidth="1"/>
    <col min="21" max="22" width="14.140625" style="77" bestFit="1" customWidth="1"/>
    <col min="23" max="23" width="14.5703125" style="77" customWidth="1"/>
    <col min="24" max="24" width="8.7109375" style="77" customWidth="1"/>
    <col min="25" max="26" width="9.140625" style="77"/>
    <col min="27" max="27" width="11" style="77" bestFit="1" customWidth="1"/>
    <col min="28" max="37" width="9.140625" style="77"/>
    <col min="38" max="38" width="9.140625" style="77" customWidth="1"/>
    <col min="39" max="39" width="19.28515625" style="77" customWidth="1"/>
    <col min="40" max="41" width="9.140625" style="77" customWidth="1"/>
    <col min="42" max="42" width="14.7109375" style="77" customWidth="1"/>
    <col min="43" max="43" width="15.85546875" style="77" customWidth="1"/>
    <col min="44" max="44" width="18" style="77" customWidth="1"/>
    <col min="45" max="52" width="9.140625" style="77" customWidth="1"/>
    <col min="53" max="112" width="9.140625" style="77"/>
    <col min="113" max="113" width="11.85546875" style="77" customWidth="1"/>
    <col min="114" max="114" width="12.42578125" style="77" customWidth="1"/>
    <col min="115" max="115" width="12.85546875" style="77" customWidth="1"/>
    <col min="116" max="116" width="12.5703125" style="77" customWidth="1"/>
    <col min="117" max="117" width="12.7109375" style="77" customWidth="1"/>
    <col min="118" max="118" width="9.140625" style="77"/>
    <col min="119" max="119" width="12.7109375" style="77" customWidth="1"/>
    <col min="120" max="122" width="9.140625" style="77"/>
    <col min="123" max="123" width="11" style="77" customWidth="1"/>
    <col min="124" max="124" width="11.7109375" style="77" customWidth="1"/>
    <col min="125" max="125" width="10.85546875" style="77" customWidth="1"/>
    <col min="126" max="126" width="12" style="77" customWidth="1"/>
    <col min="127" max="127" width="12.140625" style="77" customWidth="1"/>
    <col min="128" max="16384" width="9.140625" style="77"/>
  </cols>
  <sheetData>
    <row r="1" spans="1:162" x14ac:dyDescent="0.25">
      <c r="B1" s="109"/>
      <c r="C1" s="109"/>
      <c r="D1" s="109"/>
      <c r="E1" s="109"/>
      <c r="F1" s="109"/>
      <c r="G1" s="110"/>
      <c r="H1" s="127" t="s">
        <v>689</v>
      </c>
      <c r="I1" s="127"/>
      <c r="J1" s="127"/>
      <c r="K1" s="127"/>
      <c r="L1" s="127"/>
      <c r="M1" s="109"/>
      <c r="N1" s="109"/>
      <c r="O1" s="109"/>
      <c r="P1" s="109"/>
      <c r="Q1" s="109"/>
      <c r="R1" s="109"/>
      <c r="S1" s="109"/>
      <c r="T1" s="109"/>
      <c r="U1" s="109"/>
      <c r="V1" s="109"/>
      <c r="W1" s="109"/>
      <c r="X1" s="109"/>
      <c r="Y1" s="109"/>
      <c r="Z1" s="109"/>
      <c r="AA1" s="109"/>
      <c r="AB1" s="127" t="s">
        <v>123</v>
      </c>
      <c r="AC1" s="127"/>
      <c r="AD1" s="127"/>
      <c r="AE1" s="127"/>
      <c r="AF1" s="127"/>
      <c r="AG1" s="127" t="s">
        <v>675</v>
      </c>
      <c r="AH1" s="127"/>
      <c r="AI1" s="127"/>
      <c r="AJ1" s="127"/>
      <c r="AK1" s="127"/>
      <c r="AL1" s="127" t="s">
        <v>124</v>
      </c>
      <c r="AM1" s="127"/>
      <c r="AN1" s="127"/>
      <c r="AO1" s="127"/>
      <c r="AP1" s="127"/>
      <c r="AQ1" s="127" t="s">
        <v>125</v>
      </c>
      <c r="AR1" s="127"/>
      <c r="AS1" s="127"/>
      <c r="AT1" s="127"/>
      <c r="AU1" s="127"/>
      <c r="AV1" s="127" t="s">
        <v>126</v>
      </c>
      <c r="AW1" s="127"/>
      <c r="AX1" s="127"/>
      <c r="AY1" s="127"/>
      <c r="AZ1" s="127"/>
      <c r="BA1" s="127" t="s">
        <v>127</v>
      </c>
      <c r="BB1" s="127"/>
      <c r="BC1" s="127"/>
      <c r="BD1" s="127"/>
      <c r="BE1" s="127"/>
      <c r="BF1" s="127" t="s">
        <v>128</v>
      </c>
      <c r="BG1" s="127"/>
      <c r="BH1" s="127"/>
      <c r="BI1" s="127"/>
      <c r="BJ1" s="127"/>
      <c r="BK1" s="127" t="s">
        <v>129</v>
      </c>
      <c r="BL1" s="127"/>
      <c r="BM1" s="127"/>
      <c r="BN1" s="127"/>
      <c r="BO1" s="127"/>
      <c r="BP1" s="127" t="s">
        <v>130</v>
      </c>
      <c r="BQ1" s="127"/>
      <c r="BR1" s="127"/>
      <c r="BS1" s="127"/>
      <c r="BT1" s="127"/>
      <c r="BU1" s="127" t="s">
        <v>131</v>
      </c>
      <c r="BV1" s="127"/>
      <c r="BW1" s="127"/>
      <c r="BX1" s="127"/>
      <c r="BY1" s="127"/>
      <c r="BZ1" s="127" t="s">
        <v>132</v>
      </c>
      <c r="CA1" s="127"/>
      <c r="CB1" s="127"/>
      <c r="CC1" s="127"/>
      <c r="CD1" s="127"/>
      <c r="CE1" s="127" t="s">
        <v>133</v>
      </c>
      <c r="CF1" s="127"/>
      <c r="CG1" s="127"/>
      <c r="CH1" s="127"/>
      <c r="CI1" s="127"/>
      <c r="CJ1" s="127" t="s">
        <v>134</v>
      </c>
      <c r="CK1" s="127"/>
      <c r="CL1" s="127"/>
      <c r="CM1" s="127"/>
      <c r="CN1" s="127"/>
      <c r="CO1" s="127" t="s">
        <v>135</v>
      </c>
      <c r="CP1" s="127"/>
      <c r="CQ1" s="127"/>
      <c r="CR1" s="127"/>
      <c r="CS1" s="127"/>
      <c r="CT1" s="127" t="s">
        <v>136</v>
      </c>
      <c r="CU1" s="127"/>
      <c r="CV1" s="127"/>
      <c r="CW1" s="127"/>
      <c r="CX1" s="127"/>
      <c r="CY1" s="127" t="s">
        <v>137</v>
      </c>
      <c r="CZ1" s="127"/>
      <c r="DA1" s="127"/>
      <c r="DB1" s="127"/>
      <c r="DC1" s="127"/>
      <c r="DD1" s="127" t="s">
        <v>138</v>
      </c>
      <c r="DE1" s="127"/>
      <c r="DF1" s="127"/>
      <c r="DG1" s="127"/>
      <c r="DH1" s="127"/>
      <c r="DI1" s="127" t="s">
        <v>139</v>
      </c>
      <c r="DJ1" s="127"/>
      <c r="DK1" s="127"/>
      <c r="DL1" s="127"/>
      <c r="DM1" s="127"/>
      <c r="DN1" s="127" t="s">
        <v>140</v>
      </c>
      <c r="DO1" s="127"/>
      <c r="DP1" s="127"/>
      <c r="DQ1" s="127"/>
      <c r="DR1" s="127"/>
      <c r="DS1" s="127" t="s">
        <v>141</v>
      </c>
      <c r="DT1" s="127"/>
      <c r="DU1" s="127"/>
      <c r="DV1" s="127"/>
      <c r="DW1" s="127"/>
      <c r="DX1" s="127" t="s">
        <v>142</v>
      </c>
      <c r="DY1" s="127"/>
      <c r="DZ1" s="127"/>
      <c r="EA1" s="127"/>
      <c r="EB1" s="127"/>
      <c r="EC1" s="127" t="s">
        <v>147</v>
      </c>
      <c r="ED1" s="127"/>
      <c r="EE1" s="127"/>
      <c r="EF1" s="127"/>
      <c r="EG1" s="127"/>
      <c r="EH1" s="127" t="s">
        <v>148</v>
      </c>
      <c r="EI1" s="127"/>
      <c r="EJ1" s="127"/>
      <c r="EK1" s="127"/>
      <c r="EL1" s="127"/>
      <c r="EM1" s="127" t="s">
        <v>149</v>
      </c>
      <c r="EN1" s="127"/>
      <c r="EO1" s="127"/>
      <c r="EP1" s="127"/>
      <c r="EQ1" s="127"/>
      <c r="ER1" s="127" t="s">
        <v>150</v>
      </c>
      <c r="ES1" s="127"/>
      <c r="ET1" s="127"/>
      <c r="EU1" s="127"/>
      <c r="EV1" s="127"/>
    </row>
    <row r="2" spans="1:162" x14ac:dyDescent="0.25">
      <c r="B2" s="109" t="s">
        <v>43</v>
      </c>
      <c r="C2" s="109" t="s">
        <v>44</v>
      </c>
      <c r="D2" s="109" t="s">
        <v>45</v>
      </c>
      <c r="E2" s="109" t="s">
        <v>46</v>
      </c>
      <c r="F2" s="109" t="s">
        <v>664</v>
      </c>
      <c r="G2" s="110" t="s">
        <v>47</v>
      </c>
      <c r="H2" s="110" t="s">
        <v>143</v>
      </c>
      <c r="I2" s="110" t="s">
        <v>144</v>
      </c>
      <c r="J2" s="110" t="s">
        <v>145</v>
      </c>
      <c r="K2" s="110" t="s">
        <v>690</v>
      </c>
      <c r="L2" s="110" t="s">
        <v>483</v>
      </c>
      <c r="M2" s="109" t="s">
        <v>48</v>
      </c>
      <c r="N2" s="109" t="s">
        <v>4</v>
      </c>
      <c r="O2" s="109" t="s">
        <v>5</v>
      </c>
      <c r="P2" s="109" t="s">
        <v>6</v>
      </c>
      <c r="Q2" s="109" t="s">
        <v>433</v>
      </c>
      <c r="R2" s="109" t="s">
        <v>7</v>
      </c>
      <c r="S2" s="109" t="s">
        <v>8</v>
      </c>
      <c r="T2" s="109" t="s">
        <v>712</v>
      </c>
      <c r="U2" s="109" t="s">
        <v>9</v>
      </c>
      <c r="V2" s="109" t="s">
        <v>9</v>
      </c>
      <c r="W2" s="109" t="s">
        <v>9</v>
      </c>
      <c r="X2" s="109" t="s">
        <v>10</v>
      </c>
      <c r="Y2" s="109" t="s">
        <v>11</v>
      </c>
      <c r="Z2" s="109" t="s">
        <v>12</v>
      </c>
      <c r="AA2" s="109" t="s">
        <v>13</v>
      </c>
      <c r="AB2" s="111" t="s">
        <v>15</v>
      </c>
      <c r="AC2" s="111" t="s">
        <v>16</v>
      </c>
      <c r="AD2" s="111" t="s">
        <v>17</v>
      </c>
      <c r="AE2" s="111" t="s">
        <v>18</v>
      </c>
      <c r="AF2" s="111" t="s">
        <v>19</v>
      </c>
      <c r="AG2" s="111" t="s">
        <v>182</v>
      </c>
      <c r="AH2" s="111" t="s">
        <v>183</v>
      </c>
      <c r="AI2" s="111" t="s">
        <v>184</v>
      </c>
      <c r="AJ2" s="111" t="s">
        <v>185</v>
      </c>
      <c r="AK2" s="111" t="s">
        <v>186</v>
      </c>
      <c r="AL2" s="111" t="s">
        <v>192</v>
      </c>
      <c r="AM2" s="111" t="s">
        <v>193</v>
      </c>
      <c r="AN2" s="111" t="s">
        <v>194</v>
      </c>
      <c r="AO2" s="111" t="s">
        <v>195</v>
      </c>
      <c r="AP2" s="111" t="s">
        <v>196</v>
      </c>
      <c r="AQ2" s="111" t="s">
        <v>197</v>
      </c>
      <c r="AR2" s="111" t="s">
        <v>198</v>
      </c>
      <c r="AS2" s="111" t="s">
        <v>199</v>
      </c>
      <c r="AT2" s="111" t="s">
        <v>200</v>
      </c>
      <c r="AU2" s="111" t="s">
        <v>201</v>
      </c>
      <c r="AV2" s="111" t="s">
        <v>202</v>
      </c>
      <c r="AW2" s="111" t="s">
        <v>203</v>
      </c>
      <c r="AX2" s="111" t="s">
        <v>204</v>
      </c>
      <c r="AY2" s="111" t="s">
        <v>205</v>
      </c>
      <c r="AZ2" s="111" t="s">
        <v>206</v>
      </c>
      <c r="BA2" s="111" t="s">
        <v>207</v>
      </c>
      <c r="BB2" s="111" t="s">
        <v>208</v>
      </c>
      <c r="BC2" s="111" t="s">
        <v>209</v>
      </c>
      <c r="BD2" s="111" t="s">
        <v>210</v>
      </c>
      <c r="BE2" s="111" t="s">
        <v>211</v>
      </c>
      <c r="BF2" s="111" t="s">
        <v>212</v>
      </c>
      <c r="BG2" s="111" t="s">
        <v>213</v>
      </c>
      <c r="BH2" s="111" t="s">
        <v>214</v>
      </c>
      <c r="BI2" s="111" t="s">
        <v>215</v>
      </c>
      <c r="BJ2" s="111" t="s">
        <v>216</v>
      </c>
      <c r="BK2" s="111" t="s">
        <v>217</v>
      </c>
      <c r="BL2" s="111" t="s">
        <v>218</v>
      </c>
      <c r="BM2" s="111" t="s">
        <v>219</v>
      </c>
      <c r="BN2" s="111" t="s">
        <v>220</v>
      </c>
      <c r="BO2" s="111" t="s">
        <v>221</v>
      </c>
      <c r="BP2" s="111" t="s">
        <v>222</v>
      </c>
      <c r="BQ2" s="111" t="s">
        <v>223</v>
      </c>
      <c r="BR2" s="111" t="s">
        <v>224</v>
      </c>
      <c r="BS2" s="111" t="s">
        <v>225</v>
      </c>
      <c r="BT2" s="111" t="s">
        <v>226</v>
      </c>
      <c r="BU2" s="111" t="s">
        <v>227</v>
      </c>
      <c r="BV2" s="111" t="s">
        <v>228</v>
      </c>
      <c r="BW2" s="111" t="s">
        <v>229</v>
      </c>
      <c r="BX2" s="111" t="s">
        <v>230</v>
      </c>
      <c r="BY2" s="111" t="s">
        <v>231</v>
      </c>
      <c r="BZ2" s="111" t="s">
        <v>232</v>
      </c>
      <c r="CA2" s="111" t="s">
        <v>233</v>
      </c>
      <c r="CB2" s="111" t="s">
        <v>234</v>
      </c>
      <c r="CC2" s="111" t="s">
        <v>235</v>
      </c>
      <c r="CD2" s="111" t="s">
        <v>236</v>
      </c>
      <c r="CE2" s="111" t="s">
        <v>237</v>
      </c>
      <c r="CF2" s="111" t="s">
        <v>238</v>
      </c>
      <c r="CG2" s="111" t="s">
        <v>239</v>
      </c>
      <c r="CH2" s="111" t="s">
        <v>240</v>
      </c>
      <c r="CI2" s="111" t="s">
        <v>241</v>
      </c>
      <c r="CJ2" s="111" t="s">
        <v>242</v>
      </c>
      <c r="CK2" s="111" t="s">
        <v>243</v>
      </c>
      <c r="CL2" s="111" t="s">
        <v>244</v>
      </c>
      <c r="CM2" s="111" t="s">
        <v>245</v>
      </c>
      <c r="CN2" s="111" t="s">
        <v>246</v>
      </c>
      <c r="CO2" s="111" t="s">
        <v>247</v>
      </c>
      <c r="CP2" s="111" t="s">
        <v>248</v>
      </c>
      <c r="CQ2" s="111" t="s">
        <v>249</v>
      </c>
      <c r="CR2" s="111" t="s">
        <v>250</v>
      </c>
      <c r="CS2" s="111" t="s">
        <v>251</v>
      </c>
      <c r="CT2" s="111" t="s">
        <v>252</v>
      </c>
      <c r="CU2" s="111" t="s">
        <v>253</v>
      </c>
      <c r="CV2" s="111" t="s">
        <v>254</v>
      </c>
      <c r="CW2" s="111" t="s">
        <v>255</v>
      </c>
      <c r="CX2" s="111" t="s">
        <v>256</v>
      </c>
      <c r="CY2" s="111" t="s">
        <v>257</v>
      </c>
      <c r="CZ2" s="111" t="s">
        <v>258</v>
      </c>
      <c r="DA2" s="111" t="s">
        <v>259</v>
      </c>
      <c r="DB2" s="111" t="s">
        <v>260</v>
      </c>
      <c r="DC2" s="111" t="s">
        <v>261</v>
      </c>
      <c r="DD2" s="111" t="s">
        <v>262</v>
      </c>
      <c r="DE2" s="111" t="s">
        <v>263</v>
      </c>
      <c r="DF2" s="111" t="s">
        <v>264</v>
      </c>
      <c r="DG2" s="111" t="s">
        <v>265</v>
      </c>
      <c r="DH2" s="111" t="s">
        <v>266</v>
      </c>
      <c r="DI2" s="111" t="s">
        <v>267</v>
      </c>
      <c r="DJ2" s="111" t="s">
        <v>268</v>
      </c>
      <c r="DK2" s="111" t="s">
        <v>269</v>
      </c>
      <c r="DL2" s="111" t="s">
        <v>270</v>
      </c>
      <c r="DM2" s="111" t="s">
        <v>271</v>
      </c>
      <c r="DN2" s="111" t="s">
        <v>272</v>
      </c>
      <c r="DO2" s="111" t="s">
        <v>273</v>
      </c>
      <c r="DP2" s="111" t="s">
        <v>274</v>
      </c>
      <c r="DQ2" s="111" t="s">
        <v>275</v>
      </c>
      <c r="DR2" s="111" t="s">
        <v>276</v>
      </c>
      <c r="DS2" s="111" t="s">
        <v>277</v>
      </c>
      <c r="DT2" s="111" t="s">
        <v>278</v>
      </c>
      <c r="DU2" s="111" t="s">
        <v>279</v>
      </c>
      <c r="DV2" s="111" t="s">
        <v>280</v>
      </c>
      <c r="DW2" s="111" t="s">
        <v>281</v>
      </c>
      <c r="DX2" s="111" t="s">
        <v>282</v>
      </c>
      <c r="DY2" s="111" t="s">
        <v>283</v>
      </c>
      <c r="DZ2" s="111" t="s">
        <v>284</v>
      </c>
      <c r="EA2" s="111" t="s">
        <v>285</v>
      </c>
      <c r="EB2" s="111" t="s">
        <v>286</v>
      </c>
      <c r="EC2" s="111" t="s">
        <v>287</v>
      </c>
      <c r="ED2" s="111" t="s">
        <v>288</v>
      </c>
      <c r="EE2" s="111" t="s">
        <v>289</v>
      </c>
      <c r="EF2" s="111" t="s">
        <v>290</v>
      </c>
      <c r="EG2" s="111" t="s">
        <v>291</v>
      </c>
      <c r="EH2" s="111" t="s">
        <v>292</v>
      </c>
      <c r="EI2" s="111" t="s">
        <v>293</v>
      </c>
      <c r="EJ2" s="111" t="s">
        <v>294</v>
      </c>
      <c r="EK2" s="111" t="s">
        <v>295</v>
      </c>
      <c r="EL2" s="111" t="s">
        <v>296</v>
      </c>
      <c r="EM2" s="111" t="s">
        <v>297</v>
      </c>
      <c r="EN2" s="111" t="s">
        <v>298</v>
      </c>
      <c r="EO2" s="111" t="s">
        <v>299</v>
      </c>
      <c r="EP2" s="111" t="s">
        <v>300</v>
      </c>
      <c r="EQ2" s="111" t="s">
        <v>301</v>
      </c>
      <c r="ER2" s="111" t="s">
        <v>302</v>
      </c>
      <c r="ES2" s="111" t="s">
        <v>303</v>
      </c>
      <c r="ET2" s="111" t="s">
        <v>304</v>
      </c>
      <c r="EU2" s="111" t="s">
        <v>305</v>
      </c>
      <c r="EV2" s="111" t="s">
        <v>306</v>
      </c>
    </row>
    <row r="3" spans="1:162" x14ac:dyDescent="0.25">
      <c r="A3" s="112">
        <v>1</v>
      </c>
      <c r="B3" s="119">
        <v>35065</v>
      </c>
      <c r="C3" s="77" t="s">
        <v>53</v>
      </c>
      <c r="D3" s="77" t="s">
        <v>158</v>
      </c>
      <c r="E3" s="77" t="s">
        <v>20</v>
      </c>
      <c r="F3" s="77" t="s">
        <v>665</v>
      </c>
      <c r="G3" s="103" t="s">
        <v>687</v>
      </c>
      <c r="H3" s="82" t="s">
        <v>121</v>
      </c>
      <c r="I3" s="82" t="s">
        <v>121</v>
      </c>
      <c r="J3" s="82" t="s">
        <v>121</v>
      </c>
      <c r="K3" s="82" t="s">
        <v>121</v>
      </c>
      <c r="L3" s="82" t="s">
        <v>121</v>
      </c>
      <c r="M3" s="77">
        <v>388200</v>
      </c>
      <c r="N3" s="77">
        <v>1978</v>
      </c>
      <c r="P3" s="77">
        <v>4100</v>
      </c>
      <c r="Q3" s="74" t="s">
        <v>435</v>
      </c>
      <c r="S3" s="77" t="s">
        <v>32</v>
      </c>
      <c r="T3" s="77">
        <v>0</v>
      </c>
      <c r="U3" s="77" t="s">
        <v>152</v>
      </c>
      <c r="X3" s="77" t="s">
        <v>153</v>
      </c>
      <c r="AB3" s="115" t="s">
        <v>486</v>
      </c>
      <c r="AC3" s="123" t="s">
        <v>486</v>
      </c>
      <c r="AD3" s="115" t="s">
        <v>486</v>
      </c>
      <c r="AE3" s="115" t="s">
        <v>486</v>
      </c>
      <c r="AF3" s="115" t="s">
        <v>486</v>
      </c>
      <c r="AG3" s="115" t="s">
        <v>486</v>
      </c>
      <c r="AH3" s="115" t="s">
        <v>486</v>
      </c>
      <c r="AI3" s="115" t="s">
        <v>486</v>
      </c>
      <c r="AJ3" s="115" t="s">
        <v>486</v>
      </c>
      <c r="AK3" s="115" t="s">
        <v>486</v>
      </c>
      <c r="AL3" s="115">
        <v>12.813739752155854</v>
      </c>
      <c r="AM3" s="115">
        <v>376.74061797350964</v>
      </c>
      <c r="AN3" s="115">
        <v>1.7921004310369095</v>
      </c>
      <c r="AO3" s="115">
        <v>2.4852820623000031</v>
      </c>
      <c r="AP3" s="115">
        <v>16.899089658885853</v>
      </c>
      <c r="AQ3" s="115">
        <v>12.926089494340893</v>
      </c>
      <c r="AR3" s="123">
        <v>311.59151419233348</v>
      </c>
      <c r="AS3" s="115">
        <v>1.8871168154314841</v>
      </c>
      <c r="AT3" s="115">
        <v>3.0000680395997978</v>
      </c>
      <c r="AU3" s="115">
        <v>14.230802262079994</v>
      </c>
      <c r="AV3" s="115">
        <v>28.846598820738443</v>
      </c>
      <c r="AW3" s="123">
        <v>551.79158261984685</v>
      </c>
      <c r="AX3" s="115">
        <v>3.2964739025940295</v>
      </c>
      <c r="AY3" s="115">
        <v>4.0605214328083248</v>
      </c>
      <c r="AZ3" s="115">
        <v>25.66191574492786</v>
      </c>
      <c r="BA3" s="115">
        <v>51.853800050101242</v>
      </c>
      <c r="BB3" s="123">
        <v>955.84623710331675</v>
      </c>
      <c r="BC3" s="115">
        <v>5.1156817602180746</v>
      </c>
      <c r="BD3" s="115">
        <v>4.0648042263002289</v>
      </c>
      <c r="BE3" s="115">
        <v>44.497418076946026</v>
      </c>
      <c r="BF3" s="115">
        <v>12.926089494340893</v>
      </c>
      <c r="BG3" s="115">
        <v>311.59151419233348</v>
      </c>
      <c r="BH3" s="115">
        <v>1.8871168154314841</v>
      </c>
      <c r="BI3" s="115">
        <v>3.0000680395997978</v>
      </c>
      <c r="BJ3" s="115">
        <v>14.230802262079994</v>
      </c>
      <c r="BK3" s="115">
        <v>16.953223621640376</v>
      </c>
      <c r="BL3" s="115">
        <v>406.91227501158704</v>
      </c>
      <c r="BM3" s="115">
        <v>2.2265350301308611</v>
      </c>
      <c r="BN3" s="115">
        <v>2.8497070762451515</v>
      </c>
      <c r="BO3" s="115">
        <v>18.548372925915093</v>
      </c>
      <c r="BP3" s="115">
        <v>20.113292087824174</v>
      </c>
      <c r="BQ3" s="115">
        <v>413.03969372179034</v>
      </c>
      <c r="BR3" s="115">
        <v>3.3220898178566585</v>
      </c>
      <c r="BS3" s="115">
        <v>5.4256184415154092</v>
      </c>
      <c r="BT3" s="115">
        <v>19.241988269383231</v>
      </c>
      <c r="BU3" s="115">
        <v>20.012405602559259</v>
      </c>
      <c r="BV3" s="115">
        <v>482.50588716336506</v>
      </c>
      <c r="BW3" s="115">
        <v>2.4805038841623586</v>
      </c>
      <c r="BX3" s="115">
        <v>3.087985162951604</v>
      </c>
      <c r="BY3" s="115">
        <v>21.959153146883295</v>
      </c>
      <c r="BZ3" s="115">
        <v>3.5394710414003807</v>
      </c>
      <c r="CA3" s="115">
        <v>297.36474884924542</v>
      </c>
      <c r="CB3" s="115">
        <v>0.81430997503602087</v>
      </c>
      <c r="CC3" s="115">
        <v>5.3768475705901153</v>
      </c>
      <c r="CD3" s="115">
        <v>12.716196039615081</v>
      </c>
      <c r="CE3" s="115">
        <v>4.2472669513049777</v>
      </c>
      <c r="CF3" s="115">
        <v>239.39861419161753</v>
      </c>
      <c r="CG3" s="115">
        <v>1.0752761629236065</v>
      </c>
      <c r="CH3" s="115">
        <v>2.5761256887893009</v>
      </c>
      <c r="CI3" s="115">
        <v>10.420785404104038</v>
      </c>
      <c r="CJ3" s="115">
        <v>11.133153786666895</v>
      </c>
      <c r="CK3" s="115">
        <v>284.87791535633221</v>
      </c>
      <c r="CL3" s="115">
        <v>2.0036621526223071</v>
      </c>
      <c r="CM3" s="115">
        <v>3.9523234375273679</v>
      </c>
      <c r="CN3" s="115">
        <v>13.005522904904984</v>
      </c>
      <c r="CO3" s="115">
        <v>10.246937399414882</v>
      </c>
      <c r="CP3" s="115">
        <v>298.05523201969083</v>
      </c>
      <c r="CQ3" s="115">
        <v>1.4303512458627072</v>
      </c>
      <c r="CR3" s="115">
        <v>2.0979063645396359</v>
      </c>
      <c r="CS3" s="115">
        <v>13.3803836485058</v>
      </c>
      <c r="CT3" s="115">
        <v>3.5394710414003807</v>
      </c>
      <c r="CU3" s="115">
        <v>297.36474884924542</v>
      </c>
      <c r="CV3" s="115">
        <v>0.81430997503602087</v>
      </c>
      <c r="CW3" s="115">
        <v>5.3768475705901153</v>
      </c>
      <c r="CX3" s="115">
        <v>12.716196039615081</v>
      </c>
      <c r="CY3" s="115">
        <v>6.8808376160253859</v>
      </c>
      <c r="CZ3" s="115">
        <v>318.86533612167733</v>
      </c>
      <c r="DA3" s="115">
        <v>1.4042314813891694</v>
      </c>
      <c r="DB3" s="115">
        <v>4.6045201338523665</v>
      </c>
      <c r="DC3" s="115">
        <v>13.971319355808314</v>
      </c>
      <c r="DD3" s="115">
        <v>7.0617696274459991</v>
      </c>
      <c r="DE3" s="115">
        <v>275.92316295624471</v>
      </c>
      <c r="DF3" s="115">
        <v>1.3363415077401803</v>
      </c>
      <c r="DG3" s="115">
        <v>3.4862273955333434</v>
      </c>
      <c r="DH3" s="115">
        <v>12.198146106067782</v>
      </c>
      <c r="DI3" s="115" t="s">
        <v>486</v>
      </c>
      <c r="DJ3" s="115" t="s">
        <v>486</v>
      </c>
      <c r="DK3" s="115" t="s">
        <v>486</v>
      </c>
      <c r="DL3" s="115" t="s">
        <v>486</v>
      </c>
      <c r="DM3" s="115" t="s">
        <v>486</v>
      </c>
      <c r="DN3" s="115" t="s">
        <v>486</v>
      </c>
      <c r="DO3" s="115" t="s">
        <v>486</v>
      </c>
      <c r="DP3" s="115" t="s">
        <v>486</v>
      </c>
      <c r="DQ3" s="115" t="s">
        <v>486</v>
      </c>
      <c r="DR3" s="115" t="s">
        <v>486</v>
      </c>
      <c r="DS3" s="115" t="s">
        <v>486</v>
      </c>
      <c r="DT3" s="115" t="s">
        <v>486</v>
      </c>
      <c r="DU3" s="115" t="s">
        <v>486</v>
      </c>
      <c r="DV3" s="115" t="s">
        <v>486</v>
      </c>
      <c r="DW3" s="115" t="s">
        <v>486</v>
      </c>
      <c r="DX3" s="115" t="s">
        <v>486</v>
      </c>
      <c r="DY3" s="115" t="s">
        <v>486</v>
      </c>
      <c r="DZ3" s="115" t="s">
        <v>486</v>
      </c>
      <c r="EA3" s="115" t="s">
        <v>486</v>
      </c>
      <c r="EB3" s="115" t="s">
        <v>486</v>
      </c>
      <c r="EW3" s="74"/>
      <c r="EX3" s="74"/>
      <c r="EY3" s="74"/>
      <c r="EZ3" s="74"/>
      <c r="FA3" s="74"/>
      <c r="FB3" s="74"/>
      <c r="FC3" s="74"/>
      <c r="FD3" s="74"/>
      <c r="FE3" s="74"/>
      <c r="FF3" s="74"/>
    </row>
    <row r="4" spans="1:162" x14ac:dyDescent="0.25">
      <c r="A4" s="112">
        <v>2</v>
      </c>
      <c r="B4" s="119">
        <v>35065</v>
      </c>
      <c r="C4" s="77" t="s">
        <v>53</v>
      </c>
      <c r="D4" s="77" t="s">
        <v>158</v>
      </c>
      <c r="E4" s="77" t="s">
        <v>20</v>
      </c>
      <c r="F4" s="77" t="s">
        <v>665</v>
      </c>
      <c r="G4" s="103" t="s">
        <v>687</v>
      </c>
      <c r="H4" s="82" t="s">
        <v>121</v>
      </c>
      <c r="I4" s="82" t="s">
        <v>121</v>
      </c>
      <c r="J4" s="82" t="s">
        <v>121</v>
      </c>
      <c r="K4" s="82" t="s">
        <v>121</v>
      </c>
      <c r="L4" s="82" t="s">
        <v>121</v>
      </c>
      <c r="M4" s="77">
        <v>388200</v>
      </c>
      <c r="N4" s="77">
        <v>1978</v>
      </c>
      <c r="P4" s="77">
        <v>4100</v>
      </c>
      <c r="Q4" s="74" t="s">
        <v>435</v>
      </c>
      <c r="S4" s="77" t="s">
        <v>32</v>
      </c>
      <c r="T4" s="77">
        <v>0</v>
      </c>
      <c r="U4" s="77" t="s">
        <v>152</v>
      </c>
      <c r="X4" s="77" t="s">
        <v>153</v>
      </c>
      <c r="AB4" s="115" t="s">
        <v>486</v>
      </c>
      <c r="AC4" s="123" t="s">
        <v>486</v>
      </c>
      <c r="AD4" s="115" t="s">
        <v>486</v>
      </c>
      <c r="AE4" s="115" t="s">
        <v>486</v>
      </c>
      <c r="AF4" s="115" t="s">
        <v>486</v>
      </c>
      <c r="AG4" s="115" t="s">
        <v>486</v>
      </c>
      <c r="AH4" s="115" t="s">
        <v>486</v>
      </c>
      <c r="AI4" s="115" t="s">
        <v>486</v>
      </c>
      <c r="AJ4" s="115" t="s">
        <v>486</v>
      </c>
      <c r="AK4" s="115" t="s">
        <v>486</v>
      </c>
      <c r="AL4" s="115" t="s">
        <v>486</v>
      </c>
      <c r="AM4" s="115" t="s">
        <v>486</v>
      </c>
      <c r="AN4" s="115" t="s">
        <v>486</v>
      </c>
      <c r="AO4" s="115" t="s">
        <v>486</v>
      </c>
      <c r="AP4" s="115" t="s">
        <v>486</v>
      </c>
      <c r="AQ4" s="115">
        <v>9.1035492358656569</v>
      </c>
      <c r="AR4" s="123">
        <v>330.06970309995677</v>
      </c>
      <c r="AS4" s="115">
        <v>1.8811436911578441</v>
      </c>
      <c r="AT4" s="115">
        <v>2.9956805943584643</v>
      </c>
      <c r="AU4" s="115">
        <v>14.692916091835871</v>
      </c>
      <c r="AV4" s="115">
        <v>17.433763265315822</v>
      </c>
      <c r="AW4" s="123">
        <v>585.92405355001358</v>
      </c>
      <c r="AX4" s="115">
        <v>3.1317687676341741</v>
      </c>
      <c r="AY4" s="115">
        <v>3.3247888891895214</v>
      </c>
      <c r="AZ4" s="115">
        <v>26.146121267924517</v>
      </c>
      <c r="BA4" s="115">
        <v>29.823575465641994</v>
      </c>
      <c r="BB4" s="123">
        <v>971.61485633510233</v>
      </c>
      <c r="BC4" s="115">
        <v>4.5414112008401917</v>
      </c>
      <c r="BD4" s="115">
        <v>3.2036158575308251</v>
      </c>
      <c r="BE4" s="115">
        <v>43.315044376471171</v>
      </c>
      <c r="BF4" s="115">
        <v>9.1035492358656569</v>
      </c>
      <c r="BG4" s="115">
        <v>330.06970309995677</v>
      </c>
      <c r="BH4" s="115">
        <v>1.8811436911578441</v>
      </c>
      <c r="BI4" s="115">
        <v>2.9956805943584643</v>
      </c>
      <c r="BJ4" s="115">
        <v>14.692916091835871</v>
      </c>
      <c r="BK4" s="115">
        <v>11.251203551914827</v>
      </c>
      <c r="BL4" s="115">
        <v>433.88147967860795</v>
      </c>
      <c r="BM4" s="115">
        <v>2.2691029971958518</v>
      </c>
      <c r="BN4" s="115">
        <v>1.5390297612821993</v>
      </c>
      <c r="BO4" s="115">
        <v>19.222123500372906</v>
      </c>
      <c r="BP4" s="115">
        <v>18.164086171559092</v>
      </c>
      <c r="BQ4" s="115">
        <v>439.76000361246003</v>
      </c>
      <c r="BR4" s="115">
        <v>3.5903039198810336</v>
      </c>
      <c r="BS4" s="115">
        <v>3.8751257458528658</v>
      </c>
      <c r="BT4" s="115">
        <v>20.240275920094827</v>
      </c>
      <c r="BU4" s="115">
        <v>14.226650206202823</v>
      </c>
      <c r="BV4" s="115">
        <v>515.69496619831568</v>
      </c>
      <c r="BW4" s="115">
        <v>2.4059252928196373</v>
      </c>
      <c r="BX4" s="115">
        <v>1.7649695803804157</v>
      </c>
      <c r="BY4" s="115">
        <v>22.863007244076055</v>
      </c>
      <c r="BZ4" s="115" t="s">
        <v>486</v>
      </c>
      <c r="CA4" s="115" t="s">
        <v>486</v>
      </c>
      <c r="CB4" s="115" t="s">
        <v>486</v>
      </c>
      <c r="CC4" s="115" t="s">
        <v>486</v>
      </c>
      <c r="CD4" s="115" t="s">
        <v>486</v>
      </c>
      <c r="CE4" s="115">
        <v>3.0555177320772957</v>
      </c>
      <c r="CF4" s="115">
        <v>244.99108152929114</v>
      </c>
      <c r="CG4" s="115">
        <v>0.78522749012391335</v>
      </c>
      <c r="CH4" s="115">
        <v>2.4240207681819208</v>
      </c>
      <c r="CI4" s="115">
        <v>10.507508375097924</v>
      </c>
      <c r="CJ4" s="115" t="s">
        <v>486</v>
      </c>
      <c r="CK4" s="115" t="s">
        <v>486</v>
      </c>
      <c r="CL4" s="115" t="s">
        <v>486</v>
      </c>
      <c r="CM4" s="115" t="s">
        <v>486</v>
      </c>
      <c r="CN4" s="115" t="s">
        <v>486</v>
      </c>
      <c r="CO4" s="115">
        <v>6.2557114173186514</v>
      </c>
      <c r="CP4" s="115">
        <v>318.34449533674996</v>
      </c>
      <c r="CQ4" s="115">
        <v>1.3938144781427193</v>
      </c>
      <c r="CR4" s="115">
        <v>1.6718591661668332</v>
      </c>
      <c r="CS4" s="115">
        <v>13.898760082736542</v>
      </c>
      <c r="CT4" s="115" t="s">
        <v>486</v>
      </c>
      <c r="CU4" s="115" t="s">
        <v>486</v>
      </c>
      <c r="CV4" s="115" t="s">
        <v>486</v>
      </c>
      <c r="CW4" s="115" t="s">
        <v>486</v>
      </c>
      <c r="CX4" s="115" t="s">
        <v>486</v>
      </c>
      <c r="CY4" s="115" t="s">
        <v>486</v>
      </c>
      <c r="CZ4" s="115" t="s">
        <v>486</v>
      </c>
      <c r="DA4" s="115" t="s">
        <v>486</v>
      </c>
      <c r="DB4" s="115" t="s">
        <v>486</v>
      </c>
      <c r="DC4" s="115" t="s">
        <v>486</v>
      </c>
      <c r="DD4" s="115" t="s">
        <v>486</v>
      </c>
      <c r="DE4" s="115" t="s">
        <v>486</v>
      </c>
      <c r="DF4" s="115" t="s">
        <v>486</v>
      </c>
      <c r="DG4" s="115" t="s">
        <v>486</v>
      </c>
      <c r="DH4" s="115" t="s">
        <v>486</v>
      </c>
      <c r="DI4" s="115" t="s">
        <v>486</v>
      </c>
      <c r="DJ4" s="115" t="s">
        <v>486</v>
      </c>
      <c r="DK4" s="115" t="s">
        <v>486</v>
      </c>
      <c r="DL4" s="115" t="s">
        <v>486</v>
      </c>
      <c r="DM4" s="115" t="s">
        <v>486</v>
      </c>
      <c r="DN4" s="115" t="s">
        <v>486</v>
      </c>
      <c r="DO4" s="115" t="s">
        <v>486</v>
      </c>
      <c r="DP4" s="115" t="s">
        <v>486</v>
      </c>
      <c r="DQ4" s="115" t="s">
        <v>486</v>
      </c>
      <c r="DR4" s="115" t="s">
        <v>486</v>
      </c>
      <c r="DS4" s="115" t="s">
        <v>486</v>
      </c>
      <c r="DT4" s="115" t="s">
        <v>486</v>
      </c>
      <c r="DU4" s="115" t="s">
        <v>486</v>
      </c>
      <c r="DV4" s="115" t="s">
        <v>486</v>
      </c>
      <c r="DW4" s="115" t="s">
        <v>486</v>
      </c>
      <c r="DX4" s="115" t="s">
        <v>486</v>
      </c>
      <c r="DY4" s="115" t="s">
        <v>486</v>
      </c>
      <c r="DZ4" s="115" t="s">
        <v>486</v>
      </c>
      <c r="EA4" s="115" t="s">
        <v>486</v>
      </c>
      <c r="EB4" s="115" t="s">
        <v>486</v>
      </c>
    </row>
    <row r="5" spans="1:162" x14ac:dyDescent="0.25">
      <c r="A5" s="112">
        <v>3</v>
      </c>
      <c r="B5" s="119">
        <v>35065</v>
      </c>
      <c r="C5" s="77" t="s">
        <v>162</v>
      </c>
      <c r="D5" s="77" t="s">
        <v>159</v>
      </c>
      <c r="E5" s="77" t="s">
        <v>20</v>
      </c>
      <c r="F5" s="77" t="s">
        <v>666</v>
      </c>
      <c r="G5" s="104" t="s">
        <v>662</v>
      </c>
      <c r="H5" s="76" t="s">
        <v>1</v>
      </c>
      <c r="I5" s="64" t="s">
        <v>1</v>
      </c>
      <c r="J5" s="64" t="s">
        <v>1</v>
      </c>
      <c r="K5" s="64" t="s">
        <v>1</v>
      </c>
      <c r="L5" s="64" t="s">
        <v>1</v>
      </c>
      <c r="M5" s="77">
        <v>340000</v>
      </c>
      <c r="N5" s="77">
        <v>1980</v>
      </c>
      <c r="P5" s="77">
        <v>2000</v>
      </c>
      <c r="Q5" s="74" t="s">
        <v>434</v>
      </c>
      <c r="S5" s="77" t="s">
        <v>32</v>
      </c>
      <c r="T5" s="77">
        <v>0</v>
      </c>
      <c r="U5" s="77" t="s">
        <v>152</v>
      </c>
      <c r="X5" s="77" t="s">
        <v>153</v>
      </c>
      <c r="AB5" s="115">
        <v>12.394276420617551</v>
      </c>
      <c r="AC5" s="123">
        <v>187.54181544891182</v>
      </c>
      <c r="AD5" s="115">
        <v>1.8069480351707701</v>
      </c>
      <c r="AE5" s="115">
        <v>1.00650873237192</v>
      </c>
      <c r="AF5" s="115">
        <v>9.5955380640384185</v>
      </c>
      <c r="AG5" s="115" t="s">
        <v>486</v>
      </c>
      <c r="AH5" s="115" t="s">
        <v>486</v>
      </c>
      <c r="AI5" s="115" t="s">
        <v>486</v>
      </c>
      <c r="AJ5" s="115" t="s">
        <v>486</v>
      </c>
      <c r="AK5" s="115" t="s">
        <v>486</v>
      </c>
      <c r="AL5" s="115">
        <v>18.968218219003699</v>
      </c>
      <c r="AM5" s="115">
        <v>212.11233559343918</v>
      </c>
      <c r="AN5" s="115">
        <v>2.4079700736933516</v>
      </c>
      <c r="AO5" s="115">
        <v>0.84929595349004505</v>
      </c>
      <c r="AP5" s="115">
        <v>11.520925707626906</v>
      </c>
      <c r="AQ5" s="115">
        <v>15.328068474324986</v>
      </c>
      <c r="AR5" s="123">
        <v>184.62296885508459</v>
      </c>
      <c r="AS5" s="115">
        <v>2.2114161503440912</v>
      </c>
      <c r="AT5" s="115">
        <v>0.94967289822752032</v>
      </c>
      <c r="AU5" s="115">
        <v>9.9063045655369759</v>
      </c>
      <c r="AV5" s="115">
        <v>34.170067722657222</v>
      </c>
      <c r="AW5" s="123">
        <v>296.31148435426996</v>
      </c>
      <c r="AX5" s="115">
        <v>4.2844028440735498</v>
      </c>
      <c r="AY5" s="115">
        <v>1.2623083248530351</v>
      </c>
      <c r="AZ5" s="115">
        <v>17.196779865401012</v>
      </c>
      <c r="BA5" s="115">
        <v>65.367331706953095</v>
      </c>
      <c r="BB5" s="123">
        <v>466.0791707164239</v>
      </c>
      <c r="BC5" s="115">
        <v>6.7047061431920509</v>
      </c>
      <c r="BD5" s="115">
        <v>1.282095841169826</v>
      </c>
      <c r="BE5" s="115">
        <v>28.451064692279843</v>
      </c>
      <c r="BF5" s="115">
        <v>15.328068474324986</v>
      </c>
      <c r="BG5" s="115">
        <v>184.62296885508459</v>
      </c>
      <c r="BH5" s="115">
        <v>2.2114161503440912</v>
      </c>
      <c r="BI5" s="115">
        <v>0.94967289822752032</v>
      </c>
      <c r="BJ5" s="115">
        <v>9.9063045655369759</v>
      </c>
      <c r="BK5" s="115">
        <v>21.904939479283538</v>
      </c>
      <c r="BL5" s="115">
        <v>231.34582783843402</v>
      </c>
      <c r="BM5" s="115">
        <v>2.7004831529191415</v>
      </c>
      <c r="BN5" s="115">
        <v>0.96714122468323593</v>
      </c>
      <c r="BO5" s="115">
        <v>12.72696645444346</v>
      </c>
      <c r="BP5" s="115">
        <v>22.560434322780264</v>
      </c>
      <c r="BQ5" s="115">
        <v>236.64490064568062</v>
      </c>
      <c r="BR5" s="115">
        <v>3.6436601516763445</v>
      </c>
      <c r="BS5" s="115">
        <v>1.332623939167312</v>
      </c>
      <c r="BT5" s="115">
        <v>13.202593979418783</v>
      </c>
      <c r="BU5" s="115">
        <v>29.260908254969873</v>
      </c>
      <c r="BV5" s="115">
        <v>256.21218008198474</v>
      </c>
      <c r="BW5" s="115">
        <v>3.5093979712909382</v>
      </c>
      <c r="BX5" s="115">
        <v>0.94400902399516062</v>
      </c>
      <c r="BY5" s="115">
        <v>14.798384448363425</v>
      </c>
      <c r="BZ5" s="115">
        <v>7.2684641653928184</v>
      </c>
      <c r="CA5" s="115">
        <v>169.83601091071642</v>
      </c>
      <c r="CB5" s="115">
        <v>0.62479687048240995</v>
      </c>
      <c r="CC5" s="115">
        <v>1.2338962410039049</v>
      </c>
      <c r="CD5" s="115">
        <v>8.0203538707650068</v>
      </c>
      <c r="CE5" s="115">
        <v>7.54289122693599</v>
      </c>
      <c r="CF5" s="115">
        <v>140.8882656747717</v>
      </c>
      <c r="CG5" s="115">
        <v>0.96348916736540402</v>
      </c>
      <c r="CH5" s="115">
        <v>0.78590388959617941</v>
      </c>
      <c r="CI5" s="115">
        <v>6.9202898077860455</v>
      </c>
      <c r="CJ5" s="115">
        <v>11.693709186005334</v>
      </c>
      <c r="CK5" s="115">
        <v>158.94545394725134</v>
      </c>
      <c r="CL5" s="115">
        <v>1.7445550137197856</v>
      </c>
      <c r="CM5" s="115">
        <v>1.0077841117713799</v>
      </c>
      <c r="CN5" s="115">
        <v>8.3165466157598456</v>
      </c>
      <c r="CO5" s="115">
        <v>14.512477183231724</v>
      </c>
      <c r="CP5" s="115">
        <v>177.02422775302387</v>
      </c>
      <c r="CQ5" s="115">
        <v>1.8223335084693704</v>
      </c>
      <c r="CR5" s="115">
        <v>0.72850012454353308</v>
      </c>
      <c r="CS5" s="115">
        <v>9.4202303295702023</v>
      </c>
      <c r="CT5" s="115">
        <v>7.2684641653928184</v>
      </c>
      <c r="CU5" s="115">
        <v>169.83601091071642</v>
      </c>
      <c r="CV5" s="115">
        <v>0.62479687048240995</v>
      </c>
      <c r="CW5" s="115">
        <v>1.2338962410039049</v>
      </c>
      <c r="CX5" s="115">
        <v>8.0203538707650068</v>
      </c>
      <c r="CY5" s="115">
        <v>10.791466785240051</v>
      </c>
      <c r="CZ5" s="115">
        <v>174.44225023488835</v>
      </c>
      <c r="DA5" s="115">
        <v>1.622779933566374</v>
      </c>
      <c r="DB5" s="115">
        <v>1.1415719753634095</v>
      </c>
      <c r="DC5" s="115">
        <v>8.8251018249603099</v>
      </c>
      <c r="DD5" s="115">
        <v>10.628876692984154</v>
      </c>
      <c r="DE5" s="115">
        <v>150.11674166836983</v>
      </c>
      <c r="DF5" s="115">
        <v>1.4675387532014308</v>
      </c>
      <c r="DG5" s="115">
        <v>0.87506610828469311</v>
      </c>
      <c r="DH5" s="115">
        <v>7.7704559167492926</v>
      </c>
      <c r="DI5" s="115">
        <v>6.7692858445631181</v>
      </c>
      <c r="DJ5" s="115">
        <v>168.04981274739464</v>
      </c>
      <c r="DK5" s="115">
        <v>0.63242064150394517</v>
      </c>
      <c r="DL5" s="115">
        <v>1.2445773359708241</v>
      </c>
      <c r="DM5" s="115">
        <v>7.8874417346328691</v>
      </c>
      <c r="DN5" s="115">
        <v>5.8255985449897265</v>
      </c>
      <c r="DO5" s="123">
        <v>136.74822646764082</v>
      </c>
      <c r="DP5" s="115">
        <v>0.56293515436626296</v>
      </c>
      <c r="DQ5" s="115">
        <v>0.82878648494834317</v>
      </c>
      <c r="DR5" s="115">
        <v>6.4658041096793859</v>
      </c>
      <c r="DS5" s="115">
        <v>5.3837499810395215</v>
      </c>
      <c r="DT5" s="123">
        <v>126.41050431804557</v>
      </c>
      <c r="DU5" s="115">
        <v>0.55711911494116062</v>
      </c>
      <c r="DV5" s="115">
        <v>0.25008118895642378</v>
      </c>
      <c r="DW5" s="115">
        <v>5.9837327500490973</v>
      </c>
      <c r="DX5" s="115">
        <v>17.037225548006482</v>
      </c>
      <c r="DY5" s="123">
        <v>124.72786858475227</v>
      </c>
      <c r="DZ5" s="115">
        <v>0.86376852398273618</v>
      </c>
      <c r="EA5" s="115">
        <v>9.0967814669133285E-2</v>
      </c>
      <c r="EB5" s="115">
        <v>7.3838737603885276</v>
      </c>
    </row>
    <row r="6" spans="1:162" x14ac:dyDescent="0.25">
      <c r="A6" s="112">
        <v>4</v>
      </c>
      <c r="B6" s="119">
        <v>35065</v>
      </c>
      <c r="C6" s="77" t="s">
        <v>162</v>
      </c>
      <c r="D6" s="77" t="s">
        <v>159</v>
      </c>
      <c r="E6" s="77" t="s">
        <v>20</v>
      </c>
      <c r="F6" s="77" t="s">
        <v>666</v>
      </c>
      <c r="G6" s="104" t="s">
        <v>662</v>
      </c>
      <c r="H6" s="76" t="s">
        <v>1</v>
      </c>
      <c r="I6" s="64" t="s">
        <v>1</v>
      </c>
      <c r="J6" s="64" t="s">
        <v>1</v>
      </c>
      <c r="K6" s="64" t="s">
        <v>1</v>
      </c>
      <c r="L6" s="64" t="s">
        <v>1</v>
      </c>
      <c r="M6" s="77">
        <v>340000</v>
      </c>
      <c r="N6" s="77">
        <v>1980</v>
      </c>
      <c r="P6" s="77">
        <v>2000</v>
      </c>
      <c r="Q6" s="74" t="s">
        <v>434</v>
      </c>
      <c r="S6" s="77" t="s">
        <v>32</v>
      </c>
      <c r="T6" s="77">
        <v>0</v>
      </c>
      <c r="U6" s="77" t="s">
        <v>152</v>
      </c>
      <c r="X6" s="77" t="s">
        <v>153</v>
      </c>
      <c r="AB6" s="115">
        <v>10.082461076767087</v>
      </c>
      <c r="AC6" s="123">
        <v>193.71582684071248</v>
      </c>
      <c r="AD6" s="115">
        <v>1.6582624195210347</v>
      </c>
      <c r="AE6" s="115">
        <v>0.90181045837489782</v>
      </c>
      <c r="AF6" s="115">
        <v>9.54275992768385</v>
      </c>
      <c r="AG6" s="115" t="s">
        <v>486</v>
      </c>
      <c r="AH6" s="115" t="s">
        <v>486</v>
      </c>
      <c r="AI6" s="115" t="s">
        <v>486</v>
      </c>
      <c r="AJ6" s="115" t="s">
        <v>486</v>
      </c>
      <c r="AK6" s="115" t="s">
        <v>486</v>
      </c>
      <c r="AL6" s="115">
        <v>12.849587648011687</v>
      </c>
      <c r="AM6" s="115">
        <v>223.12532891180874</v>
      </c>
      <c r="AN6" s="115">
        <v>2.0673423635465933</v>
      </c>
      <c r="AO6" s="115">
        <v>0.75663726580471857</v>
      </c>
      <c r="AP6" s="115">
        <v>11.170887575294666</v>
      </c>
      <c r="AQ6" s="115">
        <v>10.754925693881793</v>
      </c>
      <c r="AR6" s="123">
        <v>192.95358041162035</v>
      </c>
      <c r="AS6" s="115">
        <v>1.9784463667975252</v>
      </c>
      <c r="AT6" s="115">
        <v>0.93506773593380255</v>
      </c>
      <c r="AU6" s="115">
        <v>9.6528492228173217</v>
      </c>
      <c r="AV6" s="115">
        <v>18.5637340451743</v>
      </c>
      <c r="AW6" s="123">
        <v>319.81101063987848</v>
      </c>
      <c r="AX6" s="115">
        <v>3.3307847676835411</v>
      </c>
      <c r="AY6" s="115">
        <v>1.1880977661766687</v>
      </c>
      <c r="AZ6" s="115">
        <v>16.098235947734612</v>
      </c>
      <c r="BA6" s="115">
        <v>32.386559089775417</v>
      </c>
      <c r="BB6" s="123">
        <v>532.91466812359897</v>
      </c>
      <c r="BC6" s="115">
        <v>5.3590909435191545</v>
      </c>
      <c r="BD6" s="115">
        <v>1.3059286216429682</v>
      </c>
      <c r="BE6" s="115">
        <v>26.965358718719788</v>
      </c>
      <c r="BF6" s="115">
        <v>10.754925693881793</v>
      </c>
      <c r="BG6" s="115">
        <v>192.95358041162035</v>
      </c>
      <c r="BH6" s="115">
        <v>1.9784463667975252</v>
      </c>
      <c r="BI6" s="115">
        <v>0.93506773593380255</v>
      </c>
      <c r="BJ6" s="115">
        <v>9.6528492228173217</v>
      </c>
      <c r="BK6" s="115">
        <v>13.204082813006506</v>
      </c>
      <c r="BL6" s="115">
        <v>242.67950722238842</v>
      </c>
      <c r="BM6" s="115">
        <v>2.1598969109785542</v>
      </c>
      <c r="BN6" s="115">
        <v>0.89984617863021898</v>
      </c>
      <c r="BO6" s="115">
        <v>12.039735948945074</v>
      </c>
      <c r="BP6" s="115">
        <v>16.514269843389272</v>
      </c>
      <c r="BQ6" s="115">
        <v>254.36224305947005</v>
      </c>
      <c r="BR6" s="115">
        <v>3.3317334879974894</v>
      </c>
      <c r="BS6" s="115">
        <v>1.3623564902353484</v>
      </c>
      <c r="BT6" s="115">
        <v>13.143933100405448</v>
      </c>
      <c r="BU6" s="115">
        <v>16.418997738707741</v>
      </c>
      <c r="BV6" s="115">
        <v>266.39771988419102</v>
      </c>
      <c r="BW6" s="115">
        <v>2.8475658890140174</v>
      </c>
      <c r="BX6" s="115">
        <v>0.88134495433540438</v>
      </c>
      <c r="BY6" s="115">
        <v>13.539114424590023</v>
      </c>
      <c r="BZ6" s="115">
        <v>5.3619216396926106</v>
      </c>
      <c r="CA6" s="115">
        <v>174.67436135140153</v>
      </c>
      <c r="CB6" s="115">
        <v>0.60941568369342969</v>
      </c>
      <c r="CC6" s="115">
        <v>1.1352393521903954</v>
      </c>
      <c r="CD6" s="115">
        <v>7.9864892087702879</v>
      </c>
      <c r="CE6" s="115">
        <v>7.0392194454076131</v>
      </c>
      <c r="CF6" s="115">
        <v>143.16649780283277</v>
      </c>
      <c r="CG6" s="115">
        <v>0.88234849087746847</v>
      </c>
      <c r="CH6" s="115">
        <v>0.69110622122007892</v>
      </c>
      <c r="CI6" s="115">
        <v>6.9382198615306425</v>
      </c>
      <c r="CJ6" s="115">
        <v>9.4960062726755741</v>
      </c>
      <c r="CK6" s="115">
        <v>167.95243568094205</v>
      </c>
      <c r="CL6" s="115">
        <v>1.5146720185544216</v>
      </c>
      <c r="CM6" s="115">
        <v>0.97358066319718062</v>
      </c>
      <c r="CN6" s="115">
        <v>8.3794862256891207</v>
      </c>
      <c r="CO6" s="115">
        <v>10.875523463207957</v>
      </c>
      <c r="CP6" s="115">
        <v>175.57655278684226</v>
      </c>
      <c r="CQ6" s="115">
        <v>1.5284425214076918</v>
      </c>
      <c r="CR6" s="115">
        <v>0.6422111612290563</v>
      </c>
      <c r="CS6" s="115">
        <v>8.8644748864001155</v>
      </c>
      <c r="CT6" s="115">
        <v>5.3619216396926106</v>
      </c>
      <c r="CU6" s="115">
        <v>174.67436135140153</v>
      </c>
      <c r="CV6" s="115">
        <v>0.60941568369342969</v>
      </c>
      <c r="CW6" s="115">
        <v>1.1352393521903954</v>
      </c>
      <c r="CX6" s="115">
        <v>7.9864892087702879</v>
      </c>
      <c r="CY6" s="115">
        <v>8.9031939972268006</v>
      </c>
      <c r="CZ6" s="115">
        <v>176.63885339537981</v>
      </c>
      <c r="DA6" s="115">
        <v>1.3122923316273922</v>
      </c>
      <c r="DB6" s="115">
        <v>1.1127510945997106</v>
      </c>
      <c r="DC6" s="115">
        <v>8.6288116995653894</v>
      </c>
      <c r="DD6" s="115">
        <v>8.2062634666171483</v>
      </c>
      <c r="DE6" s="115">
        <v>153.10720611330746</v>
      </c>
      <c r="DF6" s="115">
        <v>1.3448165024119949</v>
      </c>
      <c r="DG6" s="115">
        <v>0.86105183397623009</v>
      </c>
      <c r="DH6" s="115">
        <v>7.5774953582167095</v>
      </c>
      <c r="DI6" s="115">
        <v>4.9108119080886645</v>
      </c>
      <c r="DJ6" s="115">
        <v>170.27728272038152</v>
      </c>
      <c r="DK6" s="115">
        <v>0.51625751823806143</v>
      </c>
      <c r="DL6" s="115">
        <v>1.3169265447376604</v>
      </c>
      <c r="DM6" s="115">
        <v>7.7325257903857834</v>
      </c>
      <c r="DN6" s="115">
        <v>3.9972061384891764</v>
      </c>
      <c r="DO6" s="123">
        <v>138.78704533148513</v>
      </c>
      <c r="DP6" s="115">
        <v>0.47879052997795429</v>
      </c>
      <c r="DQ6" s="115">
        <v>0.76256137174035954</v>
      </c>
      <c r="DR6" s="115">
        <v>6.3127450349492067</v>
      </c>
      <c r="DS6" s="115">
        <v>4.5305514204548363</v>
      </c>
      <c r="DT6" s="123">
        <v>124.68978310082994</v>
      </c>
      <c r="DU6" s="115">
        <v>0.52203873880155316</v>
      </c>
      <c r="DV6" s="115">
        <v>0.18315115277272656</v>
      </c>
      <c r="DW6" s="115">
        <v>5.8026104487369796</v>
      </c>
      <c r="DX6" s="115">
        <v>10.357661651597132</v>
      </c>
      <c r="DY6" s="123">
        <v>129.49037219799177</v>
      </c>
      <c r="DZ6" s="115">
        <v>0.85203797187415586</v>
      </c>
      <c r="EA6" s="115">
        <v>0.13057565290328907</v>
      </c>
      <c r="EB6" s="115">
        <v>6.7691769085107145</v>
      </c>
    </row>
    <row r="7" spans="1:162" x14ac:dyDescent="0.25">
      <c r="A7" s="112">
        <v>5</v>
      </c>
      <c r="B7" s="119">
        <v>35065</v>
      </c>
      <c r="C7" s="77" t="s">
        <v>53</v>
      </c>
      <c r="D7" s="77" t="s">
        <v>163</v>
      </c>
      <c r="E7" s="77" t="s">
        <v>20</v>
      </c>
      <c r="F7" s="77" t="s">
        <v>665</v>
      </c>
      <c r="G7" s="103" t="s">
        <v>687</v>
      </c>
      <c r="H7" s="64" t="s">
        <v>663</v>
      </c>
      <c r="I7" s="64" t="s">
        <v>663</v>
      </c>
      <c r="J7" s="64" t="s">
        <v>663</v>
      </c>
      <c r="K7" s="64" t="s">
        <v>663</v>
      </c>
      <c r="L7" s="64" t="s">
        <v>663</v>
      </c>
      <c r="M7" s="77">
        <v>188000</v>
      </c>
      <c r="N7" s="77">
        <v>1981</v>
      </c>
      <c r="P7" s="77">
        <v>2000</v>
      </c>
      <c r="Q7" s="74" t="s">
        <v>434</v>
      </c>
      <c r="S7" s="77" t="s">
        <v>32</v>
      </c>
      <c r="T7" s="77">
        <v>0</v>
      </c>
      <c r="U7" s="77" t="s">
        <v>152</v>
      </c>
      <c r="X7" s="77" t="s">
        <v>153</v>
      </c>
      <c r="AB7" s="115">
        <v>28.239174756290438</v>
      </c>
      <c r="AC7" s="123">
        <v>176.30531259688368</v>
      </c>
      <c r="AD7" s="115">
        <v>2.8927440618516354</v>
      </c>
      <c r="AE7" s="115">
        <v>0.99232532473249047</v>
      </c>
      <c r="AF7" s="115">
        <v>9.7145124070289057</v>
      </c>
      <c r="AG7" s="115" t="s">
        <v>486</v>
      </c>
      <c r="AH7" s="115" t="s">
        <v>486</v>
      </c>
      <c r="AI7" s="115" t="s">
        <v>486</v>
      </c>
      <c r="AJ7" s="115" t="s">
        <v>486</v>
      </c>
      <c r="AK7" s="115" t="s">
        <v>486</v>
      </c>
      <c r="AL7" s="115">
        <v>39.732127876347782</v>
      </c>
      <c r="AM7" s="115">
        <v>199.60593784572342</v>
      </c>
      <c r="AN7" s="115">
        <v>3.5147863244572637</v>
      </c>
      <c r="AO7" s="115">
        <v>0.97195368195616438</v>
      </c>
      <c r="AP7" s="115">
        <v>11.581912356849747</v>
      </c>
      <c r="AQ7" s="115">
        <v>30.524747402105824</v>
      </c>
      <c r="AR7" s="123">
        <v>176.10068784892684</v>
      </c>
      <c r="AS7" s="115">
        <v>3.78257954752105</v>
      </c>
      <c r="AT7" s="115">
        <v>1.089724594116241</v>
      </c>
      <c r="AU7" s="115">
        <v>10.000152603916776</v>
      </c>
      <c r="AV7" s="115">
        <v>68.729268594203191</v>
      </c>
      <c r="AW7" s="123">
        <v>285.00520912128093</v>
      </c>
      <c r="AX7" s="115">
        <v>6.8521178196176793</v>
      </c>
      <c r="AY7" s="115">
        <v>1.3777865160251768</v>
      </c>
      <c r="AZ7" s="115">
        <v>17.657542744053909</v>
      </c>
      <c r="BA7" s="115">
        <v>141.2586475738145</v>
      </c>
      <c r="BB7" s="123">
        <v>470.79159343699132</v>
      </c>
      <c r="BC7" s="115">
        <v>10.157932626827517</v>
      </c>
      <c r="BD7" s="115">
        <v>1.5945833136283563</v>
      </c>
      <c r="BE7" s="115">
        <v>30.951647483578249</v>
      </c>
      <c r="BF7" s="115">
        <v>30.524747402105824</v>
      </c>
      <c r="BG7" s="115">
        <v>176.10068784892684</v>
      </c>
      <c r="BH7" s="115">
        <v>3.78257954752105</v>
      </c>
      <c r="BI7" s="115">
        <v>1.089724594116241</v>
      </c>
      <c r="BJ7" s="115">
        <v>10.000152603916776</v>
      </c>
      <c r="BK7" s="115">
        <v>46.888850842287397</v>
      </c>
      <c r="BL7" s="115">
        <v>222.23123006597359</v>
      </c>
      <c r="BM7" s="115">
        <v>4.4613817596770255</v>
      </c>
      <c r="BN7" s="115">
        <v>1.0700534741074774</v>
      </c>
      <c r="BO7" s="115">
        <v>13.163777298103668</v>
      </c>
      <c r="BP7" s="115">
        <v>39.663206462076431</v>
      </c>
      <c r="BQ7" s="115">
        <v>247.42491863618253</v>
      </c>
      <c r="BR7" s="115">
        <v>5.1803601344723873</v>
      </c>
      <c r="BS7" s="115">
        <v>2.0982720759436999</v>
      </c>
      <c r="BT7" s="115">
        <v>13.802786679134522</v>
      </c>
      <c r="BU7" s="115">
        <v>59.744640808905089</v>
      </c>
      <c r="BV7" s="115">
        <v>250.42772958243418</v>
      </c>
      <c r="BW7" s="115">
        <v>5.4913181691847122</v>
      </c>
      <c r="BX7" s="115">
        <v>1.2033991488982576</v>
      </c>
      <c r="BY7" s="115">
        <v>15.390664926219262</v>
      </c>
      <c r="BZ7" s="115">
        <v>23.181204881426851</v>
      </c>
      <c r="CA7" s="115">
        <v>166.49325957587223</v>
      </c>
      <c r="CB7" s="115">
        <v>1.1875321932672882</v>
      </c>
      <c r="CC7" s="115">
        <v>1.132134347193871</v>
      </c>
      <c r="CD7" s="115">
        <v>8.6973604224095613</v>
      </c>
      <c r="CE7" s="115">
        <v>21.155656577537631</v>
      </c>
      <c r="CF7" s="115">
        <v>124.96043779654759</v>
      </c>
      <c r="CG7" s="115">
        <v>1.9519335288628312</v>
      </c>
      <c r="CH7" s="115">
        <v>0.68181458082535074</v>
      </c>
      <c r="CI7" s="115">
        <v>6.9511990227906182</v>
      </c>
      <c r="CJ7" s="115">
        <v>22.364723790404245</v>
      </c>
      <c r="CK7" s="115">
        <v>152.64084315272905</v>
      </c>
      <c r="CL7" s="115">
        <v>3.0132336419688932</v>
      </c>
      <c r="CM7" s="115">
        <v>1.1890685824261651</v>
      </c>
      <c r="CN7" s="115">
        <v>8.3394204137349384</v>
      </c>
      <c r="CO7" s="115">
        <v>32.25968168934557</v>
      </c>
      <c r="CP7" s="115">
        <v>163.27524384846413</v>
      </c>
      <c r="CQ7" s="115">
        <v>3.3691911061879813</v>
      </c>
      <c r="CR7" s="115">
        <v>0.80047531024766916</v>
      </c>
      <c r="CS7" s="115">
        <v>9.53061423192778</v>
      </c>
      <c r="CT7" s="115">
        <v>23.181204881426851</v>
      </c>
      <c r="CU7" s="115">
        <v>166.49325957587223</v>
      </c>
      <c r="CV7" s="115">
        <v>1.1875321932672882</v>
      </c>
      <c r="CW7" s="115">
        <v>1.132134347193871</v>
      </c>
      <c r="CX7" s="115">
        <v>8.6973604224095613</v>
      </c>
      <c r="CY7" s="115">
        <v>22.697525126181475</v>
      </c>
      <c r="CZ7" s="115">
        <v>164.32511772324403</v>
      </c>
      <c r="DA7" s="115">
        <v>2.4415169435603028</v>
      </c>
      <c r="DB7" s="115">
        <v>1.2779347653281814</v>
      </c>
      <c r="DC7" s="115">
        <v>8.7607063242592993</v>
      </c>
      <c r="DD7" s="115">
        <v>21.944980349051995</v>
      </c>
      <c r="DE7" s="115">
        <v>141.27506631167853</v>
      </c>
      <c r="DF7" s="115">
        <v>2.6126536198704984</v>
      </c>
      <c r="DG7" s="115">
        <v>0.95899842102609745</v>
      </c>
      <c r="DH7" s="115">
        <v>7.7800729954655257</v>
      </c>
      <c r="DI7" s="115">
        <v>22.152996081204801</v>
      </c>
      <c r="DJ7" s="115">
        <v>159.11050893695827</v>
      </c>
      <c r="DK7" s="115">
        <v>1.1025816681312222</v>
      </c>
      <c r="DL7" s="115">
        <v>1.0660648473025718</v>
      </c>
      <c r="DM7" s="115">
        <v>8.3068569078228407</v>
      </c>
      <c r="DN7" s="115">
        <v>20.607629179894325</v>
      </c>
      <c r="DO7" s="123">
        <v>132.94569477873119</v>
      </c>
      <c r="DP7" s="115">
        <v>1.1066409717582832</v>
      </c>
      <c r="DQ7" s="115">
        <v>0.5607338749258205</v>
      </c>
      <c r="DR7" s="115">
        <v>7.1165475817220258</v>
      </c>
      <c r="DS7" s="115">
        <v>22.272062528059582</v>
      </c>
      <c r="DT7" s="123">
        <v>103.01381267262171</v>
      </c>
      <c r="DU7" s="115">
        <v>1.0599383550608945</v>
      </c>
      <c r="DV7" s="115">
        <v>0.16788328306246519</v>
      </c>
      <c r="DW7" s="115">
        <v>5.9894475689062618</v>
      </c>
      <c r="DX7" s="115">
        <v>27.3104623679559</v>
      </c>
      <c r="DY7" s="123">
        <v>121.33263669035831</v>
      </c>
      <c r="DZ7" s="115">
        <v>1.355120798234795</v>
      </c>
      <c r="EA7" s="115">
        <v>0.10360587832553154</v>
      </c>
      <c r="EB7" s="115">
        <v>7.1465342333718178</v>
      </c>
    </row>
    <row r="8" spans="1:162" x14ac:dyDescent="0.25">
      <c r="A8" s="112">
        <v>6</v>
      </c>
      <c r="B8" s="119">
        <v>35065</v>
      </c>
      <c r="C8" s="77" t="s">
        <v>53</v>
      </c>
      <c r="D8" s="77" t="s">
        <v>163</v>
      </c>
      <c r="E8" s="77" t="s">
        <v>20</v>
      </c>
      <c r="F8" s="77" t="s">
        <v>665</v>
      </c>
      <c r="G8" s="103" t="s">
        <v>687</v>
      </c>
      <c r="H8" s="64" t="s">
        <v>663</v>
      </c>
      <c r="I8" s="64" t="s">
        <v>663</v>
      </c>
      <c r="J8" s="64" t="s">
        <v>663</v>
      </c>
      <c r="K8" s="64" t="s">
        <v>663</v>
      </c>
      <c r="L8" s="64" t="s">
        <v>663</v>
      </c>
      <c r="M8" s="77">
        <v>188000</v>
      </c>
      <c r="N8" s="77">
        <v>1981</v>
      </c>
      <c r="P8" s="77">
        <v>2000</v>
      </c>
      <c r="Q8" s="74" t="s">
        <v>434</v>
      </c>
      <c r="S8" s="77" t="s">
        <v>32</v>
      </c>
      <c r="T8" s="77">
        <v>0</v>
      </c>
      <c r="U8" s="77" t="s">
        <v>152</v>
      </c>
      <c r="X8" s="77" t="s">
        <v>153</v>
      </c>
      <c r="AB8" s="115">
        <v>22.094948267567442</v>
      </c>
      <c r="AC8" s="123">
        <v>183.33914674555979</v>
      </c>
      <c r="AD8" s="115">
        <v>2.1003540987522897</v>
      </c>
      <c r="AE8" s="115">
        <v>1.2816858682405707</v>
      </c>
      <c r="AF8" s="115">
        <v>9.4534457545229582</v>
      </c>
      <c r="AG8" s="115" t="s">
        <v>486</v>
      </c>
      <c r="AH8" s="115" t="s">
        <v>486</v>
      </c>
      <c r="AI8" s="115" t="s">
        <v>486</v>
      </c>
      <c r="AJ8" s="115" t="s">
        <v>486</v>
      </c>
      <c r="AK8" s="115" t="s">
        <v>486</v>
      </c>
      <c r="AL8" s="115">
        <v>25.578325494626835</v>
      </c>
      <c r="AM8" s="115">
        <v>217.20806485191554</v>
      </c>
      <c r="AN8" s="115">
        <v>2.5562256633000606</v>
      </c>
      <c r="AO8" s="115">
        <v>1.1460021286224873</v>
      </c>
      <c r="AP8" s="115">
        <v>11.167715793164025</v>
      </c>
      <c r="AQ8" s="115">
        <v>18.193698442490437</v>
      </c>
      <c r="AR8" s="123">
        <v>191.10740248986014</v>
      </c>
      <c r="AS8" s="115">
        <v>2.0659246343955013</v>
      </c>
      <c r="AT8" s="115">
        <v>1.4731348520928611</v>
      </c>
      <c r="AU8" s="115">
        <v>9.4941605150780042</v>
      </c>
      <c r="AV8" s="115">
        <v>28.833085571186601</v>
      </c>
      <c r="AW8" s="123">
        <v>335.84862241983279</v>
      </c>
      <c r="AX8" s="115">
        <v>3.7709654627852518</v>
      </c>
      <c r="AY8" s="115">
        <v>1.7631995327451593</v>
      </c>
      <c r="AZ8" s="115">
        <v>16.484177042001452</v>
      </c>
      <c r="BA8" s="115">
        <v>40.588810172125058</v>
      </c>
      <c r="BB8" s="123">
        <v>562.94344803086278</v>
      </c>
      <c r="BC8" s="115">
        <v>5.6255809066266131</v>
      </c>
      <c r="BD8" s="115">
        <v>1.8715698522693207</v>
      </c>
      <c r="BE8" s="115">
        <v>26.980406378578564</v>
      </c>
      <c r="BF8" s="115">
        <v>18.193698442490437</v>
      </c>
      <c r="BG8" s="115">
        <v>191.10740248986014</v>
      </c>
      <c r="BH8" s="115">
        <v>2.0659246343955013</v>
      </c>
      <c r="BI8" s="115">
        <v>1.4731348520928611</v>
      </c>
      <c r="BJ8" s="115">
        <v>9.4941605150780042</v>
      </c>
      <c r="BK8" s="115">
        <v>24.908885135074321</v>
      </c>
      <c r="BL8" s="115">
        <v>239.66546636078223</v>
      </c>
      <c r="BM8" s="115">
        <v>2.6074580109406522</v>
      </c>
      <c r="BN8" s="115">
        <v>1.206423710387621</v>
      </c>
      <c r="BO8" s="115">
        <v>12.056666915903451</v>
      </c>
      <c r="BP8" s="115">
        <v>22.494609203613216</v>
      </c>
      <c r="BQ8" s="115">
        <v>253.41771784502677</v>
      </c>
      <c r="BR8" s="115">
        <v>3.4232150044928451</v>
      </c>
      <c r="BS8" s="115">
        <v>2.3291430455489417</v>
      </c>
      <c r="BT8" s="115">
        <v>12.576624266864393</v>
      </c>
      <c r="BU8" s="115">
        <v>26.833046927950441</v>
      </c>
      <c r="BV8" s="115">
        <v>283.49615809479599</v>
      </c>
      <c r="BW8" s="115">
        <v>3.1397149596180567</v>
      </c>
      <c r="BX8" s="115">
        <v>1.2604589870774274</v>
      </c>
      <c r="BY8" s="115">
        <v>14.084181696771843</v>
      </c>
      <c r="BZ8" s="115">
        <v>20.355587168331713</v>
      </c>
      <c r="CA8" s="115">
        <v>168.26101499838632</v>
      </c>
      <c r="CB8" s="115">
        <v>1.0824982203448728</v>
      </c>
      <c r="CC8" s="115">
        <v>1.206481694809348</v>
      </c>
      <c r="CD8" s="115">
        <v>8.5553506782283364</v>
      </c>
      <c r="CE8" s="115">
        <v>17.788412227180448</v>
      </c>
      <c r="CF8" s="115">
        <v>130.53271868772725</v>
      </c>
      <c r="CG8" s="115">
        <v>1.4673558975626972</v>
      </c>
      <c r="CH8" s="115">
        <v>0.79299571129628932</v>
      </c>
      <c r="CI8" s="115">
        <v>6.871630431550547</v>
      </c>
      <c r="CJ8" s="115">
        <v>18.126861749616928</v>
      </c>
      <c r="CK8" s="115">
        <v>159.66315747004919</v>
      </c>
      <c r="CL8" s="115">
        <v>1.861942920331183</v>
      </c>
      <c r="CM8" s="115">
        <v>1.2544140000864827</v>
      </c>
      <c r="CN8" s="115">
        <v>8.1588674736875237</v>
      </c>
      <c r="CO8" s="115">
        <v>16.02777226110943</v>
      </c>
      <c r="CP8" s="115">
        <v>179.77995610330527</v>
      </c>
      <c r="CQ8" s="115">
        <v>2.0743029093838095</v>
      </c>
      <c r="CR8" s="115">
        <v>1.0248758329779741</v>
      </c>
      <c r="CS8" s="115">
        <v>8.8741833141372908</v>
      </c>
      <c r="CT8" s="115">
        <v>20.355587168331713</v>
      </c>
      <c r="CU8" s="115">
        <v>168.26101499838632</v>
      </c>
      <c r="CV8" s="115">
        <v>1.0824982203448728</v>
      </c>
      <c r="CW8" s="115">
        <v>1.206481694809348</v>
      </c>
      <c r="CX8" s="115">
        <v>8.5553506782283364</v>
      </c>
      <c r="CY8" s="115">
        <v>17.357702417063251</v>
      </c>
      <c r="CZ8" s="115">
        <v>170.47765171983053</v>
      </c>
      <c r="DA8" s="115">
        <v>1.8376455270990955</v>
      </c>
      <c r="DB8" s="115">
        <v>1.5454842476547643</v>
      </c>
      <c r="DC8" s="115">
        <v>8.5481061386223374</v>
      </c>
      <c r="DD8" s="115">
        <v>16.740502010980354</v>
      </c>
      <c r="DE8" s="115">
        <v>147.21420427967453</v>
      </c>
      <c r="DF8" s="115">
        <v>1.7193421442448191</v>
      </c>
      <c r="DG8" s="115">
        <v>1.1886459772395266</v>
      </c>
      <c r="DH8" s="115">
        <v>7.5250091622728927</v>
      </c>
      <c r="DI8" s="115">
        <v>20.998922652803202</v>
      </c>
      <c r="DJ8" s="115">
        <v>168.23903700255113</v>
      </c>
      <c r="DK8" s="115">
        <v>1.3606131075430774</v>
      </c>
      <c r="DL8" s="115">
        <v>1.4234446722799234</v>
      </c>
      <c r="DM8" s="115">
        <v>8.6413502040572308</v>
      </c>
      <c r="DN8" s="115">
        <v>19.487522476505784</v>
      </c>
      <c r="DO8" s="123">
        <v>136.61490087425878</v>
      </c>
      <c r="DP8" s="115">
        <v>1.1963860108344433</v>
      </c>
      <c r="DQ8" s="115">
        <v>0.74300586867051144</v>
      </c>
      <c r="DR8" s="115">
        <v>7.2025966315643553</v>
      </c>
      <c r="DS8" s="115">
        <v>16.265585950503645</v>
      </c>
      <c r="DT8" s="123">
        <v>112.52120585917942</v>
      </c>
      <c r="DU8" s="115">
        <v>1.1271708563372398</v>
      </c>
      <c r="DV8" s="115">
        <v>0.27633999555021255</v>
      </c>
      <c r="DW8" s="115">
        <v>5.968658283423955</v>
      </c>
      <c r="DX8" s="115">
        <v>2.5186738236552992</v>
      </c>
      <c r="DY8" s="123">
        <v>142.01383030236209</v>
      </c>
      <c r="DZ8" s="115">
        <v>1.094622210678136</v>
      </c>
      <c r="EA8" s="115">
        <v>0.20149439604330177</v>
      </c>
      <c r="EB8" s="115">
        <v>6.2130071687320427</v>
      </c>
    </row>
    <row r="9" spans="1:162" x14ac:dyDescent="0.25">
      <c r="A9" s="112">
        <v>7</v>
      </c>
      <c r="B9" s="119">
        <v>35065</v>
      </c>
      <c r="C9" s="77" t="s">
        <v>53</v>
      </c>
      <c r="D9" s="77" t="s">
        <v>163</v>
      </c>
      <c r="E9" s="77" t="s">
        <v>20</v>
      </c>
      <c r="F9" s="77" t="s">
        <v>665</v>
      </c>
      <c r="G9" s="103" t="s">
        <v>687</v>
      </c>
      <c r="H9" s="64" t="s">
        <v>663</v>
      </c>
      <c r="I9" s="64" t="s">
        <v>663</v>
      </c>
      <c r="J9" s="64" t="s">
        <v>663</v>
      </c>
      <c r="K9" s="64" t="s">
        <v>663</v>
      </c>
      <c r="L9" s="64" t="s">
        <v>663</v>
      </c>
      <c r="M9" s="77">
        <v>240600</v>
      </c>
      <c r="N9" s="77">
        <v>1981</v>
      </c>
      <c r="P9" s="77">
        <v>2000</v>
      </c>
      <c r="Q9" s="74" t="s">
        <v>434</v>
      </c>
      <c r="S9" s="77" t="s">
        <v>32</v>
      </c>
      <c r="T9" s="77">
        <v>0</v>
      </c>
      <c r="U9" s="77" t="s">
        <v>152</v>
      </c>
      <c r="X9" s="77" t="s">
        <v>153</v>
      </c>
      <c r="AB9" s="115">
        <v>17.616349970351521</v>
      </c>
      <c r="AC9" s="123">
        <v>175.56590210548029</v>
      </c>
      <c r="AD9" s="115">
        <v>1.8695167706881906</v>
      </c>
      <c r="AE9" s="115">
        <v>1.451063240504072</v>
      </c>
      <c r="AF9" s="115">
        <v>8.8317086407547922</v>
      </c>
      <c r="AG9" s="115" t="s">
        <v>486</v>
      </c>
      <c r="AH9" s="115" t="s">
        <v>486</v>
      </c>
      <c r="AI9" s="115" t="s">
        <v>486</v>
      </c>
      <c r="AJ9" s="115" t="s">
        <v>486</v>
      </c>
      <c r="AK9" s="115" t="s">
        <v>486</v>
      </c>
      <c r="AL9" s="115">
        <v>27.305698392964164</v>
      </c>
      <c r="AM9" s="115">
        <v>201.70946685780197</v>
      </c>
      <c r="AN9" s="115">
        <v>2.6508219813684248</v>
      </c>
      <c r="AO9" s="115">
        <v>1.0071534180410502</v>
      </c>
      <c r="AP9" s="115">
        <v>10.739080357693551</v>
      </c>
      <c r="AQ9" s="115">
        <v>20.480068480793477</v>
      </c>
      <c r="AR9" s="123">
        <v>179.82888697822102</v>
      </c>
      <c r="AS9" s="115">
        <v>2.3767928696380078</v>
      </c>
      <c r="AT9" s="115">
        <v>1.4846630687402265</v>
      </c>
      <c r="AU9" s="115">
        <v>9.2953180942345703</v>
      </c>
      <c r="AV9" s="115">
        <v>33.820022611790677</v>
      </c>
      <c r="AW9" s="123">
        <v>286.46538980935566</v>
      </c>
      <c r="AX9" s="115">
        <v>3.8330068106031687</v>
      </c>
      <c r="AY9" s="115">
        <v>1.6341207113610929</v>
      </c>
      <c r="AZ9" s="115">
        <v>14.901566533271737</v>
      </c>
      <c r="BA9" s="115">
        <v>60.120879097927308</v>
      </c>
      <c r="BB9" s="123">
        <v>480.53982108484081</v>
      </c>
      <c r="BC9" s="115">
        <v>6.2103370184321944</v>
      </c>
      <c r="BD9" s="115">
        <v>1.6927689245727697</v>
      </c>
      <c r="BE9" s="115">
        <v>25.209239323786228</v>
      </c>
      <c r="BF9" s="115">
        <v>20.480068480793477</v>
      </c>
      <c r="BG9" s="115">
        <v>179.82888697822102</v>
      </c>
      <c r="BH9" s="115">
        <v>2.3767928696380078</v>
      </c>
      <c r="BI9" s="115">
        <v>1.4846630687402265</v>
      </c>
      <c r="BJ9" s="115">
        <v>9.2953180942345703</v>
      </c>
      <c r="BK9" s="115">
        <v>30.272327870739812</v>
      </c>
      <c r="BL9" s="115">
        <v>222.67974444700852</v>
      </c>
      <c r="BM9" s="115">
        <v>3.1626450199993181</v>
      </c>
      <c r="BN9" s="115">
        <v>1.091346048094443</v>
      </c>
      <c r="BO9" s="115">
        <v>11.901684189265916</v>
      </c>
      <c r="BP9" s="115">
        <v>25.05237056499162</v>
      </c>
      <c r="BQ9" s="115">
        <v>238.18349461791189</v>
      </c>
      <c r="BR9" s="115">
        <v>3.5138746919159747</v>
      </c>
      <c r="BS9" s="115">
        <v>2.1593742602364832</v>
      </c>
      <c r="BT9" s="115">
        <v>12.217932886325301</v>
      </c>
      <c r="BU9" s="115">
        <v>30.15653768835908</v>
      </c>
      <c r="BV9" s="115">
        <v>256.86799196431366</v>
      </c>
      <c r="BW9" s="115">
        <v>3.385206286826751</v>
      </c>
      <c r="BX9" s="115">
        <v>1.1894952646302122</v>
      </c>
      <c r="BY9" s="115">
        <v>13.341567414231083</v>
      </c>
      <c r="BZ9" s="115">
        <v>8.039843399449941</v>
      </c>
      <c r="CA9" s="115">
        <v>174.83686087617366</v>
      </c>
      <c r="CB9" s="115">
        <v>0.86751972256897392</v>
      </c>
      <c r="CC9" s="115">
        <v>2.0601257436737175</v>
      </c>
      <c r="CD9" s="115">
        <v>7.9489470006364247</v>
      </c>
      <c r="CE9" s="115">
        <v>12.674066148743787</v>
      </c>
      <c r="CF9" s="115">
        <v>133.66488934882045</v>
      </c>
      <c r="CG9" s="115">
        <v>1.3455668630976461</v>
      </c>
      <c r="CH9" s="115">
        <v>1.1781395198245619</v>
      </c>
      <c r="CI9" s="115">
        <v>6.6581246401125584</v>
      </c>
      <c r="CJ9" s="115">
        <v>15.365057523508868</v>
      </c>
      <c r="CK9" s="115">
        <v>158.57829384015037</v>
      </c>
      <c r="CL9" s="115">
        <v>1.9269109405987026</v>
      </c>
      <c r="CM9" s="115">
        <v>1.7218969476233117</v>
      </c>
      <c r="CN9" s="115">
        <v>7.9745656099862936</v>
      </c>
      <c r="CO9" s="115">
        <v>22.176118823275669</v>
      </c>
      <c r="CP9" s="115">
        <v>173.41405438419599</v>
      </c>
      <c r="CQ9" s="115">
        <v>2.0730290856516018</v>
      </c>
      <c r="CR9" s="115">
        <v>0.9065865004790804</v>
      </c>
      <c r="CS9" s="115">
        <v>9.1060355299882865</v>
      </c>
      <c r="CT9" s="115">
        <v>8.039843399449941</v>
      </c>
      <c r="CU9" s="115">
        <v>174.83686087617366</v>
      </c>
      <c r="CV9" s="115">
        <v>0.86751972256897392</v>
      </c>
      <c r="CW9" s="115">
        <v>2.0601257436737175</v>
      </c>
      <c r="CX9" s="115">
        <v>7.9489470006364247</v>
      </c>
      <c r="CY9" s="115">
        <v>12.507686621851976</v>
      </c>
      <c r="CZ9" s="115">
        <v>173.67184558847538</v>
      </c>
      <c r="DA9" s="115">
        <v>1.4996038642032372</v>
      </c>
      <c r="DB9" s="115">
        <v>2.0203402806072139</v>
      </c>
      <c r="DC9" s="115">
        <v>8.3242306767643015</v>
      </c>
      <c r="DD9" s="115">
        <v>14.01809340337989</v>
      </c>
      <c r="DE9" s="115">
        <v>148.67384346480034</v>
      </c>
      <c r="DF9" s="115">
        <v>1.6454321636041602</v>
      </c>
      <c r="DG9" s="115">
        <v>1.4309169532645698</v>
      </c>
      <c r="DH9" s="115">
        <v>7.4232009203334455</v>
      </c>
      <c r="DI9" s="115" t="s">
        <v>486</v>
      </c>
      <c r="DJ9" s="115" t="s">
        <v>486</v>
      </c>
      <c r="DK9" s="115" t="s">
        <v>486</v>
      </c>
      <c r="DL9" s="115" t="s">
        <v>486</v>
      </c>
      <c r="DM9" s="115" t="s">
        <v>486</v>
      </c>
      <c r="DN9" s="115">
        <v>9.7150755926358094</v>
      </c>
      <c r="DO9" s="123">
        <v>144.05880464334246</v>
      </c>
      <c r="DP9" s="115">
        <v>0.75499763218987614</v>
      </c>
      <c r="DQ9" s="115">
        <v>1.0950141114939158</v>
      </c>
      <c r="DR9" s="115">
        <v>6.7806213524070653</v>
      </c>
      <c r="DS9" s="115" t="s">
        <v>486</v>
      </c>
      <c r="DT9" s="123" t="s">
        <v>486</v>
      </c>
      <c r="DU9" s="115" t="s">
        <v>486</v>
      </c>
      <c r="DV9" s="115" t="s">
        <v>486</v>
      </c>
      <c r="DW9" s="115" t="s">
        <v>486</v>
      </c>
      <c r="DX9" s="115">
        <v>15.050453409570167</v>
      </c>
      <c r="DY9" s="123">
        <v>144.3292675208738</v>
      </c>
      <c r="DZ9" s="115">
        <v>1.1508713789112019</v>
      </c>
      <c r="EA9" s="115">
        <v>0.13895900075655684</v>
      </c>
      <c r="EB9" s="115">
        <v>7.2415021981577254</v>
      </c>
    </row>
    <row r="10" spans="1:162" x14ac:dyDescent="0.25">
      <c r="A10" s="112">
        <v>8</v>
      </c>
      <c r="B10" s="100"/>
      <c r="C10" s="77" t="s">
        <v>49</v>
      </c>
      <c r="D10" s="77" t="s">
        <v>85</v>
      </c>
      <c r="E10" s="77" t="s">
        <v>20</v>
      </c>
      <c r="F10" s="77" t="s">
        <v>665</v>
      </c>
      <c r="G10" s="103" t="s">
        <v>686</v>
      </c>
      <c r="H10" s="64" t="s">
        <v>663</v>
      </c>
      <c r="I10" s="64" t="s">
        <v>663</v>
      </c>
      <c r="J10" s="64" t="s">
        <v>663</v>
      </c>
      <c r="K10" s="64" t="s">
        <v>663</v>
      </c>
      <c r="L10" s="64" t="s">
        <v>663</v>
      </c>
      <c r="N10" s="77">
        <v>1982</v>
      </c>
      <c r="P10" s="77">
        <v>1900</v>
      </c>
      <c r="Q10" s="74" t="s">
        <v>434</v>
      </c>
      <c r="S10" s="77" t="s">
        <v>32</v>
      </c>
      <c r="T10" s="77">
        <v>0</v>
      </c>
      <c r="U10" s="77" t="s">
        <v>152</v>
      </c>
      <c r="X10" s="77" t="s">
        <v>153</v>
      </c>
      <c r="AB10" s="115" t="s">
        <v>486</v>
      </c>
      <c r="AC10" s="123" t="s">
        <v>486</v>
      </c>
      <c r="AD10" s="115" t="s">
        <v>486</v>
      </c>
      <c r="AE10" s="115" t="s">
        <v>486</v>
      </c>
      <c r="AF10" s="115" t="s">
        <v>486</v>
      </c>
      <c r="AG10" s="115" t="s">
        <v>486</v>
      </c>
      <c r="AH10" s="115" t="s">
        <v>486</v>
      </c>
      <c r="AI10" s="115" t="s">
        <v>486</v>
      </c>
      <c r="AJ10" s="115" t="s">
        <v>486</v>
      </c>
      <c r="AK10" s="115" t="s">
        <v>486</v>
      </c>
      <c r="AL10" s="115" t="s">
        <v>486</v>
      </c>
      <c r="AM10" s="115" t="s">
        <v>486</v>
      </c>
      <c r="AN10" s="115" t="s">
        <v>486</v>
      </c>
      <c r="AO10" s="115" t="s">
        <v>486</v>
      </c>
      <c r="AP10" s="115" t="s">
        <v>486</v>
      </c>
      <c r="AQ10" s="115">
        <v>17.188405545775474</v>
      </c>
      <c r="AR10" s="123">
        <v>233.91591967837277</v>
      </c>
      <c r="AS10" s="115">
        <v>2.1260873035902885</v>
      </c>
      <c r="AT10" s="115">
        <v>2.9517447568248896</v>
      </c>
      <c r="AU10" s="115">
        <v>11.204144721295057</v>
      </c>
      <c r="AV10" s="115" t="s">
        <v>486</v>
      </c>
      <c r="AW10" s="123" t="s">
        <v>486</v>
      </c>
      <c r="AX10" s="115" t="s">
        <v>486</v>
      </c>
      <c r="AY10" s="115" t="s">
        <v>486</v>
      </c>
      <c r="AZ10" s="115" t="s">
        <v>486</v>
      </c>
      <c r="BA10" s="116">
        <v>21.097449620839111</v>
      </c>
      <c r="BB10" s="123">
        <v>678.64965780219609</v>
      </c>
      <c r="BC10" s="115">
        <v>4.380709926836782</v>
      </c>
      <c r="BD10" s="115">
        <v>4.0698794006320815</v>
      </c>
      <c r="BE10" s="115">
        <v>30.205944736091062</v>
      </c>
      <c r="BF10" s="115">
        <v>17.188405545775474</v>
      </c>
      <c r="BG10" s="115">
        <v>233.91591967837277</v>
      </c>
      <c r="BH10" s="115">
        <v>2.1260873035902885</v>
      </c>
      <c r="BI10" s="115">
        <v>2.9517447568248896</v>
      </c>
      <c r="BJ10" s="115">
        <v>11.204144721295057</v>
      </c>
      <c r="BK10" s="115">
        <v>14.730225888303373</v>
      </c>
      <c r="BL10" s="115">
        <v>299.08775792302811</v>
      </c>
      <c r="BM10" s="115">
        <v>2.5390580692864395</v>
      </c>
      <c r="BN10" s="115">
        <v>3.1247577008571761</v>
      </c>
      <c r="BO10" s="115">
        <v>13.786865471712456</v>
      </c>
      <c r="BP10" s="115" t="s">
        <v>486</v>
      </c>
      <c r="BQ10" s="115" t="s">
        <v>486</v>
      </c>
      <c r="BR10" s="115" t="s">
        <v>486</v>
      </c>
      <c r="BS10" s="115" t="s">
        <v>486</v>
      </c>
      <c r="BT10" s="115" t="s">
        <v>486</v>
      </c>
      <c r="BU10" s="115">
        <v>14.985791662736965</v>
      </c>
      <c r="BV10" s="115">
        <v>353.96595907306857</v>
      </c>
      <c r="BW10" s="115">
        <v>2.6897640255402022</v>
      </c>
      <c r="BX10" s="115">
        <v>3.0145131670490111</v>
      </c>
      <c r="BY10" s="115">
        <v>16.096519556037578</v>
      </c>
      <c r="BZ10" s="115">
        <v>3.4168964224628913</v>
      </c>
      <c r="CA10" s="115">
        <v>239.74851386837594</v>
      </c>
      <c r="CB10" s="115">
        <v>0.84312606388140943</v>
      </c>
      <c r="CC10" s="115">
        <v>4.8199255042217297</v>
      </c>
      <c r="CD10" s="115">
        <v>10.280434474390411</v>
      </c>
      <c r="CE10" s="115" t="s">
        <v>486</v>
      </c>
      <c r="CF10" s="115" t="s">
        <v>486</v>
      </c>
      <c r="CG10" s="115" t="s">
        <v>486</v>
      </c>
      <c r="CH10" s="115" t="s">
        <v>486</v>
      </c>
      <c r="CI10" s="115" t="s">
        <v>486</v>
      </c>
      <c r="CJ10" s="115" t="s">
        <v>486</v>
      </c>
      <c r="CK10" s="115" t="s">
        <v>486</v>
      </c>
      <c r="CL10" s="115" t="s">
        <v>486</v>
      </c>
      <c r="CM10" s="115" t="s">
        <v>486</v>
      </c>
      <c r="CN10" s="115" t="s">
        <v>486</v>
      </c>
      <c r="CO10" s="115">
        <v>10.749353183736774</v>
      </c>
      <c r="CP10" s="115">
        <v>224.09147783165807</v>
      </c>
      <c r="CQ10" s="115">
        <v>1.9569814781827326</v>
      </c>
      <c r="CR10" s="115">
        <v>2.5474401368347057</v>
      </c>
      <c r="CS10" s="115">
        <v>10.317670307315367</v>
      </c>
      <c r="CT10" s="115">
        <v>3.4168964224628913</v>
      </c>
      <c r="CU10" s="115">
        <v>239.74851386837594</v>
      </c>
      <c r="CV10" s="115">
        <v>0.84312606388140943</v>
      </c>
      <c r="CW10" s="115">
        <v>4.8199255042217297</v>
      </c>
      <c r="CX10" s="115">
        <v>10.280434474390411</v>
      </c>
      <c r="CY10" s="115">
        <v>16.516445617371033</v>
      </c>
      <c r="CZ10" s="115">
        <v>225.8548022026221</v>
      </c>
      <c r="DA10" s="115">
        <v>2.0794228514429545</v>
      </c>
      <c r="DB10" s="115">
        <v>3.3703439961559698</v>
      </c>
      <c r="DC10" s="115">
        <v>10.816382888070574</v>
      </c>
      <c r="DD10" s="115">
        <v>14.77955186191133</v>
      </c>
      <c r="DE10" s="115">
        <v>192.75475056554325</v>
      </c>
      <c r="DF10" s="115">
        <v>1.9960255846002788</v>
      </c>
      <c r="DG10" s="115">
        <v>2.77301344531105</v>
      </c>
      <c r="DH10" s="115">
        <v>9.3125888573965554</v>
      </c>
      <c r="DI10" s="115">
        <v>1.54445398194201</v>
      </c>
      <c r="DJ10" s="115">
        <v>238.95982773032443</v>
      </c>
      <c r="DK10" s="115">
        <v>0.74030875465023638</v>
      </c>
      <c r="DL10" s="115">
        <v>4.7170472493161819</v>
      </c>
      <c r="DM10" s="115">
        <v>10.100148700679986</v>
      </c>
      <c r="DN10" s="115" t="s">
        <v>486</v>
      </c>
      <c r="DO10" s="123" t="s">
        <v>486</v>
      </c>
      <c r="DP10" s="115" t="s">
        <v>486</v>
      </c>
      <c r="DQ10" s="115" t="s">
        <v>486</v>
      </c>
      <c r="DR10" s="115" t="s">
        <v>486</v>
      </c>
      <c r="DS10" s="115" t="s">
        <v>486</v>
      </c>
      <c r="DT10" s="123" t="s">
        <v>486</v>
      </c>
      <c r="DU10" s="115" t="s">
        <v>486</v>
      </c>
      <c r="DV10" s="115" t="s">
        <v>486</v>
      </c>
      <c r="DW10" s="115" t="s">
        <v>486</v>
      </c>
      <c r="DX10" s="115" t="s">
        <v>486</v>
      </c>
      <c r="DY10" s="123" t="s">
        <v>486</v>
      </c>
      <c r="DZ10" s="115" t="s">
        <v>486</v>
      </c>
      <c r="EA10" s="115" t="s">
        <v>486</v>
      </c>
      <c r="EB10" s="115" t="s">
        <v>486</v>
      </c>
      <c r="FA10" s="74"/>
      <c r="FB10" s="74"/>
      <c r="FC10" s="74"/>
      <c r="FD10" s="74"/>
      <c r="FE10" s="74"/>
      <c r="FF10" s="74"/>
    </row>
    <row r="11" spans="1:162" x14ac:dyDescent="0.25">
      <c r="A11" s="112">
        <v>9</v>
      </c>
      <c r="B11" s="99"/>
      <c r="C11" s="74" t="s">
        <v>60</v>
      </c>
      <c r="D11" s="74" t="s">
        <v>119</v>
      </c>
      <c r="E11" s="74" t="s">
        <v>120</v>
      </c>
      <c r="F11" s="74" t="s">
        <v>666</v>
      </c>
      <c r="G11" s="103" t="s">
        <v>662</v>
      </c>
      <c r="H11" s="76" t="s">
        <v>1</v>
      </c>
      <c r="I11" s="64" t="s">
        <v>1</v>
      </c>
      <c r="J11" s="64" t="s">
        <v>1</v>
      </c>
      <c r="K11" s="64" t="s">
        <v>1</v>
      </c>
      <c r="L11" s="64" t="s">
        <v>1</v>
      </c>
      <c r="M11" s="74">
        <v>243766</v>
      </c>
      <c r="N11" s="74">
        <v>1982</v>
      </c>
      <c r="O11" s="74"/>
      <c r="P11" s="74">
        <v>1600</v>
      </c>
      <c r="Q11" s="74" t="s">
        <v>434</v>
      </c>
      <c r="R11" s="74"/>
      <c r="S11" s="74" t="s">
        <v>20</v>
      </c>
      <c r="T11" s="74">
        <v>0</v>
      </c>
      <c r="U11" s="74">
        <v>0</v>
      </c>
      <c r="V11" s="74">
        <v>0</v>
      </c>
      <c r="W11" s="74"/>
      <c r="X11" s="77" t="s">
        <v>153</v>
      </c>
      <c r="Y11" s="74"/>
      <c r="Z11" s="74">
        <v>945</v>
      </c>
      <c r="AA11" s="74">
        <v>1135</v>
      </c>
      <c r="AB11" s="78">
        <v>6.6642826547853264</v>
      </c>
      <c r="AC11" s="121">
        <v>189.2233937839022</v>
      </c>
      <c r="AD11" s="78">
        <v>0.24859813814406906</v>
      </c>
      <c r="AE11" s="78">
        <v>1.8010677277427882E-2</v>
      </c>
      <c r="AF11" s="78">
        <v>8.6781213020226922</v>
      </c>
      <c r="AG11" s="78">
        <v>0.85184674845774089</v>
      </c>
      <c r="AH11" s="78">
        <v>137.44339937821616</v>
      </c>
      <c r="AI11" s="78">
        <v>0.48024531854542818</v>
      </c>
      <c r="AJ11" s="78">
        <v>0.72039573308818639</v>
      </c>
      <c r="AK11" s="78">
        <v>5.8763160169764586</v>
      </c>
      <c r="AL11" s="78" t="s">
        <v>486</v>
      </c>
      <c r="AM11" s="78" t="s">
        <v>486</v>
      </c>
      <c r="AN11" s="78" t="s">
        <v>486</v>
      </c>
      <c r="AO11" s="78" t="s">
        <v>486</v>
      </c>
      <c r="AP11" s="78" t="s">
        <v>486</v>
      </c>
      <c r="AQ11" s="78" t="s">
        <v>486</v>
      </c>
      <c r="AR11" s="121" t="s">
        <v>486</v>
      </c>
      <c r="AS11" s="78" t="s">
        <v>486</v>
      </c>
      <c r="AT11" s="78" t="s">
        <v>486</v>
      </c>
      <c r="AU11" s="78" t="s">
        <v>486</v>
      </c>
      <c r="AV11" s="78" t="s">
        <v>486</v>
      </c>
      <c r="AW11" s="121" t="s">
        <v>486</v>
      </c>
      <c r="AX11" s="78" t="s">
        <v>486</v>
      </c>
      <c r="AY11" s="78" t="s">
        <v>486</v>
      </c>
      <c r="AZ11" s="78" t="s">
        <v>486</v>
      </c>
      <c r="BA11" s="114">
        <v>19.197474418298864</v>
      </c>
      <c r="BB11" s="121">
        <v>474.41741891251792</v>
      </c>
      <c r="BC11" s="78">
        <v>4.1315277977551546</v>
      </c>
      <c r="BD11" s="78">
        <v>1.3854958386311911</v>
      </c>
      <c r="BE11" s="78">
        <v>22.717944890658156</v>
      </c>
      <c r="BF11" s="78" t="s">
        <v>486</v>
      </c>
      <c r="BG11" s="78" t="s">
        <v>486</v>
      </c>
      <c r="BH11" s="78" t="s">
        <v>486</v>
      </c>
      <c r="BI11" s="78" t="s">
        <v>486</v>
      </c>
      <c r="BJ11" s="78" t="s">
        <v>486</v>
      </c>
      <c r="BK11" s="78" t="s">
        <v>486</v>
      </c>
      <c r="BL11" s="78" t="s">
        <v>486</v>
      </c>
      <c r="BM11" s="78" t="s">
        <v>486</v>
      </c>
      <c r="BN11" s="78" t="s">
        <v>486</v>
      </c>
      <c r="BO11" s="78" t="s">
        <v>486</v>
      </c>
      <c r="BP11" s="78" t="s">
        <v>486</v>
      </c>
      <c r="BQ11" s="78" t="s">
        <v>486</v>
      </c>
      <c r="BR11" s="78" t="s">
        <v>486</v>
      </c>
      <c r="BS11" s="78" t="s">
        <v>486</v>
      </c>
      <c r="BT11" s="78" t="s">
        <v>486</v>
      </c>
      <c r="BU11" s="78" t="s">
        <v>486</v>
      </c>
      <c r="BV11" s="78" t="s">
        <v>486</v>
      </c>
      <c r="BW11" s="78" t="s">
        <v>486</v>
      </c>
      <c r="BX11" s="78" t="s">
        <v>486</v>
      </c>
      <c r="BY11" s="78" t="s">
        <v>486</v>
      </c>
      <c r="BZ11" s="78" t="s">
        <v>486</v>
      </c>
      <c r="CA11" s="78" t="s">
        <v>486</v>
      </c>
      <c r="CB11" s="78" t="s">
        <v>486</v>
      </c>
      <c r="CC11" s="78" t="s">
        <v>486</v>
      </c>
      <c r="CD11" s="78" t="s">
        <v>486</v>
      </c>
      <c r="CE11" s="78" t="s">
        <v>486</v>
      </c>
      <c r="CF11" s="78" t="s">
        <v>486</v>
      </c>
      <c r="CG11" s="78" t="s">
        <v>486</v>
      </c>
      <c r="CH11" s="78" t="s">
        <v>486</v>
      </c>
      <c r="CI11" s="78" t="s">
        <v>486</v>
      </c>
      <c r="CJ11" s="78" t="s">
        <v>486</v>
      </c>
      <c r="CK11" s="78" t="s">
        <v>486</v>
      </c>
      <c r="CL11" s="78" t="s">
        <v>486</v>
      </c>
      <c r="CM11" s="78" t="s">
        <v>486</v>
      </c>
      <c r="CN11" s="78" t="s">
        <v>486</v>
      </c>
      <c r="CO11" s="78" t="s">
        <v>486</v>
      </c>
      <c r="CP11" s="78" t="s">
        <v>486</v>
      </c>
      <c r="CQ11" s="78" t="s">
        <v>486</v>
      </c>
      <c r="CR11" s="78" t="s">
        <v>486</v>
      </c>
      <c r="CS11" s="78" t="s">
        <v>486</v>
      </c>
      <c r="CT11" s="78" t="s">
        <v>486</v>
      </c>
      <c r="CU11" s="78" t="s">
        <v>486</v>
      </c>
      <c r="CV11" s="78" t="s">
        <v>486</v>
      </c>
      <c r="CW11" s="78" t="s">
        <v>486</v>
      </c>
      <c r="CX11" s="78" t="s">
        <v>486</v>
      </c>
      <c r="CY11" s="78" t="s">
        <v>486</v>
      </c>
      <c r="CZ11" s="78" t="s">
        <v>486</v>
      </c>
      <c r="DA11" s="78" t="s">
        <v>486</v>
      </c>
      <c r="DB11" s="78" t="s">
        <v>486</v>
      </c>
      <c r="DC11" s="78" t="s">
        <v>486</v>
      </c>
      <c r="DD11" s="78" t="s">
        <v>486</v>
      </c>
      <c r="DE11" s="78" t="s">
        <v>486</v>
      </c>
      <c r="DF11" s="78" t="s">
        <v>486</v>
      </c>
      <c r="DG11" s="78" t="s">
        <v>486</v>
      </c>
      <c r="DH11" s="78" t="s">
        <v>486</v>
      </c>
      <c r="DI11" s="78" t="s">
        <v>486</v>
      </c>
      <c r="DJ11" s="78" t="s">
        <v>486</v>
      </c>
      <c r="DK11" s="78" t="s">
        <v>486</v>
      </c>
      <c r="DL11" s="78" t="s">
        <v>486</v>
      </c>
      <c r="DM11" s="78" t="s">
        <v>486</v>
      </c>
      <c r="DN11" s="78" t="s">
        <v>486</v>
      </c>
      <c r="DO11" s="121" t="s">
        <v>486</v>
      </c>
      <c r="DP11" s="78" t="s">
        <v>486</v>
      </c>
      <c r="DQ11" s="78" t="s">
        <v>486</v>
      </c>
      <c r="DR11" s="78" t="s">
        <v>486</v>
      </c>
      <c r="DS11" s="78" t="s">
        <v>486</v>
      </c>
      <c r="DT11" s="121" t="s">
        <v>486</v>
      </c>
      <c r="DU11" s="78" t="s">
        <v>486</v>
      </c>
      <c r="DV11" s="78" t="s">
        <v>486</v>
      </c>
      <c r="DW11" s="78" t="s">
        <v>486</v>
      </c>
      <c r="DX11" s="78" t="s">
        <v>486</v>
      </c>
      <c r="DY11" s="121" t="s">
        <v>486</v>
      </c>
      <c r="DZ11" s="78" t="s">
        <v>486</v>
      </c>
      <c r="EA11" s="78" t="s">
        <v>486</v>
      </c>
      <c r="EB11" s="78" t="s">
        <v>486</v>
      </c>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row>
    <row r="12" spans="1:162" x14ac:dyDescent="0.25">
      <c r="A12" s="112">
        <v>10</v>
      </c>
      <c r="B12" s="99">
        <v>38271</v>
      </c>
      <c r="C12" s="74" t="s">
        <v>71</v>
      </c>
      <c r="D12" s="74" t="s">
        <v>118</v>
      </c>
      <c r="E12" s="74" t="s">
        <v>32</v>
      </c>
      <c r="F12" s="74" t="s">
        <v>666</v>
      </c>
      <c r="G12" s="103" t="s">
        <v>662</v>
      </c>
      <c r="H12" s="76" t="s">
        <v>1</v>
      </c>
      <c r="I12" s="64" t="s">
        <v>1</v>
      </c>
      <c r="J12" s="64" t="s">
        <v>1</v>
      </c>
      <c r="K12" s="64" t="s">
        <v>1</v>
      </c>
      <c r="L12" s="64" t="s">
        <v>1</v>
      </c>
      <c r="M12" s="74">
        <v>64620</v>
      </c>
      <c r="N12" s="74">
        <v>1983</v>
      </c>
      <c r="O12" s="74"/>
      <c r="P12" s="74">
        <v>2800</v>
      </c>
      <c r="Q12" s="74" t="s">
        <v>435</v>
      </c>
      <c r="R12" s="74"/>
      <c r="S12" s="74" t="s">
        <v>20</v>
      </c>
      <c r="T12" s="74">
        <v>0</v>
      </c>
      <c r="U12" s="1" t="s">
        <v>22</v>
      </c>
      <c r="V12" s="74">
        <v>0</v>
      </c>
      <c r="W12" s="74"/>
      <c r="X12" s="77" t="s">
        <v>153</v>
      </c>
      <c r="Y12" s="74"/>
      <c r="Z12" s="74">
        <v>1290</v>
      </c>
      <c r="AA12" s="74">
        <v>1585</v>
      </c>
      <c r="AB12" s="78">
        <v>11.734119591276713</v>
      </c>
      <c r="AC12" s="121">
        <v>291.7175902886234</v>
      </c>
      <c r="AD12" s="78">
        <v>2.2988368636243588</v>
      </c>
      <c r="AE12" s="78">
        <v>1.8327663499164686</v>
      </c>
      <c r="AF12" s="78">
        <v>13.357243785900659</v>
      </c>
      <c r="AG12" s="78">
        <v>6.987166555059467</v>
      </c>
      <c r="AH12" s="121">
        <v>216.78675716248438</v>
      </c>
      <c r="AI12" s="78">
        <v>0.8736200506280507</v>
      </c>
      <c r="AJ12" s="78">
        <v>0.84791418523697382</v>
      </c>
      <c r="AK12" s="78">
        <v>9.6616701965966101</v>
      </c>
      <c r="AL12" s="78" t="s">
        <v>486</v>
      </c>
      <c r="AM12" s="78" t="s">
        <v>486</v>
      </c>
      <c r="AN12" s="78" t="s">
        <v>486</v>
      </c>
      <c r="AO12" s="78" t="s">
        <v>486</v>
      </c>
      <c r="AP12" s="78" t="s">
        <v>486</v>
      </c>
      <c r="AQ12" s="78" t="s">
        <v>486</v>
      </c>
      <c r="AR12" s="121" t="s">
        <v>486</v>
      </c>
      <c r="AS12" s="78" t="s">
        <v>486</v>
      </c>
      <c r="AT12" s="78" t="s">
        <v>486</v>
      </c>
      <c r="AU12" s="78" t="s">
        <v>486</v>
      </c>
      <c r="AV12" s="78" t="s">
        <v>486</v>
      </c>
      <c r="AW12" s="121" t="s">
        <v>486</v>
      </c>
      <c r="AX12" s="78" t="s">
        <v>486</v>
      </c>
      <c r="AY12" s="78" t="s">
        <v>486</v>
      </c>
      <c r="AZ12" s="78" t="s">
        <v>486</v>
      </c>
      <c r="BA12" s="114">
        <v>39.219710168803815</v>
      </c>
      <c r="BB12" s="121">
        <v>736.14948457246965</v>
      </c>
      <c r="BC12" s="78">
        <v>7.7166906776760085</v>
      </c>
      <c r="BD12" s="78">
        <v>1.844420675136931</v>
      </c>
      <c r="BE12" s="78">
        <v>34.772752524879785</v>
      </c>
      <c r="BF12" s="78" t="s">
        <v>486</v>
      </c>
      <c r="BG12" s="78" t="s">
        <v>486</v>
      </c>
      <c r="BH12" s="78" t="s">
        <v>486</v>
      </c>
      <c r="BI12" s="78" t="s">
        <v>486</v>
      </c>
      <c r="BJ12" s="78" t="s">
        <v>486</v>
      </c>
      <c r="BK12" s="78" t="s">
        <v>486</v>
      </c>
      <c r="BL12" s="78" t="s">
        <v>486</v>
      </c>
      <c r="BM12" s="78" t="s">
        <v>486</v>
      </c>
      <c r="BN12" s="78" t="s">
        <v>486</v>
      </c>
      <c r="BO12" s="78" t="s">
        <v>486</v>
      </c>
      <c r="BP12" s="78" t="s">
        <v>486</v>
      </c>
      <c r="BQ12" s="78" t="s">
        <v>486</v>
      </c>
      <c r="BR12" s="78" t="s">
        <v>486</v>
      </c>
      <c r="BS12" s="78" t="s">
        <v>486</v>
      </c>
      <c r="BT12" s="78" t="s">
        <v>486</v>
      </c>
      <c r="BU12" s="78" t="s">
        <v>486</v>
      </c>
      <c r="BV12" s="78" t="s">
        <v>486</v>
      </c>
      <c r="BW12" s="78" t="s">
        <v>486</v>
      </c>
      <c r="BX12" s="78" t="s">
        <v>486</v>
      </c>
      <c r="BY12" s="78" t="s">
        <v>486</v>
      </c>
      <c r="BZ12" s="78" t="s">
        <v>486</v>
      </c>
      <c r="CA12" s="78" t="s">
        <v>486</v>
      </c>
      <c r="CB12" s="78" t="s">
        <v>486</v>
      </c>
      <c r="CC12" s="78" t="s">
        <v>486</v>
      </c>
      <c r="CD12" s="78" t="s">
        <v>486</v>
      </c>
      <c r="CE12" s="78" t="s">
        <v>486</v>
      </c>
      <c r="CF12" s="78" t="s">
        <v>486</v>
      </c>
      <c r="CG12" s="78" t="s">
        <v>486</v>
      </c>
      <c r="CH12" s="78" t="s">
        <v>486</v>
      </c>
      <c r="CI12" s="78" t="s">
        <v>486</v>
      </c>
      <c r="CJ12" s="78" t="s">
        <v>486</v>
      </c>
      <c r="CK12" s="78" t="s">
        <v>486</v>
      </c>
      <c r="CL12" s="78" t="s">
        <v>486</v>
      </c>
      <c r="CM12" s="78" t="s">
        <v>486</v>
      </c>
      <c r="CN12" s="78" t="s">
        <v>486</v>
      </c>
      <c r="CO12" s="78" t="s">
        <v>486</v>
      </c>
      <c r="CP12" s="78" t="s">
        <v>486</v>
      </c>
      <c r="CQ12" s="78" t="s">
        <v>486</v>
      </c>
      <c r="CR12" s="78" t="s">
        <v>486</v>
      </c>
      <c r="CS12" s="78" t="s">
        <v>486</v>
      </c>
      <c r="CT12" s="78" t="s">
        <v>486</v>
      </c>
      <c r="CU12" s="78" t="s">
        <v>486</v>
      </c>
      <c r="CV12" s="78" t="s">
        <v>486</v>
      </c>
      <c r="CW12" s="78" t="s">
        <v>486</v>
      </c>
      <c r="CX12" s="78" t="s">
        <v>486</v>
      </c>
      <c r="CY12" s="78" t="s">
        <v>486</v>
      </c>
      <c r="CZ12" s="78" t="s">
        <v>486</v>
      </c>
      <c r="DA12" s="78" t="s">
        <v>486</v>
      </c>
      <c r="DB12" s="78" t="s">
        <v>486</v>
      </c>
      <c r="DC12" s="78" t="s">
        <v>486</v>
      </c>
      <c r="DD12" s="78" t="s">
        <v>486</v>
      </c>
      <c r="DE12" s="78" t="s">
        <v>486</v>
      </c>
      <c r="DF12" s="78" t="s">
        <v>486</v>
      </c>
      <c r="DG12" s="78" t="s">
        <v>486</v>
      </c>
      <c r="DH12" s="78" t="s">
        <v>486</v>
      </c>
      <c r="DI12" s="78" t="s">
        <v>486</v>
      </c>
      <c r="DJ12" s="78" t="s">
        <v>486</v>
      </c>
      <c r="DK12" s="78" t="s">
        <v>486</v>
      </c>
      <c r="DL12" s="78" t="s">
        <v>486</v>
      </c>
      <c r="DM12" s="78" t="s">
        <v>486</v>
      </c>
      <c r="DN12" s="78" t="s">
        <v>486</v>
      </c>
      <c r="DO12" s="121" t="s">
        <v>486</v>
      </c>
      <c r="DP12" s="78" t="s">
        <v>486</v>
      </c>
      <c r="DQ12" s="78" t="s">
        <v>486</v>
      </c>
      <c r="DR12" s="78" t="s">
        <v>486</v>
      </c>
      <c r="DS12" s="78" t="s">
        <v>486</v>
      </c>
      <c r="DT12" s="121" t="s">
        <v>486</v>
      </c>
      <c r="DU12" s="78" t="s">
        <v>486</v>
      </c>
      <c r="DV12" s="78" t="s">
        <v>486</v>
      </c>
      <c r="DW12" s="78" t="s">
        <v>486</v>
      </c>
      <c r="DX12" s="78" t="s">
        <v>486</v>
      </c>
      <c r="DY12" s="121" t="s">
        <v>486</v>
      </c>
      <c r="DZ12" s="78" t="s">
        <v>486</v>
      </c>
      <c r="EA12" s="78" t="s">
        <v>486</v>
      </c>
      <c r="EB12" s="78" t="s">
        <v>486</v>
      </c>
      <c r="EC12" s="74"/>
      <c r="ED12" s="74"/>
      <c r="EE12" s="74"/>
      <c r="EF12" s="74"/>
      <c r="EG12" s="74"/>
      <c r="EH12" s="74"/>
      <c r="EI12" s="74"/>
      <c r="EJ12" s="74"/>
      <c r="EK12" s="74"/>
      <c r="EL12" s="74"/>
      <c r="EM12" s="74"/>
      <c r="EN12" s="74"/>
      <c r="EO12" s="74"/>
      <c r="EP12" s="74"/>
      <c r="EQ12" s="74"/>
      <c r="ER12" s="74"/>
      <c r="ES12" s="74"/>
      <c r="ET12" s="74"/>
      <c r="EU12" s="74"/>
      <c r="EV12" s="74"/>
      <c r="FA12" s="74"/>
      <c r="FB12" s="74"/>
      <c r="FC12" s="74"/>
      <c r="FD12" s="74"/>
      <c r="FE12" s="74"/>
      <c r="FF12" s="74"/>
    </row>
    <row r="13" spans="1:162" x14ac:dyDescent="0.25">
      <c r="A13" s="112">
        <v>11</v>
      </c>
      <c r="B13" s="119">
        <v>35065</v>
      </c>
      <c r="C13" s="77" t="s">
        <v>75</v>
      </c>
      <c r="D13" s="77">
        <v>626</v>
      </c>
      <c r="E13" s="77" t="s">
        <v>20</v>
      </c>
      <c r="F13" s="74" t="s">
        <v>666</v>
      </c>
      <c r="G13" s="104" t="s">
        <v>662</v>
      </c>
      <c r="H13" s="76" t="s">
        <v>1</v>
      </c>
      <c r="I13" s="64" t="s">
        <v>1</v>
      </c>
      <c r="J13" s="64" t="s">
        <v>1</v>
      </c>
      <c r="K13" s="64" t="s">
        <v>1</v>
      </c>
      <c r="L13" s="64" t="s">
        <v>1</v>
      </c>
      <c r="M13" s="77">
        <v>206534</v>
      </c>
      <c r="N13" s="77">
        <v>1984</v>
      </c>
      <c r="P13" s="77">
        <v>1800</v>
      </c>
      <c r="Q13" s="74" t="s">
        <v>434</v>
      </c>
      <c r="S13" s="77" t="s">
        <v>32</v>
      </c>
      <c r="T13" s="77">
        <v>0</v>
      </c>
      <c r="U13" s="77" t="s">
        <v>152</v>
      </c>
      <c r="X13" s="77" t="s">
        <v>153</v>
      </c>
      <c r="AB13" s="115">
        <v>9.0162227850593428</v>
      </c>
      <c r="AC13" s="123">
        <v>186.85752547914024</v>
      </c>
      <c r="AD13" s="115">
        <v>1.658167798771355</v>
      </c>
      <c r="AE13" s="115">
        <v>0.79358478626497186</v>
      </c>
      <c r="AF13" s="115">
        <v>9.1300000000000008</v>
      </c>
      <c r="AG13" s="115" t="s">
        <v>486</v>
      </c>
      <c r="AH13" s="115" t="s">
        <v>486</v>
      </c>
      <c r="AI13" s="115" t="s">
        <v>486</v>
      </c>
      <c r="AJ13" s="115" t="s">
        <v>486</v>
      </c>
      <c r="AK13" s="115" t="s">
        <v>486</v>
      </c>
      <c r="AL13" s="115">
        <v>15.587131367292226</v>
      </c>
      <c r="AM13" s="115">
        <v>206.52</v>
      </c>
      <c r="AN13" s="115">
        <v>2.7049754730203222</v>
      </c>
      <c r="AO13" s="115">
        <v>0.58333333333333337</v>
      </c>
      <c r="AP13" s="115">
        <v>11.05</v>
      </c>
      <c r="AQ13" s="115">
        <v>11.340482573726542</v>
      </c>
      <c r="AR13" s="123">
        <v>200.1</v>
      </c>
      <c r="AS13" s="115">
        <v>2.613875262789068</v>
      </c>
      <c r="AT13" s="115">
        <v>0.765625</v>
      </c>
      <c r="AU13" s="115">
        <v>10.14</v>
      </c>
      <c r="AV13" s="115">
        <v>20.19302949061662</v>
      </c>
      <c r="AW13" s="123">
        <v>313.39999999999998</v>
      </c>
      <c r="AX13" s="115">
        <v>3.644008409250175</v>
      </c>
      <c r="AY13" s="115">
        <v>1.046875</v>
      </c>
      <c r="AZ13" s="115">
        <v>16.09</v>
      </c>
      <c r="BA13" s="116">
        <v>33.699731903485258</v>
      </c>
      <c r="BB13" s="123">
        <v>495.5</v>
      </c>
      <c r="BC13" s="115">
        <v>5.1156271899088992</v>
      </c>
      <c r="BD13" s="115">
        <v>1.1041666666666667</v>
      </c>
      <c r="BE13" s="115">
        <v>25.53</v>
      </c>
      <c r="BF13" s="115">
        <v>11.340482573726542</v>
      </c>
      <c r="BG13" s="115">
        <v>200.1</v>
      </c>
      <c r="BH13" s="115">
        <v>2.613875262789068</v>
      </c>
      <c r="BI13" s="115">
        <v>0.765625</v>
      </c>
      <c r="BJ13" s="115">
        <v>10.14</v>
      </c>
      <c r="BK13" s="115">
        <v>15.104557640750672</v>
      </c>
      <c r="BL13" s="115">
        <v>237</v>
      </c>
      <c r="BM13" s="115">
        <v>2.4526979677645411</v>
      </c>
      <c r="BN13" s="115">
        <v>0.734375</v>
      </c>
      <c r="BO13" s="115">
        <v>12.09</v>
      </c>
      <c r="BP13" s="115">
        <v>15.951742627345844</v>
      </c>
      <c r="BQ13" s="115">
        <v>264.2</v>
      </c>
      <c r="BR13" s="115">
        <v>3.9032936229852839</v>
      </c>
      <c r="BS13" s="115">
        <v>1.140625</v>
      </c>
      <c r="BT13" s="115">
        <v>13.59</v>
      </c>
      <c r="BU13" s="115">
        <v>17.361930294906166</v>
      </c>
      <c r="BV13" s="115">
        <v>266.60000000000002</v>
      </c>
      <c r="BW13" s="115">
        <v>2.7049754730203222</v>
      </c>
      <c r="BX13" s="115">
        <v>0.79166666666666674</v>
      </c>
      <c r="BY13" s="115">
        <v>13.64</v>
      </c>
      <c r="BZ13" s="115">
        <v>1.9463806970509383</v>
      </c>
      <c r="CA13" s="115">
        <v>172.21</v>
      </c>
      <c r="CB13" s="115">
        <v>0.50455501051156271</v>
      </c>
      <c r="CC13" s="115">
        <v>1.0416666666666667</v>
      </c>
      <c r="CD13" s="115">
        <v>7.45</v>
      </c>
      <c r="CE13" s="115">
        <v>5.4048257372654156</v>
      </c>
      <c r="CF13" s="115">
        <v>143.31</v>
      </c>
      <c r="CG13" s="115">
        <v>1.0301331464611072</v>
      </c>
      <c r="CH13" s="115">
        <v>0.625</v>
      </c>
      <c r="CI13" s="115">
        <v>6.77</v>
      </c>
      <c r="CJ13" s="115">
        <v>10.772117962466488</v>
      </c>
      <c r="CK13" s="115">
        <v>168.9</v>
      </c>
      <c r="CL13" s="115">
        <v>2.0322354590049052</v>
      </c>
      <c r="CM13" s="115">
        <v>0.75520833333333337</v>
      </c>
      <c r="CN13" s="115">
        <v>8.67</v>
      </c>
      <c r="CO13" s="115">
        <v>10.552278820375335</v>
      </c>
      <c r="CP13" s="115">
        <v>178.1</v>
      </c>
      <c r="CQ13" s="115">
        <v>1.6327960756832516</v>
      </c>
      <c r="CR13" s="115">
        <v>0.55208333333333337</v>
      </c>
      <c r="CS13" s="115">
        <v>8.9499999999999993</v>
      </c>
      <c r="CT13" s="115">
        <v>1.9463806970509383</v>
      </c>
      <c r="CU13" s="115">
        <v>172.21</v>
      </c>
      <c r="CV13" s="115">
        <v>0.50455501051156271</v>
      </c>
      <c r="CW13" s="115">
        <v>1.0416666666666667</v>
      </c>
      <c r="CX13" s="115">
        <v>7.45</v>
      </c>
      <c r="CY13" s="115">
        <v>8.8310991957104559</v>
      </c>
      <c r="CZ13" s="115">
        <v>173.5</v>
      </c>
      <c r="DA13" s="115">
        <v>1.4996496145760336</v>
      </c>
      <c r="DB13" s="115">
        <v>0.86979166666666663</v>
      </c>
      <c r="DC13" s="115">
        <v>8.52</v>
      </c>
      <c r="DD13" s="115" t="s">
        <v>486</v>
      </c>
      <c r="DE13" s="115" t="s">
        <v>486</v>
      </c>
      <c r="DF13" s="115" t="s">
        <v>486</v>
      </c>
      <c r="DG13" s="115" t="s">
        <v>486</v>
      </c>
      <c r="DH13" s="115" t="s">
        <v>486</v>
      </c>
      <c r="DI13" s="115">
        <v>1.4798927613941018</v>
      </c>
      <c r="DJ13" s="115">
        <v>167.78</v>
      </c>
      <c r="DK13" s="115">
        <v>0.46250875963559918</v>
      </c>
      <c r="DL13" s="115">
        <v>0.97395833333333337</v>
      </c>
      <c r="DM13" s="115">
        <v>7.2</v>
      </c>
      <c r="DN13" s="115">
        <v>3.447721179624665</v>
      </c>
      <c r="DO13" s="123">
        <v>138.9</v>
      </c>
      <c r="DP13" s="115">
        <v>0.5185704274702172</v>
      </c>
      <c r="DQ13" s="115">
        <v>0.51041666666666663</v>
      </c>
      <c r="DR13" s="115">
        <v>6.26</v>
      </c>
      <c r="DS13" s="115">
        <v>4.6112600536193025</v>
      </c>
      <c r="DT13" s="123">
        <v>123.9</v>
      </c>
      <c r="DU13" s="115">
        <v>0.59565522074281707</v>
      </c>
      <c r="DV13" s="115">
        <v>0.20312500000000003</v>
      </c>
      <c r="DW13" s="115">
        <v>5.8</v>
      </c>
      <c r="DX13" s="115">
        <v>9.8176943699731893</v>
      </c>
      <c r="DY13" s="123">
        <v>142.9</v>
      </c>
      <c r="DZ13" s="115">
        <v>0.64470918009810796</v>
      </c>
      <c r="EA13" s="115">
        <v>7.2916666666666671E-2</v>
      </c>
      <c r="EB13" s="115">
        <v>7.22</v>
      </c>
      <c r="EW13" s="74"/>
      <c r="EX13" s="74"/>
      <c r="EY13" s="74"/>
      <c r="EZ13" s="74"/>
      <c r="FA13" s="74"/>
      <c r="FB13" s="74"/>
      <c r="FC13" s="74"/>
      <c r="FD13" s="74"/>
      <c r="FE13" s="74"/>
      <c r="FF13" s="74"/>
    </row>
    <row r="14" spans="1:162" x14ac:dyDescent="0.25">
      <c r="A14" s="112">
        <v>12</v>
      </c>
      <c r="B14" s="119">
        <v>35065</v>
      </c>
      <c r="C14" s="77" t="s">
        <v>75</v>
      </c>
      <c r="D14" s="77">
        <v>626</v>
      </c>
      <c r="E14" s="77" t="s">
        <v>20</v>
      </c>
      <c r="F14" s="74" t="s">
        <v>666</v>
      </c>
      <c r="G14" s="104" t="s">
        <v>662</v>
      </c>
      <c r="H14" s="76" t="s">
        <v>1</v>
      </c>
      <c r="I14" s="64" t="s">
        <v>1</v>
      </c>
      <c r="J14" s="64" t="s">
        <v>1</v>
      </c>
      <c r="K14" s="64" t="s">
        <v>1</v>
      </c>
      <c r="L14" s="64" t="s">
        <v>1</v>
      </c>
      <c r="M14" s="77">
        <v>206534</v>
      </c>
      <c r="N14" s="77">
        <v>1984</v>
      </c>
      <c r="P14" s="77">
        <v>1800</v>
      </c>
      <c r="Q14" s="74" t="s">
        <v>434</v>
      </c>
      <c r="S14" s="77" t="s">
        <v>32</v>
      </c>
      <c r="T14" s="77">
        <v>0</v>
      </c>
      <c r="U14" s="77" t="s">
        <v>152</v>
      </c>
      <c r="X14" s="77" t="s">
        <v>153</v>
      </c>
      <c r="AB14" s="115">
        <v>8.5790884718498663</v>
      </c>
      <c r="AC14" s="123">
        <v>193.19</v>
      </c>
      <c r="AD14" s="115">
        <v>1.7659425367904695</v>
      </c>
      <c r="AE14" s="115">
        <v>0.85416666666666663</v>
      </c>
      <c r="AF14" s="115">
        <v>9.36</v>
      </c>
      <c r="AG14" s="115" t="s">
        <v>486</v>
      </c>
      <c r="AH14" s="115" t="s">
        <v>486</v>
      </c>
      <c r="AI14" s="115" t="s">
        <v>486</v>
      </c>
      <c r="AJ14" s="115" t="s">
        <v>486</v>
      </c>
      <c r="AK14" s="115" t="s">
        <v>486</v>
      </c>
      <c r="AL14" s="115">
        <v>15.211796246648793</v>
      </c>
      <c r="AM14" s="115">
        <v>217.71</v>
      </c>
      <c r="AN14" s="115">
        <v>2.6839523475823404</v>
      </c>
      <c r="AO14" s="115">
        <v>0.70833333333333337</v>
      </c>
      <c r="AP14" s="115">
        <v>11.46</v>
      </c>
      <c r="AQ14" s="115">
        <v>10.589812332439678</v>
      </c>
      <c r="AR14" s="123">
        <v>204.02</v>
      </c>
      <c r="AS14" s="115">
        <v>2.6629292221443586</v>
      </c>
      <c r="AT14" s="115">
        <v>0.875</v>
      </c>
      <c r="AU14" s="115">
        <v>10.220000000000001</v>
      </c>
      <c r="AV14" s="115">
        <v>17.640750670241285</v>
      </c>
      <c r="AW14" s="123">
        <v>313</v>
      </c>
      <c r="AX14" s="115">
        <v>3.9243167484232653</v>
      </c>
      <c r="AY14" s="115">
        <v>1.2395833333333333</v>
      </c>
      <c r="AZ14" s="115">
        <v>15.82</v>
      </c>
      <c r="BA14" s="116">
        <v>33.447721179624665</v>
      </c>
      <c r="BB14" s="123">
        <v>471.63</v>
      </c>
      <c r="BC14" s="115">
        <v>6.0126138752627893</v>
      </c>
      <c r="BD14" s="115">
        <v>1.2447916666666667</v>
      </c>
      <c r="BE14" s="115">
        <v>24.68</v>
      </c>
      <c r="BF14" s="115">
        <v>10.589812332439678</v>
      </c>
      <c r="BG14" s="115">
        <v>204.02</v>
      </c>
      <c r="BH14" s="115">
        <v>2.6629292221443586</v>
      </c>
      <c r="BI14" s="115">
        <v>0.875</v>
      </c>
      <c r="BJ14" s="115">
        <v>10.220000000000001</v>
      </c>
      <c r="BK14" s="115">
        <v>13.190348525469171</v>
      </c>
      <c r="BL14" s="115">
        <v>238.26</v>
      </c>
      <c r="BM14" s="115">
        <v>2.5297827610371408</v>
      </c>
      <c r="BN14" s="115">
        <v>0.875</v>
      </c>
      <c r="BO14" s="115">
        <v>11.93</v>
      </c>
      <c r="BP14" s="115">
        <v>15.849865951742627</v>
      </c>
      <c r="BQ14" s="115">
        <v>259.7</v>
      </c>
      <c r="BR14" s="115">
        <v>3.9313244569025931</v>
      </c>
      <c r="BS14" s="115">
        <v>1.3072916666666665</v>
      </c>
      <c r="BT14" s="115">
        <v>13.4</v>
      </c>
      <c r="BU14" s="115">
        <v>14.67024128686327</v>
      </c>
      <c r="BV14" s="115">
        <v>262.89999999999998</v>
      </c>
      <c r="BW14" s="115">
        <v>2.8661527680448491</v>
      </c>
      <c r="BX14" s="115">
        <v>0.91666666666666674</v>
      </c>
      <c r="BY14" s="115">
        <v>13.19</v>
      </c>
      <c r="BZ14" s="115">
        <v>2.0697050938337802</v>
      </c>
      <c r="CA14" s="115">
        <v>178.95</v>
      </c>
      <c r="CB14" s="115">
        <v>0.56762438682550809</v>
      </c>
      <c r="CC14" s="115">
        <v>1.28125</v>
      </c>
      <c r="CD14" s="115">
        <v>7.76</v>
      </c>
      <c r="CE14" s="115">
        <v>5.2225201072386058</v>
      </c>
      <c r="CF14" s="115">
        <v>146</v>
      </c>
      <c r="CG14" s="115">
        <v>1.0231254379817798</v>
      </c>
      <c r="CH14" s="115">
        <v>0.67708333333333337</v>
      </c>
      <c r="CI14" s="115">
        <v>6.86</v>
      </c>
      <c r="CJ14" s="115">
        <v>10.868632707774799</v>
      </c>
      <c r="CK14" s="115">
        <v>169.92</v>
      </c>
      <c r="CL14" s="115">
        <v>2.2494744218640506</v>
      </c>
      <c r="CM14" s="115">
        <v>0.81770833333333337</v>
      </c>
      <c r="CN14" s="115">
        <v>8.77</v>
      </c>
      <c r="CO14" s="115">
        <v>9.1367292225201062</v>
      </c>
      <c r="CP14" s="115">
        <v>186.03</v>
      </c>
      <c r="CQ14" s="115">
        <v>1.7168885774351788</v>
      </c>
      <c r="CR14" s="115">
        <v>0.671875</v>
      </c>
      <c r="CS14" s="115">
        <v>9.1199999999999992</v>
      </c>
      <c r="CT14" s="115">
        <v>2.0697050938337802</v>
      </c>
      <c r="CU14" s="115">
        <v>178.95</v>
      </c>
      <c r="CV14" s="115">
        <v>0.56762438682550809</v>
      </c>
      <c r="CW14" s="115">
        <v>1.28125</v>
      </c>
      <c r="CX14" s="115">
        <v>7.76</v>
      </c>
      <c r="CY14" s="115">
        <v>8.6219839142091139</v>
      </c>
      <c r="CZ14" s="115">
        <v>174.95</v>
      </c>
      <c r="DA14" s="115">
        <v>1.5136650315346882</v>
      </c>
      <c r="DB14" s="115">
        <v>0.93750000000000011</v>
      </c>
      <c r="DC14" s="115">
        <v>8.56</v>
      </c>
      <c r="DD14" s="115">
        <v>7.8873994638069709</v>
      </c>
      <c r="DE14" s="115">
        <v>156.79</v>
      </c>
      <c r="DF14" s="115">
        <v>1.4435879467414154</v>
      </c>
      <c r="DG14" s="115">
        <v>0.75520833333333337</v>
      </c>
      <c r="DH14" s="115">
        <v>7.71</v>
      </c>
      <c r="DI14" s="115">
        <v>1.1742627345844503</v>
      </c>
      <c r="DJ14" s="115">
        <v>176.64</v>
      </c>
      <c r="DK14" s="115">
        <v>0.5185704274702172</v>
      </c>
      <c r="DL14" s="115">
        <v>1.1927083333333335</v>
      </c>
      <c r="DM14" s="115">
        <v>7.54</v>
      </c>
      <c r="DN14" s="115">
        <v>2.8150134048257374</v>
      </c>
      <c r="DO14" s="123">
        <v>143.04</v>
      </c>
      <c r="DP14" s="115">
        <v>0.5325858444288718</v>
      </c>
      <c r="DQ14" s="115">
        <v>0.625</v>
      </c>
      <c r="DR14" s="115">
        <v>6.36</v>
      </c>
      <c r="DS14" s="115">
        <v>3.3029490616621984</v>
      </c>
      <c r="DT14" s="123">
        <v>129.69999999999999</v>
      </c>
      <c r="DU14" s="115">
        <v>0.88297126839523477</v>
      </c>
      <c r="DV14" s="115">
        <v>0.296875</v>
      </c>
      <c r="DW14" s="115">
        <v>5.93</v>
      </c>
      <c r="DX14" s="115">
        <v>9.3941018766756024</v>
      </c>
      <c r="DY14" s="123">
        <v>148.75</v>
      </c>
      <c r="DZ14" s="115">
        <v>0.74982480728801681</v>
      </c>
      <c r="EA14" s="115">
        <v>7.2916666666666671E-2</v>
      </c>
      <c r="EB14" s="115">
        <v>7.43</v>
      </c>
      <c r="EW14" s="74"/>
      <c r="EX14" s="74"/>
      <c r="EY14" s="74"/>
      <c r="EZ14" s="74"/>
      <c r="FA14" s="74"/>
      <c r="FB14" s="74"/>
      <c r="FC14" s="74"/>
      <c r="FD14" s="74"/>
      <c r="FE14" s="74"/>
      <c r="FF14" s="74"/>
    </row>
    <row r="15" spans="1:162" x14ac:dyDescent="0.25">
      <c r="A15" s="112">
        <v>13</v>
      </c>
      <c r="B15" s="119">
        <v>35065</v>
      </c>
      <c r="C15" s="77" t="s">
        <v>64</v>
      </c>
      <c r="D15" s="77" t="s">
        <v>66</v>
      </c>
      <c r="E15" s="77" t="s">
        <v>20</v>
      </c>
      <c r="F15" s="74" t="s">
        <v>666</v>
      </c>
      <c r="G15" s="104" t="s">
        <v>662</v>
      </c>
      <c r="H15" s="76" t="s">
        <v>1</v>
      </c>
      <c r="I15" s="64" t="s">
        <v>1</v>
      </c>
      <c r="J15" s="64" t="s">
        <v>1</v>
      </c>
      <c r="K15" s="64" t="s">
        <v>1</v>
      </c>
      <c r="L15" s="64" t="s">
        <v>1</v>
      </c>
      <c r="M15" s="77">
        <v>104900</v>
      </c>
      <c r="N15" s="77">
        <v>1984</v>
      </c>
      <c r="P15" s="77">
        <v>1600</v>
      </c>
      <c r="Q15" s="74" t="s">
        <v>434</v>
      </c>
      <c r="S15" s="77" t="s">
        <v>32</v>
      </c>
      <c r="T15" s="77">
        <v>0</v>
      </c>
      <c r="U15" s="77" t="s">
        <v>152</v>
      </c>
      <c r="X15" s="77" t="s">
        <v>153</v>
      </c>
      <c r="AB15" s="115">
        <v>6.2037533512064345</v>
      </c>
      <c r="AC15" s="123">
        <v>175.39</v>
      </c>
      <c r="AD15" s="115">
        <v>1.436580238262088</v>
      </c>
      <c r="AE15" s="115">
        <v>0.921875</v>
      </c>
      <c r="AF15" s="115">
        <v>8.27</v>
      </c>
      <c r="AG15" s="115" t="s">
        <v>486</v>
      </c>
      <c r="AH15" s="115" t="s">
        <v>486</v>
      </c>
      <c r="AI15" s="115" t="s">
        <v>486</v>
      </c>
      <c r="AJ15" s="115" t="s">
        <v>486</v>
      </c>
      <c r="AK15" s="115" t="s">
        <v>486</v>
      </c>
      <c r="AL15" s="115">
        <v>8.580730060322459</v>
      </c>
      <c r="AM15" s="115">
        <v>197.49399996869133</v>
      </c>
      <c r="AN15" s="115">
        <v>1.7739773089841486</v>
      </c>
      <c r="AO15" s="115">
        <v>0.69629801395338797</v>
      </c>
      <c r="AP15" s="115">
        <v>9.6199999999999992</v>
      </c>
      <c r="AQ15" s="115">
        <v>12.316303164974331</v>
      </c>
      <c r="AR15" s="123">
        <v>170.03408824482406</v>
      </c>
      <c r="AS15" s="115">
        <v>2.3069768462088103</v>
      </c>
      <c r="AT15" s="115">
        <v>0.69164057256928646</v>
      </c>
      <c r="AU15" s="115">
        <v>8.9560784893938443</v>
      </c>
      <c r="AV15" s="115">
        <v>24.11715722746931</v>
      </c>
      <c r="AW15" s="123">
        <v>264.75830775600286</v>
      </c>
      <c r="AX15" s="115">
        <v>3.4405533462947591</v>
      </c>
      <c r="AY15" s="115">
        <v>0.98169853174234989</v>
      </c>
      <c r="AZ15" s="115">
        <v>14.515512046916735</v>
      </c>
      <c r="BA15" s="116">
        <v>41.795140136815853</v>
      </c>
      <c r="BB15" s="123">
        <v>391.18430632364652</v>
      </c>
      <c r="BC15" s="115">
        <v>5.1314018024668462</v>
      </c>
      <c r="BD15" s="115">
        <v>1.0472625638209814</v>
      </c>
      <c r="BE15" s="115">
        <v>22.202539319584961</v>
      </c>
      <c r="BF15" s="115">
        <v>12.316303164974331</v>
      </c>
      <c r="BG15" s="115">
        <v>170.03408824482406</v>
      </c>
      <c r="BH15" s="115">
        <v>2.3069768462088103</v>
      </c>
      <c r="BI15" s="115">
        <v>0.69164057256928646</v>
      </c>
      <c r="BJ15" s="115">
        <v>8.9560784893938443</v>
      </c>
      <c r="BK15" s="115">
        <v>12.30563002680965</v>
      </c>
      <c r="BL15" s="115">
        <v>208.65</v>
      </c>
      <c r="BM15" s="115">
        <v>2.2845129642606867</v>
      </c>
      <c r="BN15" s="115">
        <v>0.71875</v>
      </c>
      <c r="BO15" s="115">
        <v>10.55</v>
      </c>
      <c r="BP15" s="115">
        <v>17.485254691689008</v>
      </c>
      <c r="BQ15" s="115">
        <v>217.99</v>
      </c>
      <c r="BR15" s="115">
        <v>3.2165381920112122</v>
      </c>
      <c r="BS15" s="115">
        <v>1.0104166666666667</v>
      </c>
      <c r="BT15" s="115">
        <v>11.74</v>
      </c>
      <c r="BU15" s="115">
        <v>16.487935656836463</v>
      </c>
      <c r="BV15" s="115">
        <v>231.12</v>
      </c>
      <c r="BW15" s="115">
        <v>2.4526979677645411</v>
      </c>
      <c r="BX15" s="115">
        <v>0.69270833333333337</v>
      </c>
      <c r="BY15" s="115">
        <v>12.02</v>
      </c>
      <c r="BZ15" s="115">
        <v>0.71849865951742631</v>
      </c>
      <c r="CA15" s="115">
        <v>156</v>
      </c>
      <c r="CB15" s="115">
        <v>0.3994393833216538</v>
      </c>
      <c r="CC15" s="115">
        <v>1.1822916666666667</v>
      </c>
      <c r="CD15" s="115">
        <v>6.61</v>
      </c>
      <c r="CE15" s="115">
        <v>2.4128686327077746</v>
      </c>
      <c r="CF15" s="115">
        <v>137.4</v>
      </c>
      <c r="CG15" s="115">
        <v>0.63069376313945336</v>
      </c>
      <c r="CH15" s="115">
        <v>0.63020833333333337</v>
      </c>
      <c r="CI15" s="115">
        <v>6.09</v>
      </c>
      <c r="CJ15" s="115">
        <v>7.2546916890080428</v>
      </c>
      <c r="CK15" s="115">
        <v>153.80000000000001</v>
      </c>
      <c r="CL15" s="115">
        <v>1.408549404344779</v>
      </c>
      <c r="CM15" s="115">
        <v>0.80729166666666674</v>
      </c>
      <c r="CN15" s="115">
        <v>7.5</v>
      </c>
      <c r="CO15" s="115">
        <v>7.2010723860589811</v>
      </c>
      <c r="CP15" s="115">
        <v>163.21</v>
      </c>
      <c r="CQ15" s="115">
        <v>1.4926419060967062</v>
      </c>
      <c r="CR15" s="115">
        <v>0.57291666666666674</v>
      </c>
      <c r="CS15" s="115">
        <v>7.9</v>
      </c>
      <c r="CT15" s="115">
        <v>0.71849865951742631</v>
      </c>
      <c r="CU15" s="115">
        <v>156</v>
      </c>
      <c r="CV15" s="115">
        <v>0.3994393833216538</v>
      </c>
      <c r="CW15" s="115">
        <v>1.1822916666666667</v>
      </c>
      <c r="CX15" s="115">
        <v>6.61</v>
      </c>
      <c r="CY15" s="115">
        <v>4.8632707774798929</v>
      </c>
      <c r="CZ15" s="115">
        <v>159.78</v>
      </c>
      <c r="DA15" s="115">
        <v>1.1072179397337072</v>
      </c>
      <c r="DB15" s="115">
        <v>1.109375</v>
      </c>
      <c r="DC15" s="115">
        <v>7.4</v>
      </c>
      <c r="DD15" s="115">
        <v>4.6970509383378012</v>
      </c>
      <c r="DE15" s="115">
        <v>144.91999999999999</v>
      </c>
      <c r="DF15" s="115">
        <v>1.0231254379817798</v>
      </c>
      <c r="DG15" s="115">
        <v>0.84375000000000011</v>
      </c>
      <c r="DH15" s="115">
        <v>6.75</v>
      </c>
      <c r="DI15" s="115">
        <v>0.66487935656836461</v>
      </c>
      <c r="DJ15" s="115">
        <v>155.1</v>
      </c>
      <c r="DK15" s="115">
        <v>0.3994393833216538</v>
      </c>
      <c r="DL15" s="115">
        <v>1.3333333333333335</v>
      </c>
      <c r="DM15" s="115">
        <v>6.57</v>
      </c>
      <c r="DN15" s="115">
        <v>0.57372654155495983</v>
      </c>
      <c r="DO15" s="123">
        <v>135.1</v>
      </c>
      <c r="DP15" s="115">
        <v>0.37841625788367206</v>
      </c>
      <c r="DQ15" s="115">
        <v>0.72916666666666663</v>
      </c>
      <c r="DR15" s="115">
        <v>5.72</v>
      </c>
      <c r="DS15" s="115">
        <v>2.2466487935656838</v>
      </c>
      <c r="DT15" s="123">
        <v>120.6</v>
      </c>
      <c r="DU15" s="115">
        <v>0.39243167484232661</v>
      </c>
      <c r="DV15" s="115">
        <v>0.28645833333333337</v>
      </c>
      <c r="DW15" s="115">
        <v>5.33</v>
      </c>
      <c r="DX15" s="115">
        <v>3.7908847184986598</v>
      </c>
      <c r="DY15" s="123">
        <v>134.5</v>
      </c>
      <c r="DZ15" s="115">
        <v>0.54660126138752629</v>
      </c>
      <c r="EA15" s="115">
        <v>0.13541666666666669</v>
      </c>
      <c r="EB15" s="115">
        <v>6.12</v>
      </c>
      <c r="EW15" s="74"/>
      <c r="EX15" s="74"/>
      <c r="EY15" s="74"/>
      <c r="EZ15" s="74"/>
      <c r="FA15" s="74"/>
      <c r="FB15" s="74"/>
      <c r="FC15" s="74"/>
      <c r="FD15" s="74"/>
      <c r="FE15" s="74"/>
      <c r="FF15" s="74"/>
    </row>
    <row r="16" spans="1:162" x14ac:dyDescent="0.25">
      <c r="A16" s="112">
        <v>14</v>
      </c>
      <c r="B16" s="119">
        <v>35065</v>
      </c>
      <c r="C16" s="77" t="s">
        <v>64</v>
      </c>
      <c r="D16" s="77" t="s">
        <v>66</v>
      </c>
      <c r="E16" s="77" t="s">
        <v>20</v>
      </c>
      <c r="F16" s="74" t="s">
        <v>666</v>
      </c>
      <c r="G16" s="104" t="s">
        <v>662</v>
      </c>
      <c r="H16" s="76" t="s">
        <v>1</v>
      </c>
      <c r="I16" s="64" t="s">
        <v>1</v>
      </c>
      <c r="J16" s="64" t="s">
        <v>1</v>
      </c>
      <c r="K16" s="64" t="s">
        <v>1</v>
      </c>
      <c r="L16" s="64" t="s">
        <v>1</v>
      </c>
      <c r="M16" s="77">
        <v>104900</v>
      </c>
      <c r="N16" s="77">
        <v>1984</v>
      </c>
      <c r="P16" s="77">
        <v>1600</v>
      </c>
      <c r="Q16" s="74" t="s">
        <v>434</v>
      </c>
      <c r="S16" s="77" t="s">
        <v>32</v>
      </c>
      <c r="T16" s="77">
        <v>0</v>
      </c>
      <c r="U16" s="77" t="s">
        <v>152</v>
      </c>
      <c r="X16" s="77" t="s">
        <v>153</v>
      </c>
      <c r="AB16" s="115">
        <v>4.6595174262734584</v>
      </c>
      <c r="AC16" s="123">
        <v>169.69</v>
      </c>
      <c r="AD16" s="115">
        <v>1.1913104414856341</v>
      </c>
      <c r="AE16" s="115">
        <v>1.0416666666666667</v>
      </c>
      <c r="AF16" s="115">
        <v>7.8220000000000001</v>
      </c>
      <c r="AG16" s="115" t="s">
        <v>486</v>
      </c>
      <c r="AH16" s="115" t="s">
        <v>486</v>
      </c>
      <c r="AI16" s="115" t="s">
        <v>486</v>
      </c>
      <c r="AJ16" s="115" t="s">
        <v>486</v>
      </c>
      <c r="AK16" s="115" t="s">
        <v>486</v>
      </c>
      <c r="AL16" s="115">
        <v>7.4262734584450403</v>
      </c>
      <c r="AM16" s="115">
        <v>190.37</v>
      </c>
      <c r="AN16" s="115">
        <v>1.6538192011212332</v>
      </c>
      <c r="AO16" s="115">
        <v>0.80208333333333337</v>
      </c>
      <c r="AP16" s="115">
        <v>9.02</v>
      </c>
      <c r="AQ16" s="115">
        <v>9.0402144772117961</v>
      </c>
      <c r="AR16" s="123">
        <v>168.79</v>
      </c>
      <c r="AS16" s="115">
        <v>1.9761737911702872</v>
      </c>
      <c r="AT16" s="115">
        <v>0.84375000000000011</v>
      </c>
      <c r="AU16" s="115">
        <v>8.4459999999999997</v>
      </c>
      <c r="AV16" s="115">
        <v>12.504021447721179</v>
      </c>
      <c r="AW16" s="123">
        <v>256.95</v>
      </c>
      <c r="AX16" s="115">
        <v>3.125437981779958</v>
      </c>
      <c r="AY16" s="115">
        <v>1.1562500000000002</v>
      </c>
      <c r="AZ16" s="115">
        <v>12.72</v>
      </c>
      <c r="BA16" s="116">
        <v>17.142091152815013</v>
      </c>
      <c r="BB16" s="123">
        <v>382.55</v>
      </c>
      <c r="BC16" s="115">
        <v>3.0133146461107216</v>
      </c>
      <c r="BD16" s="115">
        <v>1.2083333333333333</v>
      </c>
      <c r="BE16" s="115">
        <v>18.63</v>
      </c>
      <c r="BF16" s="115">
        <v>9.0402144772117961</v>
      </c>
      <c r="BG16" s="115">
        <v>168.79</v>
      </c>
      <c r="BH16" s="115">
        <v>1.9761737911702872</v>
      </c>
      <c r="BI16" s="115">
        <v>0.84375000000000011</v>
      </c>
      <c r="BJ16" s="115">
        <v>8.4459999999999997</v>
      </c>
      <c r="BK16" s="115">
        <v>8.3378016085790883</v>
      </c>
      <c r="BL16" s="115">
        <v>199.46</v>
      </c>
      <c r="BM16" s="115">
        <v>1.9551506657323054</v>
      </c>
      <c r="BN16" s="115">
        <v>0.86979166666666663</v>
      </c>
      <c r="BO16" s="115">
        <v>9.625</v>
      </c>
      <c r="BP16" s="115">
        <v>12.005361930294907</v>
      </c>
      <c r="BQ16" s="115">
        <v>217</v>
      </c>
      <c r="BR16" s="115">
        <v>2.6839523475823404</v>
      </c>
      <c r="BS16" s="115">
        <v>1.484375</v>
      </c>
      <c r="BT16" s="115">
        <v>10.93</v>
      </c>
      <c r="BU16" s="115">
        <v>9.3565683646112596</v>
      </c>
      <c r="BV16" s="115">
        <v>227.41</v>
      </c>
      <c r="BW16" s="115">
        <v>2.2354590049053957</v>
      </c>
      <c r="BX16" s="115">
        <v>0.83333333333333337</v>
      </c>
      <c r="BY16" s="115">
        <v>10.96</v>
      </c>
      <c r="BZ16" s="115">
        <v>0.76139410187667556</v>
      </c>
      <c r="CA16" s="115">
        <v>149.52000000000001</v>
      </c>
      <c r="CB16" s="115">
        <v>0.39243167484232661</v>
      </c>
      <c r="CC16" s="115">
        <v>1.328125</v>
      </c>
      <c r="CD16" s="115">
        <v>6.3479999999999999</v>
      </c>
      <c r="CE16" s="115">
        <v>2.3217158176943702</v>
      </c>
      <c r="CF16" s="115">
        <v>132.13</v>
      </c>
      <c r="CG16" s="115">
        <v>0.63069376313945336</v>
      </c>
      <c r="CH16" s="115">
        <v>0.79166666666666674</v>
      </c>
      <c r="CI16" s="115">
        <v>5.8630000000000004</v>
      </c>
      <c r="CJ16" s="115">
        <v>5.0455764075067027</v>
      </c>
      <c r="CK16" s="115">
        <v>148.38</v>
      </c>
      <c r="CL16" s="115">
        <v>1.1772950245269795</v>
      </c>
      <c r="CM16" s="115">
        <v>1.0885416666666667</v>
      </c>
      <c r="CN16" s="115">
        <v>6.9669999999999996</v>
      </c>
      <c r="CO16" s="115">
        <v>4.911528150134048</v>
      </c>
      <c r="CP16" s="115">
        <v>161.03</v>
      </c>
      <c r="CQ16" s="115">
        <v>1.4435879467414154</v>
      </c>
      <c r="CR16" s="115">
        <v>0.73958333333333337</v>
      </c>
      <c r="CS16" s="115">
        <v>7.5250000000000004</v>
      </c>
      <c r="CT16" s="115">
        <v>0.76139410187667556</v>
      </c>
      <c r="CU16" s="115">
        <v>149.52000000000001</v>
      </c>
      <c r="CV16" s="115">
        <v>0.39243167484232661</v>
      </c>
      <c r="CW16" s="115">
        <v>1.328125</v>
      </c>
      <c r="CX16" s="115">
        <v>6.3479999999999999</v>
      </c>
      <c r="CY16" s="115">
        <v>3.6782841823056303</v>
      </c>
      <c r="CZ16" s="115">
        <v>153.38</v>
      </c>
      <c r="DA16" s="115">
        <v>1.002102312543798</v>
      </c>
      <c r="DB16" s="115">
        <v>1.4010416666666667</v>
      </c>
      <c r="DC16" s="115">
        <v>6.9749999999999996</v>
      </c>
      <c r="DD16" s="115">
        <v>3.8873994638069704</v>
      </c>
      <c r="DE16" s="115">
        <v>140.37</v>
      </c>
      <c r="DF16" s="115">
        <v>0.99509460406447081</v>
      </c>
      <c r="DG16" s="115">
        <v>1.1041666666666667</v>
      </c>
      <c r="DH16" s="115">
        <v>6.4619999999999997</v>
      </c>
      <c r="DI16" s="115">
        <v>0.60589812332439674</v>
      </c>
      <c r="DJ16" s="115">
        <v>146.66999999999999</v>
      </c>
      <c r="DK16" s="115">
        <v>0.42046250875963559</v>
      </c>
      <c r="DL16" s="115">
        <v>1.4010416666666667</v>
      </c>
      <c r="DM16" s="115">
        <v>6.218</v>
      </c>
      <c r="DN16" s="115">
        <v>0.65415549597855227</v>
      </c>
      <c r="DO16" s="123">
        <v>125.78</v>
      </c>
      <c r="DP16" s="115">
        <v>0.35038542396636296</v>
      </c>
      <c r="DQ16" s="115">
        <v>0.80729166666666674</v>
      </c>
      <c r="DR16" s="115">
        <v>5.3449999999999998</v>
      </c>
      <c r="DS16" s="115">
        <v>1.8176943699731904</v>
      </c>
      <c r="DT16" s="123">
        <v>115.12</v>
      </c>
      <c r="DU16" s="115">
        <v>0.46250875963559918</v>
      </c>
      <c r="DV16" s="115">
        <v>0.35416666666666669</v>
      </c>
      <c r="DW16" s="115">
        <v>5.0670000000000002</v>
      </c>
      <c r="DX16" s="115">
        <v>1.2332439678284182</v>
      </c>
      <c r="DY16" s="123">
        <v>131.12</v>
      </c>
      <c r="DZ16" s="115">
        <v>0.46250875963559918</v>
      </c>
      <c r="EA16" s="115">
        <v>0.17708333333333334</v>
      </c>
      <c r="EB16" s="115">
        <v>5.6580000000000004</v>
      </c>
      <c r="EW16" s="74"/>
      <c r="EX16" s="74"/>
      <c r="EY16" s="74"/>
      <c r="EZ16" s="74"/>
      <c r="FA16" s="74"/>
      <c r="FB16" s="74"/>
      <c r="FC16" s="74"/>
      <c r="FD16" s="74"/>
      <c r="FE16" s="74"/>
      <c r="FF16" s="74"/>
    </row>
    <row r="17" spans="1:170" x14ac:dyDescent="0.25">
      <c r="A17" s="112">
        <v>15</v>
      </c>
      <c r="B17" s="119">
        <v>35247</v>
      </c>
      <c r="C17" s="77" t="s">
        <v>64</v>
      </c>
      <c r="D17" s="77" t="s">
        <v>66</v>
      </c>
      <c r="E17" s="77" t="s">
        <v>20</v>
      </c>
      <c r="F17" s="74" t="s">
        <v>666</v>
      </c>
      <c r="G17" s="104" t="s">
        <v>662</v>
      </c>
      <c r="H17" s="76" t="s">
        <v>1</v>
      </c>
      <c r="I17" s="64" t="s">
        <v>1</v>
      </c>
      <c r="J17" s="64" t="s">
        <v>1</v>
      </c>
      <c r="K17" s="64" t="s">
        <v>1</v>
      </c>
      <c r="L17" s="64" t="s">
        <v>1</v>
      </c>
      <c r="M17" s="77">
        <v>104900</v>
      </c>
      <c r="N17" s="77">
        <v>1984</v>
      </c>
      <c r="P17" s="77">
        <v>1600</v>
      </c>
      <c r="Q17" s="74" t="s">
        <v>434</v>
      </c>
      <c r="S17" s="77" t="s">
        <v>32</v>
      </c>
      <c r="T17" s="77">
        <v>0</v>
      </c>
      <c r="U17" s="77" t="s">
        <v>152</v>
      </c>
      <c r="X17" s="77" t="s">
        <v>153</v>
      </c>
      <c r="AB17" s="115" t="s">
        <v>486</v>
      </c>
      <c r="AC17" s="123" t="s">
        <v>486</v>
      </c>
      <c r="AD17" s="115" t="s">
        <v>486</v>
      </c>
      <c r="AE17" s="115" t="s">
        <v>486</v>
      </c>
      <c r="AF17" s="115" t="s">
        <v>486</v>
      </c>
      <c r="AG17" s="115" t="s">
        <v>486</v>
      </c>
      <c r="AH17" s="115" t="s">
        <v>486</v>
      </c>
      <c r="AI17" s="115" t="s">
        <v>486</v>
      </c>
      <c r="AJ17" s="115" t="s">
        <v>486</v>
      </c>
      <c r="AK17" s="115" t="s">
        <v>486</v>
      </c>
      <c r="AL17" s="115" t="s">
        <v>486</v>
      </c>
      <c r="AM17" s="115" t="s">
        <v>486</v>
      </c>
      <c r="AN17" s="115" t="s">
        <v>486</v>
      </c>
      <c r="AO17" s="115" t="s">
        <v>486</v>
      </c>
      <c r="AP17" s="115" t="s">
        <v>486</v>
      </c>
      <c r="AQ17" s="115">
        <v>8.1715817694369974</v>
      </c>
      <c r="AR17" s="123">
        <v>176.9</v>
      </c>
      <c r="AS17" s="115">
        <v>1.8780658724597057</v>
      </c>
      <c r="AT17" s="115">
        <v>0.95833333333333337</v>
      </c>
      <c r="AU17" s="115">
        <v>8.6999999999999993</v>
      </c>
      <c r="AV17" s="115" t="s">
        <v>486</v>
      </c>
      <c r="AW17" s="123" t="s">
        <v>486</v>
      </c>
      <c r="AX17" s="115" t="s">
        <v>486</v>
      </c>
      <c r="AY17" s="115" t="s">
        <v>486</v>
      </c>
      <c r="AZ17" s="115" t="s">
        <v>486</v>
      </c>
      <c r="BA17" s="115">
        <v>20.016085790884716</v>
      </c>
      <c r="BB17" s="123">
        <v>431.61</v>
      </c>
      <c r="BC17" s="115">
        <v>4.660126138752628</v>
      </c>
      <c r="BD17" s="115">
        <v>1.4062500000000002</v>
      </c>
      <c r="BE17" s="115">
        <v>21.1</v>
      </c>
      <c r="BF17" s="115">
        <v>8.1715817694369974</v>
      </c>
      <c r="BG17" s="115">
        <v>176.9</v>
      </c>
      <c r="BH17" s="115">
        <v>1.8780658724597057</v>
      </c>
      <c r="BI17" s="115">
        <v>0.95833333333333337</v>
      </c>
      <c r="BJ17" s="115">
        <v>8.6999999999999993</v>
      </c>
      <c r="BK17" s="115">
        <v>7.7158176943699734</v>
      </c>
      <c r="BL17" s="115">
        <v>217.99</v>
      </c>
      <c r="BM17" s="115">
        <v>2.109320252277505</v>
      </c>
      <c r="BN17" s="115">
        <v>1.0364583333333333</v>
      </c>
      <c r="BO17" s="115">
        <v>10.3</v>
      </c>
      <c r="BP17" s="115" t="s">
        <v>486</v>
      </c>
      <c r="BQ17" s="115" t="s">
        <v>486</v>
      </c>
      <c r="BR17" s="115" t="s">
        <v>486</v>
      </c>
      <c r="BS17" s="115" t="s">
        <v>486</v>
      </c>
      <c r="BT17" s="115" t="s">
        <v>486</v>
      </c>
      <c r="BU17" s="115" t="s">
        <v>486</v>
      </c>
      <c r="BV17" s="115" t="s">
        <v>486</v>
      </c>
      <c r="BW17" s="115" t="s">
        <v>486</v>
      </c>
      <c r="BX17" s="115" t="s">
        <v>486</v>
      </c>
      <c r="BY17" s="115" t="s">
        <v>486</v>
      </c>
      <c r="BZ17" s="115">
        <v>0.82573726541554959</v>
      </c>
      <c r="CA17" s="115">
        <v>160.19</v>
      </c>
      <c r="CB17" s="115">
        <v>0.49053959355290816</v>
      </c>
      <c r="CC17" s="115">
        <v>1.5052083333333335</v>
      </c>
      <c r="CD17" s="115">
        <v>6.8</v>
      </c>
      <c r="CE17" s="115" t="s">
        <v>486</v>
      </c>
      <c r="CF17" s="115" t="s">
        <v>486</v>
      </c>
      <c r="CG17" s="115" t="s">
        <v>486</v>
      </c>
      <c r="CH17" s="115" t="s">
        <v>486</v>
      </c>
      <c r="CI17" s="115" t="s">
        <v>486</v>
      </c>
      <c r="CJ17" s="115" t="s">
        <v>486</v>
      </c>
      <c r="CK17" s="115" t="s">
        <v>486</v>
      </c>
      <c r="CL17" s="115" t="s">
        <v>486</v>
      </c>
      <c r="CM17" s="115" t="s">
        <v>486</v>
      </c>
      <c r="CN17" s="115" t="s">
        <v>486</v>
      </c>
      <c r="CO17" s="115">
        <v>5.8659517426273453</v>
      </c>
      <c r="CP17" s="115">
        <v>169.97</v>
      </c>
      <c r="CQ17" s="115">
        <v>1.5697266993693064</v>
      </c>
      <c r="CR17" s="115">
        <v>0.75</v>
      </c>
      <c r="CS17" s="115">
        <v>8</v>
      </c>
      <c r="CT17" s="115">
        <v>0.82573726541554959</v>
      </c>
      <c r="CU17" s="115">
        <v>160.19</v>
      </c>
      <c r="CV17" s="115">
        <v>0.49053959355290816</v>
      </c>
      <c r="CW17" s="115">
        <v>1.5052083333333335</v>
      </c>
      <c r="CX17" s="115">
        <v>6.8</v>
      </c>
      <c r="CY17" s="115" t="s">
        <v>486</v>
      </c>
      <c r="CZ17" s="115" t="s">
        <v>486</v>
      </c>
      <c r="DA17" s="115" t="s">
        <v>486</v>
      </c>
      <c r="DB17" s="115" t="s">
        <v>486</v>
      </c>
      <c r="DC17" s="115" t="s">
        <v>486</v>
      </c>
      <c r="DD17" s="115" t="s">
        <v>486</v>
      </c>
      <c r="DE17" s="115" t="s">
        <v>486</v>
      </c>
      <c r="DF17" s="115" t="s">
        <v>486</v>
      </c>
      <c r="DG17" s="115" t="s">
        <v>486</v>
      </c>
      <c r="DH17" s="115" t="s">
        <v>486</v>
      </c>
      <c r="DI17" s="115" t="s">
        <v>486</v>
      </c>
      <c r="DJ17" s="115" t="s">
        <v>486</v>
      </c>
      <c r="DK17" s="115" t="s">
        <v>486</v>
      </c>
      <c r="DL17" s="115" t="s">
        <v>486</v>
      </c>
      <c r="DM17" s="115" t="s">
        <v>486</v>
      </c>
      <c r="DN17" s="115" t="s">
        <v>486</v>
      </c>
      <c r="DO17" s="123" t="s">
        <v>486</v>
      </c>
      <c r="DP17" s="115" t="s">
        <v>486</v>
      </c>
      <c r="DQ17" s="115" t="s">
        <v>486</v>
      </c>
      <c r="DR17" s="115" t="s">
        <v>486</v>
      </c>
      <c r="DS17" s="115" t="s">
        <v>486</v>
      </c>
      <c r="DT17" s="123" t="s">
        <v>486</v>
      </c>
      <c r="DU17" s="115" t="s">
        <v>486</v>
      </c>
      <c r="DV17" s="115" t="s">
        <v>486</v>
      </c>
      <c r="DW17" s="115" t="s">
        <v>486</v>
      </c>
      <c r="DX17" s="115" t="s">
        <v>486</v>
      </c>
      <c r="DY17" s="123" t="s">
        <v>486</v>
      </c>
      <c r="DZ17" s="115" t="s">
        <v>486</v>
      </c>
      <c r="EA17" s="115" t="s">
        <v>486</v>
      </c>
      <c r="EB17" s="115" t="s">
        <v>486</v>
      </c>
      <c r="EW17" s="74"/>
      <c r="EX17" s="74"/>
      <c r="EY17" s="74"/>
      <c r="EZ17" s="74"/>
    </row>
    <row r="18" spans="1:170" x14ac:dyDescent="0.25">
      <c r="A18" s="112">
        <v>16</v>
      </c>
      <c r="B18" s="99">
        <v>38267</v>
      </c>
      <c r="C18" s="74" t="s">
        <v>64</v>
      </c>
      <c r="D18" s="74" t="s">
        <v>117</v>
      </c>
      <c r="E18" s="74" t="s">
        <v>32</v>
      </c>
      <c r="F18" s="74" t="s">
        <v>666</v>
      </c>
      <c r="G18" s="103" t="s">
        <v>662</v>
      </c>
      <c r="H18" s="76" t="s">
        <v>1</v>
      </c>
      <c r="I18" s="64" t="s">
        <v>1</v>
      </c>
      <c r="J18" s="64" t="s">
        <v>1</v>
      </c>
      <c r="K18" s="64" t="s">
        <v>1</v>
      </c>
      <c r="L18" s="64" t="s">
        <v>1</v>
      </c>
      <c r="M18" s="74">
        <v>234820</v>
      </c>
      <c r="N18" s="74">
        <v>1984</v>
      </c>
      <c r="O18" s="74"/>
      <c r="P18" s="74">
        <v>2000</v>
      </c>
      <c r="Q18" s="74" t="s">
        <v>434</v>
      </c>
      <c r="R18" s="74"/>
      <c r="S18" s="74" t="s">
        <v>20</v>
      </c>
      <c r="T18" s="74">
        <v>1</v>
      </c>
      <c r="U18" s="1" t="s">
        <v>22</v>
      </c>
      <c r="V18" s="74">
        <v>0</v>
      </c>
      <c r="W18" s="74"/>
      <c r="X18" s="77" t="s">
        <v>153</v>
      </c>
      <c r="Y18" s="74"/>
      <c r="Z18" s="74">
        <v>1300</v>
      </c>
      <c r="AA18" s="74">
        <v>1585</v>
      </c>
      <c r="AB18" s="78">
        <v>7.6967334142813115</v>
      </c>
      <c r="AC18" s="121">
        <v>217.85206965817224</v>
      </c>
      <c r="AD18" s="78">
        <v>2.0046861229915138</v>
      </c>
      <c r="AE18" s="78">
        <v>0.43125709433674009</v>
      </c>
      <c r="AF18" s="78">
        <v>10.31667910974137</v>
      </c>
      <c r="AG18" s="78">
        <v>6.1532828276893232</v>
      </c>
      <c r="AH18" s="78">
        <v>142.6153843996955</v>
      </c>
      <c r="AI18" s="78">
        <v>0.99469669293561525</v>
      </c>
      <c r="AJ18" s="78">
        <v>0.19569668237585083</v>
      </c>
      <c r="AK18" s="78">
        <v>6.8291722819890861</v>
      </c>
      <c r="AL18" s="78" t="s">
        <v>486</v>
      </c>
      <c r="AM18" s="78" t="s">
        <v>486</v>
      </c>
      <c r="AN18" s="78" t="s">
        <v>486</v>
      </c>
      <c r="AO18" s="78" t="s">
        <v>486</v>
      </c>
      <c r="AP18" s="78" t="s">
        <v>486</v>
      </c>
      <c r="AQ18" s="78" t="s">
        <v>486</v>
      </c>
      <c r="AR18" s="121" t="s">
        <v>486</v>
      </c>
      <c r="AS18" s="78" t="s">
        <v>486</v>
      </c>
      <c r="AT18" s="78" t="s">
        <v>486</v>
      </c>
      <c r="AU18" s="78" t="s">
        <v>486</v>
      </c>
      <c r="AV18" s="78" t="s">
        <v>486</v>
      </c>
      <c r="AW18" s="121" t="s">
        <v>486</v>
      </c>
      <c r="AX18" s="78" t="s">
        <v>486</v>
      </c>
      <c r="AY18" s="78" t="s">
        <v>486</v>
      </c>
      <c r="AZ18" s="78" t="s">
        <v>486</v>
      </c>
      <c r="BA18" s="114">
        <v>31.010133426778836</v>
      </c>
      <c r="BB18" s="121">
        <v>515.16266166646744</v>
      </c>
      <c r="BC18" s="78">
        <v>6.2003893477100727</v>
      </c>
      <c r="BD18" s="78">
        <v>0.41466211058776592</v>
      </c>
      <c r="BE18" s="78">
        <v>26.222533817386847</v>
      </c>
      <c r="BF18" s="78" t="s">
        <v>486</v>
      </c>
      <c r="BG18" s="78" t="s">
        <v>486</v>
      </c>
      <c r="BH18" s="78" t="s">
        <v>486</v>
      </c>
      <c r="BI18" s="78" t="s">
        <v>486</v>
      </c>
      <c r="BJ18" s="78" t="s">
        <v>486</v>
      </c>
      <c r="BK18" s="78" t="s">
        <v>486</v>
      </c>
      <c r="BL18" s="78" t="s">
        <v>486</v>
      </c>
      <c r="BM18" s="78" t="s">
        <v>486</v>
      </c>
      <c r="BN18" s="78" t="s">
        <v>486</v>
      </c>
      <c r="BO18" s="78" t="s">
        <v>486</v>
      </c>
      <c r="BP18" s="78" t="s">
        <v>486</v>
      </c>
      <c r="BQ18" s="78" t="s">
        <v>486</v>
      </c>
      <c r="BR18" s="78" t="s">
        <v>486</v>
      </c>
      <c r="BS18" s="78" t="s">
        <v>486</v>
      </c>
      <c r="BT18" s="78" t="s">
        <v>486</v>
      </c>
      <c r="BU18" s="78" t="s">
        <v>486</v>
      </c>
      <c r="BV18" s="78" t="s">
        <v>486</v>
      </c>
      <c r="BW18" s="78" t="s">
        <v>486</v>
      </c>
      <c r="BX18" s="78" t="s">
        <v>486</v>
      </c>
      <c r="BY18" s="78" t="s">
        <v>486</v>
      </c>
      <c r="BZ18" s="78" t="s">
        <v>486</v>
      </c>
      <c r="CA18" s="78" t="s">
        <v>486</v>
      </c>
      <c r="CB18" s="78" t="s">
        <v>486</v>
      </c>
      <c r="CC18" s="78" t="s">
        <v>486</v>
      </c>
      <c r="CD18" s="78" t="s">
        <v>486</v>
      </c>
      <c r="CE18" s="78" t="s">
        <v>486</v>
      </c>
      <c r="CF18" s="78" t="s">
        <v>486</v>
      </c>
      <c r="CG18" s="78" t="s">
        <v>486</v>
      </c>
      <c r="CH18" s="78" t="s">
        <v>486</v>
      </c>
      <c r="CI18" s="78" t="s">
        <v>486</v>
      </c>
      <c r="CJ18" s="78" t="s">
        <v>486</v>
      </c>
      <c r="CK18" s="78" t="s">
        <v>486</v>
      </c>
      <c r="CL18" s="78" t="s">
        <v>486</v>
      </c>
      <c r="CM18" s="78" t="s">
        <v>486</v>
      </c>
      <c r="CN18" s="78" t="s">
        <v>486</v>
      </c>
      <c r="CO18" s="78" t="s">
        <v>486</v>
      </c>
      <c r="CP18" s="78" t="s">
        <v>486</v>
      </c>
      <c r="CQ18" s="78" t="s">
        <v>486</v>
      </c>
      <c r="CR18" s="78" t="s">
        <v>486</v>
      </c>
      <c r="CS18" s="78" t="s">
        <v>486</v>
      </c>
      <c r="CT18" s="78" t="s">
        <v>486</v>
      </c>
      <c r="CU18" s="78" t="s">
        <v>486</v>
      </c>
      <c r="CV18" s="78" t="s">
        <v>486</v>
      </c>
      <c r="CW18" s="78" t="s">
        <v>486</v>
      </c>
      <c r="CX18" s="78" t="s">
        <v>486</v>
      </c>
      <c r="CY18" s="78" t="s">
        <v>486</v>
      </c>
      <c r="CZ18" s="78" t="s">
        <v>486</v>
      </c>
      <c r="DA18" s="78" t="s">
        <v>486</v>
      </c>
      <c r="DB18" s="78" t="s">
        <v>486</v>
      </c>
      <c r="DC18" s="78" t="s">
        <v>486</v>
      </c>
      <c r="DD18" s="78" t="s">
        <v>486</v>
      </c>
      <c r="DE18" s="78" t="s">
        <v>486</v>
      </c>
      <c r="DF18" s="78" t="s">
        <v>486</v>
      </c>
      <c r="DG18" s="78" t="s">
        <v>486</v>
      </c>
      <c r="DH18" s="78" t="s">
        <v>486</v>
      </c>
      <c r="DI18" s="78" t="s">
        <v>486</v>
      </c>
      <c r="DJ18" s="78" t="s">
        <v>486</v>
      </c>
      <c r="DK18" s="78" t="s">
        <v>486</v>
      </c>
      <c r="DL18" s="78" t="s">
        <v>486</v>
      </c>
      <c r="DM18" s="78" t="s">
        <v>486</v>
      </c>
      <c r="DN18" s="78" t="s">
        <v>486</v>
      </c>
      <c r="DO18" s="121" t="s">
        <v>486</v>
      </c>
      <c r="DP18" s="78" t="s">
        <v>486</v>
      </c>
      <c r="DQ18" s="78" t="s">
        <v>486</v>
      </c>
      <c r="DR18" s="78" t="s">
        <v>486</v>
      </c>
      <c r="DS18" s="78" t="s">
        <v>486</v>
      </c>
      <c r="DT18" s="121" t="s">
        <v>486</v>
      </c>
      <c r="DU18" s="78" t="s">
        <v>486</v>
      </c>
      <c r="DV18" s="78" t="s">
        <v>486</v>
      </c>
      <c r="DW18" s="78" t="s">
        <v>486</v>
      </c>
      <c r="DX18" s="78" t="s">
        <v>486</v>
      </c>
      <c r="DY18" s="121" t="s">
        <v>486</v>
      </c>
      <c r="DZ18" s="78" t="s">
        <v>486</v>
      </c>
      <c r="EA18" s="78" t="s">
        <v>486</v>
      </c>
      <c r="EB18" s="78" t="s">
        <v>486</v>
      </c>
      <c r="EC18" s="74"/>
      <c r="ED18" s="74"/>
      <c r="EE18" s="74"/>
      <c r="EF18" s="74"/>
      <c r="EG18" s="74"/>
      <c r="EH18" s="74"/>
      <c r="EI18" s="74"/>
      <c r="EJ18" s="74"/>
      <c r="EK18" s="74"/>
      <c r="EL18" s="74"/>
      <c r="EM18" s="74"/>
      <c r="EN18" s="74"/>
      <c r="EO18" s="74"/>
      <c r="EP18" s="74"/>
      <c r="EQ18" s="74"/>
      <c r="ER18" s="74"/>
      <c r="ES18" s="74"/>
      <c r="ET18" s="74"/>
      <c r="EU18" s="74"/>
      <c r="EV18" s="74"/>
      <c r="FA18" s="74"/>
      <c r="FB18" s="74"/>
      <c r="FC18" s="74"/>
      <c r="FD18" s="74"/>
      <c r="FE18" s="74"/>
      <c r="FF18" s="74"/>
    </row>
    <row r="19" spans="1:170" x14ac:dyDescent="0.25">
      <c r="A19" s="112">
        <v>17</v>
      </c>
      <c r="B19" s="119">
        <v>35065</v>
      </c>
      <c r="C19" s="77" t="s">
        <v>68</v>
      </c>
      <c r="D19" s="77" t="s">
        <v>155</v>
      </c>
      <c r="E19" s="77" t="s">
        <v>32</v>
      </c>
      <c r="F19" s="74" t="s">
        <v>666</v>
      </c>
      <c r="G19" s="104" t="s">
        <v>662</v>
      </c>
      <c r="H19" s="82" t="s">
        <v>1</v>
      </c>
      <c r="I19" s="64" t="s">
        <v>1</v>
      </c>
      <c r="J19" s="64" t="s">
        <v>1</v>
      </c>
      <c r="K19" s="64" t="s">
        <v>1</v>
      </c>
      <c r="L19" s="64" t="s">
        <v>1</v>
      </c>
      <c r="M19" s="77">
        <v>119800</v>
      </c>
      <c r="N19" s="77">
        <v>1985</v>
      </c>
      <c r="P19" s="77">
        <v>1600</v>
      </c>
      <c r="Q19" s="74" t="s">
        <v>434</v>
      </c>
      <c r="S19" s="77" t="s">
        <v>32</v>
      </c>
      <c r="T19" s="77">
        <v>1</v>
      </c>
      <c r="U19" s="77" t="s">
        <v>22</v>
      </c>
      <c r="X19" s="77" t="s">
        <v>153</v>
      </c>
      <c r="AB19" s="115">
        <v>6.3752960709878508</v>
      </c>
      <c r="AC19" s="123">
        <v>173.59274799380762</v>
      </c>
      <c r="AD19" s="115">
        <v>0.73428689868283303</v>
      </c>
      <c r="AE19" s="115">
        <v>0.67868176279430847</v>
      </c>
      <c r="AF19" s="115">
        <v>8.0880115070607062</v>
      </c>
      <c r="AG19" s="115" t="s">
        <v>486</v>
      </c>
      <c r="AH19" s="115" t="s">
        <v>486</v>
      </c>
      <c r="AI19" s="115" t="s">
        <v>486</v>
      </c>
      <c r="AJ19" s="115" t="s">
        <v>486</v>
      </c>
      <c r="AK19" s="115" t="s">
        <v>486</v>
      </c>
      <c r="AL19" s="115">
        <v>4.6063483465038013</v>
      </c>
      <c r="AM19" s="115">
        <v>188.91876088820271</v>
      </c>
      <c r="AN19" s="115">
        <v>0.68442224217255099</v>
      </c>
      <c r="AO19" s="115">
        <v>0.58857109035125554</v>
      </c>
      <c r="AP19" s="115">
        <v>8.5</v>
      </c>
      <c r="AQ19" s="115">
        <v>7.3469343283083948</v>
      </c>
      <c r="AR19" s="123">
        <v>197.4861248042501</v>
      </c>
      <c r="AS19" s="115">
        <v>0.89048563700739691</v>
      </c>
      <c r="AT19" s="115">
        <v>0.70364269188623008</v>
      </c>
      <c r="AU19" s="115">
        <v>9.2230079376950798</v>
      </c>
      <c r="AV19" s="115">
        <v>8.8504766008587143</v>
      </c>
      <c r="AW19" s="123">
        <v>308.72338530141354</v>
      </c>
      <c r="AX19" s="115">
        <v>1.3897875379103708</v>
      </c>
      <c r="AY19" s="115">
        <v>0.84022364127532856</v>
      </c>
      <c r="AZ19" s="115">
        <v>14.098318568201773</v>
      </c>
      <c r="BA19" s="116">
        <v>11.794132141061066</v>
      </c>
      <c r="BB19" s="123">
        <v>476.45385384905302</v>
      </c>
      <c r="BC19" s="115">
        <v>2.0757316890943867</v>
      </c>
      <c r="BD19" s="115">
        <v>1.0266788034915404</v>
      </c>
      <c r="BE19" s="115">
        <v>21.519026671730867</v>
      </c>
      <c r="BF19" s="115">
        <v>7.3469343283083948</v>
      </c>
      <c r="BG19" s="115">
        <v>197.4861248042501</v>
      </c>
      <c r="BH19" s="115">
        <v>0.89048563700739691</v>
      </c>
      <c r="BI19" s="115">
        <v>0.70364269188623008</v>
      </c>
      <c r="BJ19" s="115">
        <v>9.2230079376950798</v>
      </c>
      <c r="BK19" s="115">
        <v>5.382337469062219</v>
      </c>
      <c r="BL19" s="115">
        <v>231.47362807840801</v>
      </c>
      <c r="BM19" s="115">
        <v>1.1168845414547637</v>
      </c>
      <c r="BN19" s="115">
        <v>0.69485664922030177</v>
      </c>
      <c r="BO19" s="115">
        <v>10.432745787162975</v>
      </c>
      <c r="BP19" s="115">
        <v>14.479762023074505</v>
      </c>
      <c r="BQ19" s="115">
        <v>239.6923795425194</v>
      </c>
      <c r="BR19" s="115">
        <v>1.2418430717495654</v>
      </c>
      <c r="BS19" s="115">
        <v>0.85411858228286142</v>
      </c>
      <c r="BT19" s="115">
        <v>11.898432764261694</v>
      </c>
      <c r="BU19" s="115">
        <v>6.5828961450693706</v>
      </c>
      <c r="BV19" s="115">
        <v>263.95305094046682</v>
      </c>
      <c r="BW19" s="115">
        <v>1.0649169246521994</v>
      </c>
      <c r="BX19" s="115">
        <v>0.68808413973686422</v>
      </c>
      <c r="BY19" s="115">
        <v>11.911406371117497</v>
      </c>
      <c r="BZ19" s="115">
        <v>3.5857020927351417</v>
      </c>
      <c r="CA19" s="115">
        <v>164.73886661291905</v>
      </c>
      <c r="CB19" s="115">
        <v>0.41956413724448333</v>
      </c>
      <c r="CC19" s="115">
        <v>0.82300944164937229</v>
      </c>
      <c r="CD19" s="115">
        <v>7.3247983958917198</v>
      </c>
      <c r="CE19" s="115">
        <v>3.4521267678588994</v>
      </c>
      <c r="CF19" s="115">
        <v>139.57427578868362</v>
      </c>
      <c r="CG19" s="115">
        <v>0.54907300328080488</v>
      </c>
      <c r="CH19" s="115">
        <v>0.48686900347699807</v>
      </c>
      <c r="CI19" s="115">
        <v>6.2924401643613859</v>
      </c>
      <c r="CJ19" s="115">
        <v>9.2322634414154905</v>
      </c>
      <c r="CK19" s="115">
        <v>158.13882862824414</v>
      </c>
      <c r="CL19" s="115">
        <v>0.88169353803797135</v>
      </c>
      <c r="CM19" s="115">
        <v>0.7131053654597943</v>
      </c>
      <c r="CN19" s="115">
        <v>7.8229099936043252</v>
      </c>
      <c r="CO19" s="115">
        <v>4.2840604285466721</v>
      </c>
      <c r="CP19" s="115">
        <v>176.51579948779082</v>
      </c>
      <c r="CQ19" s="115">
        <v>0.79515038640280156</v>
      </c>
      <c r="CR19" s="115">
        <v>0.53679419733675726</v>
      </c>
      <c r="CS19" s="115">
        <v>7.9668896628827168</v>
      </c>
      <c r="CT19" s="115">
        <v>3.5857020927351417</v>
      </c>
      <c r="CU19" s="115">
        <v>164.73886661291905</v>
      </c>
      <c r="CV19" s="115">
        <v>0.41956413724448333</v>
      </c>
      <c r="CW19" s="115">
        <v>0.82300944164937229</v>
      </c>
      <c r="CX19" s="115">
        <v>7.3247983958917198</v>
      </c>
      <c r="CY19" s="115">
        <v>8.3517619762742026</v>
      </c>
      <c r="CZ19" s="115">
        <v>161.01530841189245</v>
      </c>
      <c r="DA19" s="115">
        <v>0.65744642562224731</v>
      </c>
      <c r="DB19" s="115">
        <v>0.76439099699529944</v>
      </c>
      <c r="DC19" s="115">
        <v>7.7930426983722043</v>
      </c>
      <c r="DD19" s="115">
        <v>7.3856198139189466</v>
      </c>
      <c r="DE19" s="115">
        <v>145.6135305254864</v>
      </c>
      <c r="DF19" s="115">
        <v>0.71100292566876633</v>
      </c>
      <c r="DG19" s="115">
        <v>0.54947778937931424</v>
      </c>
      <c r="DH19" s="115">
        <v>7.0492016175418399</v>
      </c>
      <c r="DI19" s="115">
        <v>4.8353801068630577</v>
      </c>
      <c r="DJ19" s="115">
        <v>158.07709553905551</v>
      </c>
      <c r="DK19" s="115">
        <v>0.45200390707983679</v>
      </c>
      <c r="DL19" s="115">
        <v>0.86637612174325107</v>
      </c>
      <c r="DM19" s="115">
        <v>7.2068754035103755</v>
      </c>
      <c r="DN19" s="115">
        <v>1.4656855313945276</v>
      </c>
      <c r="DO19" s="123">
        <v>141.73113527330429</v>
      </c>
      <c r="DP19" s="115">
        <v>0.36027399247523351</v>
      </c>
      <c r="DQ19" s="115">
        <v>0.30135326664282541</v>
      </c>
      <c r="DR19" s="115">
        <v>6.1054595956447972</v>
      </c>
      <c r="DS19" s="115">
        <v>1.4298954560578225</v>
      </c>
      <c r="DT19" s="123">
        <v>120.2181796472895</v>
      </c>
      <c r="DU19" s="115">
        <v>0.35501833140795858</v>
      </c>
      <c r="DV19" s="115">
        <v>0.33283833477861685</v>
      </c>
      <c r="DW19" s="115">
        <v>5.2106323063435971</v>
      </c>
      <c r="DX19" s="115">
        <v>2.5095809626850141</v>
      </c>
      <c r="DY19" s="123">
        <v>124.55649874314078</v>
      </c>
      <c r="DZ19" s="115">
        <v>0.60275521320779579</v>
      </c>
      <c r="EA19" s="115">
        <v>0.17774284412541111</v>
      </c>
      <c r="EB19" s="115">
        <v>5.5673594427466071</v>
      </c>
      <c r="EX19" s="74"/>
      <c r="EY19" s="74"/>
      <c r="EZ19" s="74"/>
      <c r="FA19" s="74"/>
      <c r="FB19" s="74"/>
      <c r="FC19" s="74"/>
      <c r="FD19" s="74"/>
      <c r="FE19" s="74"/>
      <c r="FF19" s="74"/>
    </row>
    <row r="20" spans="1:170" x14ac:dyDescent="0.25">
      <c r="A20" s="112">
        <v>18</v>
      </c>
      <c r="B20" s="119">
        <v>35065</v>
      </c>
      <c r="C20" s="77" t="s">
        <v>68</v>
      </c>
      <c r="D20" s="77" t="s">
        <v>155</v>
      </c>
      <c r="E20" s="77" t="s">
        <v>32</v>
      </c>
      <c r="F20" s="74" t="s">
        <v>666</v>
      </c>
      <c r="G20" s="104" t="s">
        <v>662</v>
      </c>
      <c r="H20" s="82" t="s">
        <v>1</v>
      </c>
      <c r="I20" s="64" t="s">
        <v>1</v>
      </c>
      <c r="J20" s="64" t="s">
        <v>1</v>
      </c>
      <c r="K20" s="64" t="s">
        <v>1</v>
      </c>
      <c r="L20" s="64" t="s">
        <v>1</v>
      </c>
      <c r="M20" s="77">
        <v>119800</v>
      </c>
      <c r="N20" s="77">
        <v>1985</v>
      </c>
      <c r="P20" s="77">
        <v>1600</v>
      </c>
      <c r="Q20" s="74" t="s">
        <v>434</v>
      </c>
      <c r="S20" s="77" t="s">
        <v>32</v>
      </c>
      <c r="T20" s="77">
        <v>1</v>
      </c>
      <c r="U20" s="77" t="s">
        <v>22</v>
      </c>
      <c r="X20" s="77" t="s">
        <v>153</v>
      </c>
      <c r="AB20" s="115">
        <v>5.7879928967504064</v>
      </c>
      <c r="AC20" s="123">
        <v>173.27848832975758</v>
      </c>
      <c r="AD20" s="115">
        <v>0.72794268348560631</v>
      </c>
      <c r="AE20" s="115">
        <v>0.79985817570081152</v>
      </c>
      <c r="AF20" s="115">
        <v>5.4016647795848511</v>
      </c>
      <c r="AG20" s="115" t="s">
        <v>486</v>
      </c>
      <c r="AH20" s="115" t="s">
        <v>486</v>
      </c>
      <c r="AI20" s="115" t="s">
        <v>486</v>
      </c>
      <c r="AJ20" s="115" t="s">
        <v>486</v>
      </c>
      <c r="AK20" s="115" t="s">
        <v>486</v>
      </c>
      <c r="AL20" s="115">
        <v>6.7047986924316714</v>
      </c>
      <c r="AM20" s="115">
        <v>177.69537499573406</v>
      </c>
      <c r="AN20" s="115">
        <v>0.79354438296341667</v>
      </c>
      <c r="AO20" s="115">
        <v>0.65070250448147837</v>
      </c>
      <c r="AP20" s="115">
        <v>8.3086988197953549</v>
      </c>
      <c r="AQ20" s="115">
        <v>9.9682860935339477</v>
      </c>
      <c r="AR20" s="123">
        <v>191.50795279945686</v>
      </c>
      <c r="AS20" s="115">
        <v>0.90475486545108019</v>
      </c>
      <c r="AT20" s="115">
        <v>0.70099784168939805</v>
      </c>
      <c r="AU20" s="115">
        <v>9.2961538375265196</v>
      </c>
      <c r="AV20" s="115">
        <v>17.28745491998966</v>
      </c>
      <c r="AW20" s="123">
        <v>268.48681158172792</v>
      </c>
      <c r="AX20" s="115">
        <v>1.6802211166468926</v>
      </c>
      <c r="AY20" s="115">
        <v>0.89181837384274287</v>
      </c>
      <c r="AZ20" s="115">
        <v>13.511545720623392</v>
      </c>
      <c r="BA20" s="116">
        <v>39.824263836989189</v>
      </c>
      <c r="BB20" s="123">
        <v>356.21127785183046</v>
      </c>
      <c r="BC20" s="115">
        <v>2.9464358652233353</v>
      </c>
      <c r="BD20" s="115">
        <v>0.72275329910629627</v>
      </c>
      <c r="BE20" s="115">
        <v>20.107416096925643</v>
      </c>
      <c r="BF20" s="115">
        <v>9.9682860935339477</v>
      </c>
      <c r="BG20" s="115">
        <v>191.50795279945686</v>
      </c>
      <c r="BH20" s="115">
        <v>0.90475486545108019</v>
      </c>
      <c r="BI20" s="115">
        <v>0.70099784168939805</v>
      </c>
      <c r="BJ20" s="115">
        <v>9.2961538375265196</v>
      </c>
      <c r="BK20" s="115">
        <v>9.1926692297776302</v>
      </c>
      <c r="BL20" s="115">
        <v>213.51629745111327</v>
      </c>
      <c r="BM20" s="115">
        <v>1.166612293115604</v>
      </c>
      <c r="BN20" s="115">
        <v>0.71864371871712285</v>
      </c>
      <c r="BO20" s="115">
        <v>10.161320446729311</v>
      </c>
      <c r="BP20" s="115">
        <v>16.256733719234873</v>
      </c>
      <c r="BQ20" s="115">
        <v>220.88403052175551</v>
      </c>
      <c r="BR20" s="115">
        <v>1.3186439341942737</v>
      </c>
      <c r="BS20" s="115">
        <v>0.85746472741820168</v>
      </c>
      <c r="BT20" s="115">
        <v>11.350506437646544</v>
      </c>
      <c r="BU20" s="115">
        <v>14.189608460161882</v>
      </c>
      <c r="BV20" s="115">
        <v>231.30976335789171</v>
      </c>
      <c r="BW20" s="115">
        <v>1.3656038967786976</v>
      </c>
      <c r="BX20" s="115">
        <v>0.669746129482235</v>
      </c>
      <c r="BY20" s="115">
        <v>11.539911582568937</v>
      </c>
      <c r="BZ20" s="115">
        <v>2.154571542915515</v>
      </c>
      <c r="CA20" s="115">
        <v>165.82299341371873</v>
      </c>
      <c r="CB20" s="115">
        <v>0.3512970039711299</v>
      </c>
      <c r="CC20" s="115">
        <v>0.90064161518301444</v>
      </c>
      <c r="CD20" s="115">
        <v>7.1833856474166824</v>
      </c>
      <c r="CE20" s="115">
        <v>3.1345907298034721</v>
      </c>
      <c r="CF20" s="115">
        <v>139.39108008546955</v>
      </c>
      <c r="CG20" s="115">
        <v>0.57632575225929406</v>
      </c>
      <c r="CH20" s="115">
        <v>0.54429941589796704</v>
      </c>
      <c r="CI20" s="115">
        <v>6.2515044289633126</v>
      </c>
      <c r="CJ20" s="115">
        <v>9.5867726281672052</v>
      </c>
      <c r="CK20" s="115">
        <v>157.33355936028713</v>
      </c>
      <c r="CL20" s="115">
        <v>0.87128947749211738</v>
      </c>
      <c r="CM20" s="115">
        <v>0.77350944972653601</v>
      </c>
      <c r="CN20" s="115">
        <v>7.8306191973330401</v>
      </c>
      <c r="CO20" s="115">
        <v>5.7445452668364405</v>
      </c>
      <c r="CP20" s="115">
        <v>167.31379507438496</v>
      </c>
      <c r="CQ20" s="115">
        <v>0.90357799860512356</v>
      </c>
      <c r="CR20" s="115">
        <v>0.63264787293536506</v>
      </c>
      <c r="CS20" s="115">
        <v>7.7837474820533865</v>
      </c>
      <c r="CT20" s="115">
        <v>2.154571542915515</v>
      </c>
      <c r="CU20" s="115">
        <v>165.82299341371873</v>
      </c>
      <c r="CV20" s="115">
        <v>0.3512970039711299</v>
      </c>
      <c r="CW20" s="115">
        <v>0.90064161518301444</v>
      </c>
      <c r="CX20" s="115">
        <v>7.1833856474166824</v>
      </c>
      <c r="CY20" s="115">
        <v>8.4453127848854059</v>
      </c>
      <c r="CZ20" s="115">
        <v>159.98098545216612</v>
      </c>
      <c r="DA20" s="115">
        <v>0.68100972141581406</v>
      </c>
      <c r="DB20" s="115">
        <v>0.77536103691546587</v>
      </c>
      <c r="DC20" s="115">
        <v>7.766036741618267</v>
      </c>
      <c r="DD20" s="115">
        <v>7.0486273305589693</v>
      </c>
      <c r="DE20" s="115">
        <v>145.24096381587725</v>
      </c>
      <c r="DF20" s="115">
        <v>0.69313379783557416</v>
      </c>
      <c r="DG20" s="115">
        <v>0.61469736314968859</v>
      </c>
      <c r="DH20" s="115">
        <v>6.989605989916722</v>
      </c>
      <c r="DI20" s="115">
        <v>2.1605233547592446</v>
      </c>
      <c r="DJ20" s="115">
        <v>159.1951253547048</v>
      </c>
      <c r="DK20" s="115">
        <v>0.3525982169372428</v>
      </c>
      <c r="DL20" s="115">
        <v>0.85666659857234062</v>
      </c>
      <c r="DM20" s="115">
        <v>6.910306466114065</v>
      </c>
      <c r="DN20" s="115">
        <v>1.1519520994546777</v>
      </c>
      <c r="DO20" s="123">
        <v>137.40519764517444</v>
      </c>
      <c r="DP20" s="115">
        <v>0.30672133531125562</v>
      </c>
      <c r="DQ20" s="115">
        <v>0.33180393280263315</v>
      </c>
      <c r="DR20" s="115">
        <v>5.8785210054394161</v>
      </c>
      <c r="DS20" s="115">
        <v>1.4671321822224921</v>
      </c>
      <c r="DT20" s="123">
        <v>117.93707292379882</v>
      </c>
      <c r="DU20" s="115">
        <v>0.35572794182645212</v>
      </c>
      <c r="DV20" s="115">
        <v>0.37418095834141663</v>
      </c>
      <c r="DW20" s="115">
        <v>5.1209600897948162</v>
      </c>
      <c r="DX20" s="115">
        <v>4.1928109831266394</v>
      </c>
      <c r="DY20" s="123">
        <v>116.01019870109508</v>
      </c>
      <c r="DZ20" s="115">
        <v>0.51595942302338749</v>
      </c>
      <c r="EA20" s="115">
        <v>0.17675252636660801</v>
      </c>
      <c r="EB20" s="115">
        <v>8.0026587148550892</v>
      </c>
      <c r="EX20" s="74"/>
      <c r="EY20" s="74"/>
      <c r="EZ20" s="74"/>
      <c r="FA20" s="74"/>
      <c r="FB20" s="74"/>
      <c r="FC20" s="74"/>
      <c r="FD20" s="74"/>
      <c r="FE20" s="74"/>
      <c r="FF20" s="74"/>
    </row>
    <row r="21" spans="1:170" x14ac:dyDescent="0.25">
      <c r="A21" s="112">
        <v>19</v>
      </c>
      <c r="B21" s="119">
        <v>35065</v>
      </c>
      <c r="C21" s="77" t="s">
        <v>53</v>
      </c>
      <c r="D21" s="77" t="s">
        <v>154</v>
      </c>
      <c r="E21" s="77" t="s">
        <v>20</v>
      </c>
      <c r="F21" s="74" t="s">
        <v>665</v>
      </c>
      <c r="G21" s="103" t="s">
        <v>175</v>
      </c>
      <c r="H21" s="62" t="s">
        <v>1</v>
      </c>
      <c r="I21" s="62" t="s">
        <v>1</v>
      </c>
      <c r="J21" s="62" t="s">
        <v>1</v>
      </c>
      <c r="K21" s="62" t="s">
        <v>1</v>
      </c>
      <c r="L21" s="62" t="s">
        <v>1</v>
      </c>
      <c r="M21" s="77">
        <v>171960</v>
      </c>
      <c r="N21" s="77">
        <v>1986</v>
      </c>
      <c r="P21" s="77">
        <v>2000</v>
      </c>
      <c r="Q21" s="74" t="s">
        <v>434</v>
      </c>
      <c r="S21" s="77" t="s">
        <v>20</v>
      </c>
      <c r="T21" s="77">
        <v>0</v>
      </c>
      <c r="U21" s="77" t="s">
        <v>152</v>
      </c>
      <c r="X21" s="77" t="s">
        <v>153</v>
      </c>
      <c r="AB21" s="115">
        <v>8.721445996895099</v>
      </c>
      <c r="AC21" s="123">
        <v>181.42</v>
      </c>
      <c r="AD21" s="115">
        <v>0.84299828178694158</v>
      </c>
      <c r="AE21" s="115">
        <v>0.8732181629377892</v>
      </c>
      <c r="AF21" s="115">
        <v>8.73</v>
      </c>
      <c r="AG21" s="115" t="s">
        <v>486</v>
      </c>
      <c r="AH21" s="115" t="s">
        <v>486</v>
      </c>
      <c r="AI21" s="115" t="s">
        <v>486</v>
      </c>
      <c r="AJ21" s="115" t="s">
        <v>486</v>
      </c>
      <c r="AK21" s="115" t="s">
        <v>486</v>
      </c>
      <c r="AL21" s="115">
        <v>11.027944111776447</v>
      </c>
      <c r="AM21" s="115">
        <v>201.14</v>
      </c>
      <c r="AN21" s="115">
        <v>1.1866408934707904</v>
      </c>
      <c r="AO21" s="115">
        <v>0.65609364674785242</v>
      </c>
      <c r="AP21" s="115">
        <v>9.9600000000000009</v>
      </c>
      <c r="AQ21" s="115">
        <v>11.654468840097584</v>
      </c>
      <c r="AR21" s="123">
        <v>181.44</v>
      </c>
      <c r="AS21" s="115">
        <v>1.3477233676975944</v>
      </c>
      <c r="AT21" s="115">
        <v>0.62777305767959979</v>
      </c>
      <c r="AU21" s="115">
        <v>9.1969999999999992</v>
      </c>
      <c r="AV21" s="115">
        <v>15.147482812153472</v>
      </c>
      <c r="AW21" s="123">
        <v>312.89999999999998</v>
      </c>
      <c r="AX21" s="115">
        <v>2.0779639175257731</v>
      </c>
      <c r="AY21" s="115">
        <v>0.92985934107429447</v>
      </c>
      <c r="AZ21" s="115">
        <v>15.221</v>
      </c>
      <c r="BA21" s="115">
        <v>21.739853626081175</v>
      </c>
      <c r="BB21" s="123">
        <v>418.81</v>
      </c>
      <c r="BC21" s="115">
        <v>3.5384450171821302</v>
      </c>
      <c r="BD21" s="115">
        <v>1.0337015009912207</v>
      </c>
      <c r="BE21" s="115">
        <v>20.731999999999999</v>
      </c>
      <c r="BF21" s="115">
        <v>11.654468840097584</v>
      </c>
      <c r="BG21" s="115">
        <v>181.44</v>
      </c>
      <c r="BH21" s="115">
        <v>1.3477233676975944</v>
      </c>
      <c r="BI21" s="115">
        <v>0.62777305767959979</v>
      </c>
      <c r="BJ21" s="115">
        <v>9.1969999999999992</v>
      </c>
      <c r="BK21" s="115">
        <v>11.294078509647374</v>
      </c>
      <c r="BL21" s="115">
        <v>215.4</v>
      </c>
      <c r="BM21" s="115">
        <v>1.643041237113402</v>
      </c>
      <c r="BN21" s="115">
        <v>0.76465590484282087</v>
      </c>
      <c r="BO21" s="115">
        <v>10.63</v>
      </c>
      <c r="BP21" s="115">
        <v>20.508982035928145</v>
      </c>
      <c r="BQ21" s="115">
        <v>239.94</v>
      </c>
      <c r="BR21" s="115">
        <v>1.6484106529209621</v>
      </c>
      <c r="BS21" s="115">
        <v>1.1611441517983574</v>
      </c>
      <c r="BT21" s="115">
        <v>12.73</v>
      </c>
      <c r="BU21" s="115">
        <v>12.597028165890441</v>
      </c>
      <c r="BV21" s="115">
        <v>226.45</v>
      </c>
      <c r="BW21" s="115">
        <v>1.8954037800687284</v>
      </c>
      <c r="BX21" s="115">
        <v>0.68441423581610505</v>
      </c>
      <c r="BY21" s="115">
        <v>11.3</v>
      </c>
      <c r="BZ21" s="115">
        <v>7.4240408072743413</v>
      </c>
      <c r="CA21" s="115">
        <v>159.26</v>
      </c>
      <c r="CB21" s="115">
        <v>0.45640034364261167</v>
      </c>
      <c r="CC21" s="115">
        <v>0.99594071556688379</v>
      </c>
      <c r="CD21" s="115">
        <v>7.5670000000000002</v>
      </c>
      <c r="CE21" s="115">
        <v>4.8735861610113105</v>
      </c>
      <c r="CF21" s="115">
        <v>140.83000000000001</v>
      </c>
      <c r="CG21" s="115">
        <v>0.49398625429553267</v>
      </c>
      <c r="CH21" s="115">
        <v>0.66081374492589451</v>
      </c>
      <c r="CI21" s="115">
        <v>6.516</v>
      </c>
      <c r="CJ21" s="115">
        <v>10.013306719893546</v>
      </c>
      <c r="CK21" s="115">
        <v>156.57</v>
      </c>
      <c r="CL21" s="115">
        <v>0.81078178694158076</v>
      </c>
      <c r="CM21" s="115">
        <v>0.80241669026715756</v>
      </c>
      <c r="CN21" s="115">
        <v>7.8449999999999998</v>
      </c>
      <c r="CO21" s="115">
        <v>6.6921712131292974</v>
      </c>
      <c r="CP21" s="115">
        <v>167.58</v>
      </c>
      <c r="CQ21" s="115">
        <v>1.1597938144329898</v>
      </c>
      <c r="CR21" s="115">
        <v>0.59001227225526298</v>
      </c>
      <c r="CS21" s="115">
        <v>7.9980000000000002</v>
      </c>
      <c r="CT21" s="115">
        <v>7.4240408072743413</v>
      </c>
      <c r="CU21" s="115">
        <v>159.26</v>
      </c>
      <c r="CV21" s="115">
        <v>0.45640034364261167</v>
      </c>
      <c r="CW21" s="115">
        <v>0.99594071556688379</v>
      </c>
      <c r="CX21" s="115">
        <v>7.5670000000000002</v>
      </c>
      <c r="CY21" s="115">
        <v>9.6806387225548907</v>
      </c>
      <c r="CZ21" s="115">
        <v>161.9</v>
      </c>
      <c r="DA21" s="115">
        <v>0.71950171821305842</v>
      </c>
      <c r="DB21" s="115">
        <v>0.93457943925233655</v>
      </c>
      <c r="DC21" s="115">
        <v>8.0050000000000008</v>
      </c>
      <c r="DD21" s="115">
        <v>7.3796850742958533</v>
      </c>
      <c r="DE21" s="115">
        <v>146.34</v>
      </c>
      <c r="DF21" s="115">
        <v>0.67654639175257736</v>
      </c>
      <c r="DG21" s="115">
        <v>0.72217502124044186</v>
      </c>
      <c r="DH21" s="115">
        <v>7.0810000000000004</v>
      </c>
      <c r="DI21" s="115">
        <v>5.5888223552894214</v>
      </c>
      <c r="DJ21" s="115">
        <v>158.69</v>
      </c>
      <c r="DK21" s="115">
        <v>0.40270618556701032</v>
      </c>
      <c r="DL21" s="115">
        <v>1.180024544510526</v>
      </c>
      <c r="DM21" s="115">
        <v>7.3140000000000001</v>
      </c>
      <c r="DN21" s="115">
        <v>3.3821246396096698</v>
      </c>
      <c r="DO21" s="123">
        <v>132.03</v>
      </c>
      <c r="DP21" s="115">
        <v>0.31142611683848792</v>
      </c>
      <c r="DQ21" s="115">
        <v>0.69385443217218923</v>
      </c>
      <c r="DR21" s="115">
        <v>5.931</v>
      </c>
      <c r="DS21" s="115">
        <v>2.3674872477267686</v>
      </c>
      <c r="DT21" s="123">
        <v>122.25</v>
      </c>
      <c r="DU21" s="115">
        <v>0.37048969072164945</v>
      </c>
      <c r="DV21" s="115">
        <v>0.34928726517511566</v>
      </c>
      <c r="DW21" s="115">
        <v>5.4219999999999997</v>
      </c>
      <c r="DX21" s="115">
        <v>1.6688844533155911</v>
      </c>
      <c r="DY21" s="123">
        <v>131.84</v>
      </c>
      <c r="DZ21" s="115">
        <v>0.43492268041237114</v>
      </c>
      <c r="EA21" s="115">
        <v>0.13216274898517891</v>
      </c>
      <c r="EB21" s="115">
        <v>5.7530000000000001</v>
      </c>
      <c r="EX21" s="74"/>
      <c r="EY21" s="74"/>
      <c r="EZ21" s="74"/>
    </row>
    <row r="22" spans="1:170" x14ac:dyDescent="0.25">
      <c r="A22" s="112">
        <v>20</v>
      </c>
      <c r="B22" s="119">
        <v>35065</v>
      </c>
      <c r="C22" s="77" t="s">
        <v>53</v>
      </c>
      <c r="D22" s="77" t="s">
        <v>154</v>
      </c>
      <c r="E22" s="77" t="s">
        <v>20</v>
      </c>
      <c r="F22" s="74" t="s">
        <v>665</v>
      </c>
      <c r="G22" s="103" t="s">
        <v>175</v>
      </c>
      <c r="H22" s="62" t="s">
        <v>1</v>
      </c>
      <c r="I22" s="62" t="s">
        <v>1</v>
      </c>
      <c r="J22" s="62" t="s">
        <v>1</v>
      </c>
      <c r="K22" s="62" t="s">
        <v>1</v>
      </c>
      <c r="L22" s="62" t="s">
        <v>1</v>
      </c>
      <c r="M22" s="77">
        <v>171960</v>
      </c>
      <c r="N22" s="77">
        <v>1986</v>
      </c>
      <c r="P22" s="77">
        <v>2000</v>
      </c>
      <c r="Q22" s="74" t="s">
        <v>434</v>
      </c>
      <c r="S22" s="77" t="s">
        <v>20</v>
      </c>
      <c r="T22" s="77">
        <v>0</v>
      </c>
      <c r="U22" s="77" t="s">
        <v>152</v>
      </c>
      <c r="X22" s="77" t="s">
        <v>153</v>
      </c>
      <c r="AB22" s="115">
        <v>8.0782878687070312</v>
      </c>
      <c r="AC22" s="123">
        <v>189.47</v>
      </c>
      <c r="AD22" s="115">
        <v>0.91817010309278346</v>
      </c>
      <c r="AE22" s="115">
        <v>0.71273482488435769</v>
      </c>
      <c r="AF22" s="115">
        <v>9.0060000000000002</v>
      </c>
      <c r="AG22" s="115" t="s">
        <v>486</v>
      </c>
      <c r="AH22" s="115" t="s">
        <v>486</v>
      </c>
      <c r="AI22" s="115" t="s">
        <v>486</v>
      </c>
      <c r="AJ22" s="115" t="s">
        <v>486</v>
      </c>
      <c r="AK22" s="115" t="s">
        <v>486</v>
      </c>
      <c r="AL22" s="115">
        <v>7.645819472166778</v>
      </c>
      <c r="AM22" s="115">
        <v>202.12</v>
      </c>
      <c r="AN22" s="115">
        <v>1.1866408934707904</v>
      </c>
      <c r="AO22" s="115">
        <v>0.53337109411875772</v>
      </c>
      <c r="AP22" s="115">
        <v>9.6199999999999992</v>
      </c>
      <c r="AQ22" s="115">
        <v>10.379241516966069</v>
      </c>
      <c r="AR22" s="123">
        <v>175.77</v>
      </c>
      <c r="AS22" s="115">
        <v>1.3477233676975944</v>
      </c>
      <c r="AT22" s="115">
        <v>0.50505050505050508</v>
      </c>
      <c r="AU22" s="115">
        <v>8.8140000000000001</v>
      </c>
      <c r="AV22" s="115">
        <v>10.351519183854515</v>
      </c>
      <c r="AW22" s="123">
        <v>280.35000000000002</v>
      </c>
      <c r="AX22" s="115">
        <v>2.2766323024054982</v>
      </c>
      <c r="AY22" s="115">
        <v>0.73633531577456823</v>
      </c>
      <c r="AZ22" s="115">
        <v>13.36</v>
      </c>
      <c r="BA22" s="115">
        <v>13.47859835883788</v>
      </c>
      <c r="BB22" s="123">
        <v>459.69</v>
      </c>
      <c r="BC22" s="115">
        <v>4.2794243986254292</v>
      </c>
      <c r="BD22" s="115">
        <v>0.88265835929387348</v>
      </c>
      <c r="BE22" s="115">
        <v>21.64</v>
      </c>
      <c r="BF22" s="115">
        <v>10.379241516966069</v>
      </c>
      <c r="BG22" s="115">
        <v>175.77</v>
      </c>
      <c r="BH22" s="115">
        <v>1.3477233676975944</v>
      </c>
      <c r="BI22" s="115">
        <v>0.50505050505050508</v>
      </c>
      <c r="BJ22" s="115">
        <v>8.8140000000000001</v>
      </c>
      <c r="BK22" s="115">
        <v>7.1412730095364836</v>
      </c>
      <c r="BL22" s="115">
        <v>226.73</v>
      </c>
      <c r="BM22" s="115">
        <v>1.6000859106529208</v>
      </c>
      <c r="BN22" s="115">
        <v>0.61361276314547353</v>
      </c>
      <c r="BO22" s="115">
        <v>10.603999999999999</v>
      </c>
      <c r="BP22" s="115">
        <v>14.315812818806831</v>
      </c>
      <c r="BQ22" s="115">
        <v>232.27</v>
      </c>
      <c r="BR22" s="115">
        <v>1.5839776632302407</v>
      </c>
      <c r="BS22" s="115">
        <v>0.97234022467667336</v>
      </c>
      <c r="BT22" s="115">
        <v>11.669</v>
      </c>
      <c r="BU22" s="115">
        <v>8.377689066311822</v>
      </c>
      <c r="BV22" s="115">
        <v>246.51</v>
      </c>
      <c r="BW22" s="115">
        <v>1.8094931271477663</v>
      </c>
      <c r="BX22" s="115">
        <v>0.56641178136505244</v>
      </c>
      <c r="BY22" s="115">
        <v>11.618</v>
      </c>
      <c r="BZ22" s="115">
        <v>6.0656464848081617</v>
      </c>
      <c r="CA22" s="115">
        <v>162.22999999999999</v>
      </c>
      <c r="CB22" s="115">
        <v>0.38659793814432986</v>
      </c>
      <c r="CC22" s="115">
        <v>0.95817993014254699</v>
      </c>
      <c r="CD22" s="115">
        <v>7.51</v>
      </c>
      <c r="CE22" s="115">
        <v>4.8015080949212692</v>
      </c>
      <c r="CF22" s="115">
        <v>141.66999999999999</v>
      </c>
      <c r="CG22" s="115">
        <v>0.53694158075601373</v>
      </c>
      <c r="CH22" s="115">
        <v>0.54753138865288398</v>
      </c>
      <c r="CI22" s="115">
        <v>6.55</v>
      </c>
      <c r="CJ22" s="115">
        <v>8.0394766023508542</v>
      </c>
      <c r="CK22" s="115">
        <v>158.91</v>
      </c>
      <c r="CL22" s="115">
        <v>0.78930412371134018</v>
      </c>
      <c r="CM22" s="115">
        <v>0.76465590484282087</v>
      </c>
      <c r="CN22" s="115">
        <v>7.71</v>
      </c>
      <c r="CO22" s="115">
        <v>6.0268352184519847</v>
      </c>
      <c r="CP22" s="115">
        <v>176.24</v>
      </c>
      <c r="CQ22" s="115">
        <v>1.1920103092783505</v>
      </c>
      <c r="CR22" s="115">
        <v>0.42480883602378933</v>
      </c>
      <c r="CS22" s="115">
        <v>8.2859999999999996</v>
      </c>
      <c r="CT22" s="115">
        <v>6.0656464848081617</v>
      </c>
      <c r="CU22" s="115">
        <v>162.22999999999999</v>
      </c>
      <c r="CV22" s="115">
        <v>0.38659793814432986</v>
      </c>
      <c r="CW22" s="115">
        <v>0.95817993014254699</v>
      </c>
      <c r="CX22" s="115">
        <v>7.51</v>
      </c>
      <c r="CY22" s="115">
        <v>8.2390774007540486</v>
      </c>
      <c r="CZ22" s="115">
        <v>166.75</v>
      </c>
      <c r="DA22" s="115">
        <v>0.68191580756013748</v>
      </c>
      <c r="DB22" s="115">
        <v>0.81657698480128393</v>
      </c>
      <c r="DC22" s="115">
        <v>8.0269999999999992</v>
      </c>
      <c r="DD22" s="115">
        <v>7.4628520736305175</v>
      </c>
      <c r="DE22" s="115">
        <v>151.81</v>
      </c>
      <c r="DF22" s="115">
        <v>0.6872852233676976</v>
      </c>
      <c r="DG22" s="115">
        <v>0.59473237043330507</v>
      </c>
      <c r="DH22" s="115">
        <v>7.32</v>
      </c>
      <c r="DI22" s="115">
        <v>4.751607895320471</v>
      </c>
      <c r="DJ22" s="115">
        <v>161.9</v>
      </c>
      <c r="DK22" s="115">
        <v>0.37048969072164945</v>
      </c>
      <c r="DL22" s="115">
        <v>0.98650051921079962</v>
      </c>
      <c r="DM22" s="115">
        <v>7.34</v>
      </c>
      <c r="DN22" s="115">
        <v>2.3952095808383236</v>
      </c>
      <c r="DO22" s="123">
        <v>138.34</v>
      </c>
      <c r="DP22" s="115">
        <v>0.25236254295532645</v>
      </c>
      <c r="DQ22" s="115">
        <v>0.53337109411875772</v>
      </c>
      <c r="DR22" s="115">
        <v>6.0629999999999997</v>
      </c>
      <c r="DS22" s="115">
        <v>2.1013528498558443</v>
      </c>
      <c r="DT22" s="123">
        <v>126.75</v>
      </c>
      <c r="DU22" s="115">
        <v>0.29531786941580757</v>
      </c>
      <c r="DV22" s="115">
        <v>0.20296422165581046</v>
      </c>
      <c r="DW22" s="115">
        <v>5.56</v>
      </c>
      <c r="DX22" s="115">
        <v>1.4193834553115992</v>
      </c>
      <c r="DY22" s="123">
        <v>146.29</v>
      </c>
      <c r="DZ22" s="115">
        <v>0.31679553264604809</v>
      </c>
      <c r="EA22" s="115">
        <v>0.10384215991692629</v>
      </c>
      <c r="EB22" s="115">
        <v>6.29</v>
      </c>
      <c r="EW22" s="74"/>
    </row>
    <row r="23" spans="1:170" x14ac:dyDescent="0.25">
      <c r="A23" s="112">
        <v>21</v>
      </c>
      <c r="B23" s="119">
        <v>35065</v>
      </c>
      <c r="C23" s="77" t="s">
        <v>75</v>
      </c>
      <c r="D23" s="77" t="s">
        <v>156</v>
      </c>
      <c r="E23" s="77" t="s">
        <v>32</v>
      </c>
      <c r="F23" s="74" t="s">
        <v>666</v>
      </c>
      <c r="G23" s="104" t="s">
        <v>662</v>
      </c>
      <c r="H23" s="82" t="s">
        <v>1</v>
      </c>
      <c r="I23" s="64" t="s">
        <v>1</v>
      </c>
      <c r="J23" s="64" t="s">
        <v>1</v>
      </c>
      <c r="K23" s="64" t="s">
        <v>1</v>
      </c>
      <c r="L23" s="64" t="s">
        <v>1</v>
      </c>
      <c r="M23" s="77">
        <v>381800</v>
      </c>
      <c r="N23" s="77">
        <v>1986</v>
      </c>
      <c r="P23" s="77">
        <v>1500</v>
      </c>
      <c r="Q23" s="74" t="s">
        <v>434</v>
      </c>
      <c r="S23" s="77" t="s">
        <v>32</v>
      </c>
      <c r="T23" s="77">
        <v>1</v>
      </c>
      <c r="U23" s="77" t="s">
        <v>22</v>
      </c>
      <c r="X23" s="77" t="s">
        <v>153</v>
      </c>
      <c r="AB23" s="115">
        <v>27.749261657463425</v>
      </c>
      <c r="AC23" s="123">
        <v>139.21548911556823</v>
      </c>
      <c r="AD23" s="115">
        <v>1.5851415715890163</v>
      </c>
      <c r="AE23" s="115">
        <v>0.22771079428180005</v>
      </c>
      <c r="AF23" s="115">
        <v>9.4164006619766578</v>
      </c>
      <c r="AG23" s="115" t="s">
        <v>486</v>
      </c>
      <c r="AH23" s="115" t="s">
        <v>486</v>
      </c>
      <c r="AI23" s="115" t="s">
        <v>486</v>
      </c>
      <c r="AJ23" s="115" t="s">
        <v>486</v>
      </c>
      <c r="AK23" s="115" t="s">
        <v>486</v>
      </c>
      <c r="AL23" s="115">
        <v>38.939798783393741</v>
      </c>
      <c r="AM23" s="115">
        <v>151.01555080409472</v>
      </c>
      <c r="AN23" s="115">
        <v>6.2038110477989763</v>
      </c>
      <c r="AO23" s="115">
        <v>0.15622300033453898</v>
      </c>
      <c r="AP23" s="115">
        <v>12.127556269375914</v>
      </c>
      <c r="AQ23" s="115">
        <v>28.407554801683741</v>
      </c>
      <c r="AR23" s="123">
        <v>144.63813579369042</v>
      </c>
      <c r="AS23" s="115">
        <v>1.9453218196028201</v>
      </c>
      <c r="AT23" s="115">
        <v>0.23563326864666623</v>
      </c>
      <c r="AU23" s="115">
        <v>9.7880114174255048</v>
      </c>
      <c r="AV23" s="115">
        <v>34.385631973272865</v>
      </c>
      <c r="AW23" s="123">
        <v>235.43016867343275</v>
      </c>
      <c r="AX23" s="115">
        <v>2.9005120058664495</v>
      </c>
      <c r="AY23" s="115">
        <v>0.30790705542555286</v>
      </c>
      <c r="AZ23" s="115">
        <v>14.445777071377909</v>
      </c>
      <c r="BA23" s="116">
        <v>37.170548255346041</v>
      </c>
      <c r="BB23" s="123">
        <v>380.79749701418211</v>
      </c>
      <c r="BC23" s="115">
        <v>3.6781819360162</v>
      </c>
      <c r="BD23" s="115">
        <v>0.42428255094938305</v>
      </c>
      <c r="BE23" s="115">
        <v>20.939815911435375</v>
      </c>
      <c r="BF23" s="115">
        <v>28.407554801683741</v>
      </c>
      <c r="BG23" s="115">
        <v>144.63813579369042</v>
      </c>
      <c r="BH23" s="115">
        <v>1.9453218196028201</v>
      </c>
      <c r="BI23" s="115">
        <v>0.23563326864666623</v>
      </c>
      <c r="BJ23" s="115">
        <v>9.7880114174255048</v>
      </c>
      <c r="BK23" s="115">
        <v>32.16788618905516</v>
      </c>
      <c r="BL23" s="115">
        <v>176.87147030583949</v>
      </c>
      <c r="BM23" s="115">
        <v>2.0503252611371576</v>
      </c>
      <c r="BN23" s="115">
        <v>0.20662089178090504</v>
      </c>
      <c r="BO23" s="115">
        <v>11.596156488815598</v>
      </c>
      <c r="BP23" s="115">
        <v>32.858012610414782</v>
      </c>
      <c r="BQ23" s="115">
        <v>196.56137684752719</v>
      </c>
      <c r="BR23" s="115">
        <v>2.7525519826420042</v>
      </c>
      <c r="BS23" s="115">
        <v>0.47744728928426511</v>
      </c>
      <c r="BT23" s="115">
        <v>12.625761707671558</v>
      </c>
      <c r="BU23" s="115">
        <v>29.583821026381813</v>
      </c>
      <c r="BV23" s="115">
        <v>199.61578278839508</v>
      </c>
      <c r="BW23" s="115">
        <v>2.2562946383490243</v>
      </c>
      <c r="BX23" s="115">
        <v>0.23091186405107555</v>
      </c>
      <c r="BY23" s="115">
        <v>12.262116912020149</v>
      </c>
      <c r="BZ23" s="115">
        <v>19.548668575808776</v>
      </c>
      <c r="CA23" s="115">
        <v>133.87521230512581</v>
      </c>
      <c r="CB23" s="115">
        <v>0.66901934669746121</v>
      </c>
      <c r="CC23" s="115">
        <v>0.32009200159971585</v>
      </c>
      <c r="CD23" s="115">
        <v>8.0298551332466488</v>
      </c>
      <c r="CE23" s="115">
        <v>22.807556191999797</v>
      </c>
      <c r="CF23" s="115">
        <v>107.4243614916135</v>
      </c>
      <c r="CG23" s="115">
        <v>1.1374751096722007</v>
      </c>
      <c r="CH23" s="115">
        <v>0.18020321980638837</v>
      </c>
      <c r="CI23" s="115">
        <v>7.4190445230272388</v>
      </c>
      <c r="CJ23" s="115">
        <v>24.25021414092317</v>
      </c>
      <c r="CK23" s="115">
        <v>125.41569190972569</v>
      </c>
      <c r="CL23" s="115">
        <v>1.7710516450276681</v>
      </c>
      <c r="CM23" s="115">
        <v>0.30963209783759033</v>
      </c>
      <c r="CN23" s="115">
        <v>8.4567178560354925</v>
      </c>
      <c r="CO23" s="115">
        <v>26.690488237897934</v>
      </c>
      <c r="CP23" s="115">
        <v>133.71451453251871</v>
      </c>
      <c r="CQ23" s="115">
        <v>2.0936253159297036</v>
      </c>
      <c r="CR23" s="115">
        <v>0.15485333267899068</v>
      </c>
      <c r="CS23" s="115">
        <v>9.1573002026206733</v>
      </c>
      <c r="CT23" s="115">
        <v>19.548668575808776</v>
      </c>
      <c r="CU23" s="115">
        <v>133.87521230512581</v>
      </c>
      <c r="CV23" s="115">
        <v>0.66901934669746121</v>
      </c>
      <c r="CW23" s="115">
        <v>0.32009200159971585</v>
      </c>
      <c r="CX23" s="115">
        <v>8.0298551332466488</v>
      </c>
      <c r="CY23" s="115">
        <v>23.389706397000499</v>
      </c>
      <c r="CZ23" s="115">
        <v>130.66886851856486</v>
      </c>
      <c r="DA23" s="115">
        <v>1.5180324807282679</v>
      </c>
      <c r="DB23" s="115">
        <v>0.32860692980996448</v>
      </c>
      <c r="DC23" s="115">
        <v>8.5221411092640498</v>
      </c>
      <c r="DD23" s="115">
        <v>23.454652123527048</v>
      </c>
      <c r="DE23" s="115">
        <v>115.30653025025632</v>
      </c>
      <c r="DF23" s="115">
        <v>1.6080803003385216</v>
      </c>
      <c r="DG23" s="115">
        <v>0.23729000924450885</v>
      </c>
      <c r="DH23" s="115">
        <v>7.9117268668936331</v>
      </c>
      <c r="DI23" s="115">
        <v>19.243045637977236</v>
      </c>
      <c r="DJ23" s="115">
        <v>128.80345891290727</v>
      </c>
      <c r="DK23" s="115">
        <v>0.76387452443779713</v>
      </c>
      <c r="DL23" s="115">
        <v>0.28658447559316946</v>
      </c>
      <c r="DM23" s="115">
        <v>7.8009273748741812</v>
      </c>
      <c r="DN23" s="115">
        <v>20.042101180521417</v>
      </c>
      <c r="DO23" s="123">
        <v>105.33068064816864</v>
      </c>
      <c r="DP23" s="115">
        <v>0.6886902087645761</v>
      </c>
      <c r="DQ23" s="115">
        <v>0.15676632866782511</v>
      </c>
      <c r="DR23" s="115">
        <v>6.9131008962100351</v>
      </c>
      <c r="DS23" s="115">
        <v>24.210585810399731</v>
      </c>
      <c r="DT23" s="123">
        <v>89.627664801888741</v>
      </c>
      <c r="DU23" s="115">
        <v>0.76615167148099328</v>
      </c>
      <c r="DV23" s="115">
        <v>5.6893917622408405E-2</v>
      </c>
      <c r="DW23" s="115">
        <v>6.7834928264378638</v>
      </c>
      <c r="DX23" s="115">
        <v>31.216277400683524</v>
      </c>
      <c r="DY23" s="123">
        <v>101.84522113058661</v>
      </c>
      <c r="DZ23" s="115">
        <v>1.0111845176846801</v>
      </c>
      <c r="EA23" s="115">
        <v>4.7180860673048643E-2</v>
      </c>
      <c r="EB23" s="115">
        <v>8.1835948496072035</v>
      </c>
      <c r="EW23" s="74"/>
      <c r="FA23" s="74"/>
      <c r="FB23" s="74"/>
      <c r="FC23" s="74"/>
      <c r="FD23" s="74"/>
      <c r="FE23" s="74"/>
      <c r="FF23" s="74"/>
    </row>
    <row r="24" spans="1:170" x14ac:dyDescent="0.25">
      <c r="A24" s="112">
        <v>22</v>
      </c>
      <c r="B24" s="99">
        <v>38251</v>
      </c>
      <c r="C24" s="74" t="s">
        <v>64</v>
      </c>
      <c r="D24" s="74" t="s">
        <v>99</v>
      </c>
      <c r="E24" s="74" t="s">
        <v>32</v>
      </c>
      <c r="F24" s="1" t="s">
        <v>666</v>
      </c>
      <c r="G24" s="103" t="s">
        <v>170</v>
      </c>
      <c r="H24" s="62" t="s">
        <v>1</v>
      </c>
      <c r="I24" s="62" t="s">
        <v>2</v>
      </c>
      <c r="J24" s="62" t="s">
        <v>2</v>
      </c>
      <c r="K24" s="62" t="s">
        <v>2</v>
      </c>
      <c r="L24" s="62" t="s">
        <v>2</v>
      </c>
      <c r="M24" s="74">
        <v>122580</v>
      </c>
      <c r="N24" s="74">
        <v>1986</v>
      </c>
      <c r="O24" s="74"/>
      <c r="P24" s="74">
        <v>1600</v>
      </c>
      <c r="Q24" s="74" t="s">
        <v>434</v>
      </c>
      <c r="R24" s="74"/>
      <c r="S24" s="74" t="s">
        <v>20</v>
      </c>
      <c r="T24" s="74">
        <v>0</v>
      </c>
      <c r="U24" s="1" t="s">
        <v>22</v>
      </c>
      <c r="V24" s="74">
        <v>0</v>
      </c>
      <c r="W24" s="74"/>
      <c r="X24" s="74" t="s">
        <v>153</v>
      </c>
      <c r="Y24" s="74"/>
      <c r="Z24" s="74">
        <v>1080</v>
      </c>
      <c r="AA24" s="74">
        <v>1360</v>
      </c>
      <c r="AB24" s="78">
        <v>7.2389382853471815</v>
      </c>
      <c r="AC24" s="121">
        <v>196.07939035333291</v>
      </c>
      <c r="AD24" s="78">
        <v>0.37704074160106493</v>
      </c>
      <c r="AE24" s="78">
        <v>7.0828545291252459E-2</v>
      </c>
      <c r="AF24" s="78">
        <v>9.0553505097640734</v>
      </c>
      <c r="AG24" s="78">
        <v>0.11215677093729044</v>
      </c>
      <c r="AH24" s="121">
        <v>150.15293536315488</v>
      </c>
      <c r="AI24" s="78">
        <v>3.7783851035561249E-2</v>
      </c>
      <c r="AJ24" s="78">
        <v>1.3950249675696249E-2</v>
      </c>
      <c r="AK24" s="78">
        <v>6.22910998808723</v>
      </c>
      <c r="AL24" s="78" t="s">
        <v>486</v>
      </c>
      <c r="AM24" s="78" t="s">
        <v>486</v>
      </c>
      <c r="AN24" s="78" t="s">
        <v>486</v>
      </c>
      <c r="AO24" s="78" t="s">
        <v>486</v>
      </c>
      <c r="AP24" s="78" t="s">
        <v>486</v>
      </c>
      <c r="AQ24" s="78" t="s">
        <v>486</v>
      </c>
      <c r="AR24" s="121" t="s">
        <v>486</v>
      </c>
      <c r="AS24" s="78" t="s">
        <v>486</v>
      </c>
      <c r="AT24" s="78" t="s">
        <v>486</v>
      </c>
      <c r="AU24" s="78" t="s">
        <v>486</v>
      </c>
      <c r="AV24" s="78" t="s">
        <v>486</v>
      </c>
      <c r="AW24" s="121" t="s">
        <v>486</v>
      </c>
      <c r="AX24" s="78" t="s">
        <v>486</v>
      </c>
      <c r="AY24" s="78" t="s">
        <v>486</v>
      </c>
      <c r="AZ24" s="78" t="s">
        <v>486</v>
      </c>
      <c r="BA24" s="114">
        <v>10.382415280301988</v>
      </c>
      <c r="BB24" s="121">
        <v>416.09332323987724</v>
      </c>
      <c r="BC24" s="78">
        <v>1.5004204017976328</v>
      </c>
      <c r="BD24" s="78">
        <v>0.26113271296458584</v>
      </c>
      <c r="BE24" s="78">
        <v>18.744188964032325</v>
      </c>
      <c r="BF24" s="78" t="s">
        <v>486</v>
      </c>
      <c r="BG24" s="78" t="s">
        <v>486</v>
      </c>
      <c r="BH24" s="78" t="s">
        <v>486</v>
      </c>
      <c r="BI24" s="78" t="s">
        <v>486</v>
      </c>
      <c r="BJ24" s="78" t="s">
        <v>486</v>
      </c>
      <c r="BK24" s="78" t="s">
        <v>486</v>
      </c>
      <c r="BL24" s="78" t="s">
        <v>486</v>
      </c>
      <c r="BM24" s="78" t="s">
        <v>486</v>
      </c>
      <c r="BN24" s="78" t="s">
        <v>486</v>
      </c>
      <c r="BO24" s="78" t="s">
        <v>486</v>
      </c>
      <c r="BP24" s="78" t="s">
        <v>486</v>
      </c>
      <c r="BQ24" s="78" t="s">
        <v>486</v>
      </c>
      <c r="BR24" s="78" t="s">
        <v>486</v>
      </c>
      <c r="BS24" s="78" t="s">
        <v>486</v>
      </c>
      <c r="BT24" s="78" t="s">
        <v>486</v>
      </c>
      <c r="BU24" s="78" t="s">
        <v>486</v>
      </c>
      <c r="BV24" s="78" t="s">
        <v>486</v>
      </c>
      <c r="BW24" s="78" t="s">
        <v>486</v>
      </c>
      <c r="BX24" s="78" t="s">
        <v>486</v>
      </c>
      <c r="BY24" s="78" t="s">
        <v>486</v>
      </c>
      <c r="BZ24" s="78" t="s">
        <v>486</v>
      </c>
      <c r="CA24" s="78" t="s">
        <v>486</v>
      </c>
      <c r="CB24" s="78" t="s">
        <v>486</v>
      </c>
      <c r="CC24" s="78" t="s">
        <v>486</v>
      </c>
      <c r="CD24" s="78" t="s">
        <v>486</v>
      </c>
      <c r="CE24" s="78" t="s">
        <v>486</v>
      </c>
      <c r="CF24" s="78" t="s">
        <v>486</v>
      </c>
      <c r="CG24" s="78" t="s">
        <v>486</v>
      </c>
      <c r="CH24" s="78" t="s">
        <v>486</v>
      </c>
      <c r="CI24" s="78" t="s">
        <v>486</v>
      </c>
      <c r="CJ24" s="78" t="s">
        <v>486</v>
      </c>
      <c r="CK24" s="78" t="s">
        <v>486</v>
      </c>
      <c r="CL24" s="78" t="s">
        <v>486</v>
      </c>
      <c r="CM24" s="78" t="s">
        <v>486</v>
      </c>
      <c r="CN24" s="78" t="s">
        <v>486</v>
      </c>
      <c r="CO24" s="78" t="s">
        <v>486</v>
      </c>
      <c r="CP24" s="78" t="s">
        <v>486</v>
      </c>
      <c r="CQ24" s="78" t="s">
        <v>486</v>
      </c>
      <c r="CR24" s="78" t="s">
        <v>486</v>
      </c>
      <c r="CS24" s="78" t="s">
        <v>486</v>
      </c>
      <c r="CT24" s="78" t="s">
        <v>486</v>
      </c>
      <c r="CU24" s="78" t="s">
        <v>486</v>
      </c>
      <c r="CV24" s="78" t="s">
        <v>486</v>
      </c>
      <c r="CW24" s="78" t="s">
        <v>486</v>
      </c>
      <c r="CX24" s="78" t="s">
        <v>486</v>
      </c>
      <c r="CY24" s="78" t="s">
        <v>486</v>
      </c>
      <c r="CZ24" s="78" t="s">
        <v>486</v>
      </c>
      <c r="DA24" s="78" t="s">
        <v>486</v>
      </c>
      <c r="DB24" s="78" t="s">
        <v>486</v>
      </c>
      <c r="DC24" s="78" t="s">
        <v>486</v>
      </c>
      <c r="DD24" s="78" t="s">
        <v>486</v>
      </c>
      <c r="DE24" s="78" t="s">
        <v>486</v>
      </c>
      <c r="DF24" s="78" t="s">
        <v>486</v>
      </c>
      <c r="DG24" s="78" t="s">
        <v>486</v>
      </c>
      <c r="DH24" s="78" t="s">
        <v>486</v>
      </c>
      <c r="DI24" s="78" t="s">
        <v>486</v>
      </c>
      <c r="DJ24" s="78" t="s">
        <v>486</v>
      </c>
      <c r="DK24" s="78" t="s">
        <v>486</v>
      </c>
      <c r="DL24" s="78" t="s">
        <v>486</v>
      </c>
      <c r="DM24" s="78" t="s">
        <v>486</v>
      </c>
      <c r="DN24" s="78" t="s">
        <v>486</v>
      </c>
      <c r="DO24" s="121" t="s">
        <v>486</v>
      </c>
      <c r="DP24" s="78" t="s">
        <v>486</v>
      </c>
      <c r="DQ24" s="78" t="s">
        <v>486</v>
      </c>
      <c r="DR24" s="78" t="s">
        <v>486</v>
      </c>
      <c r="DS24" s="78" t="s">
        <v>486</v>
      </c>
      <c r="DT24" s="121" t="s">
        <v>486</v>
      </c>
      <c r="DU24" s="78" t="s">
        <v>486</v>
      </c>
      <c r="DV24" s="78" t="s">
        <v>486</v>
      </c>
      <c r="DW24" s="78" t="s">
        <v>486</v>
      </c>
      <c r="DX24" s="78" t="s">
        <v>486</v>
      </c>
      <c r="DY24" s="121" t="s">
        <v>486</v>
      </c>
      <c r="DZ24" s="78" t="s">
        <v>486</v>
      </c>
      <c r="EA24" s="78" t="s">
        <v>486</v>
      </c>
      <c r="EB24" s="78" t="s">
        <v>486</v>
      </c>
      <c r="EC24" s="74"/>
      <c r="ED24" s="74"/>
      <c r="EE24" s="74"/>
      <c r="EF24" s="74"/>
      <c r="EG24" s="74"/>
      <c r="EH24" s="74"/>
      <c r="EI24" s="74"/>
      <c r="EJ24" s="74"/>
      <c r="EK24" s="74"/>
      <c r="EL24" s="74"/>
      <c r="EM24" s="74"/>
      <c r="EN24" s="74"/>
      <c r="EO24" s="74"/>
      <c r="EP24" s="74"/>
      <c r="EQ24" s="74"/>
      <c r="ER24" s="74"/>
      <c r="ES24" s="74"/>
      <c r="ET24" s="74"/>
      <c r="EU24" s="74"/>
      <c r="EV24" s="74"/>
      <c r="EX24" s="74"/>
      <c r="EY24" s="74"/>
      <c r="EZ24" s="74"/>
      <c r="FA24" s="74"/>
      <c r="FB24" s="74"/>
      <c r="FC24" s="74"/>
      <c r="FD24" s="74"/>
      <c r="FE24" s="74"/>
      <c r="FF24" s="74"/>
    </row>
    <row r="25" spans="1:170" x14ac:dyDescent="0.25">
      <c r="A25" s="112">
        <v>23</v>
      </c>
      <c r="B25" s="119">
        <v>35065</v>
      </c>
      <c r="C25" s="77" t="s">
        <v>64</v>
      </c>
      <c r="D25" s="77" t="s">
        <v>66</v>
      </c>
      <c r="E25" s="77" t="s">
        <v>20</v>
      </c>
      <c r="F25" s="74" t="s">
        <v>666</v>
      </c>
      <c r="G25" s="104" t="s">
        <v>170</v>
      </c>
      <c r="H25" s="76" t="s">
        <v>1</v>
      </c>
      <c r="I25" s="62" t="s">
        <v>2</v>
      </c>
      <c r="J25" s="62" t="s">
        <v>2</v>
      </c>
      <c r="K25" s="62" t="s">
        <v>2</v>
      </c>
      <c r="L25" s="62" t="s">
        <v>2</v>
      </c>
      <c r="M25" s="77">
        <v>200000</v>
      </c>
      <c r="N25" s="77">
        <v>1986</v>
      </c>
      <c r="P25" s="77">
        <v>1600</v>
      </c>
      <c r="Q25" s="74" t="s">
        <v>434</v>
      </c>
      <c r="S25" s="77" t="s">
        <v>32</v>
      </c>
      <c r="T25" s="77">
        <v>0</v>
      </c>
      <c r="U25" s="77" t="s">
        <v>152</v>
      </c>
      <c r="X25" s="77" t="s">
        <v>153</v>
      </c>
      <c r="AB25" s="115" t="s">
        <v>486</v>
      </c>
      <c r="AC25" s="123" t="s">
        <v>486</v>
      </c>
      <c r="AD25" s="115" t="s">
        <v>486</v>
      </c>
      <c r="AE25" s="115" t="s">
        <v>486</v>
      </c>
      <c r="AF25" s="115" t="s">
        <v>486</v>
      </c>
      <c r="AG25" s="115" t="s">
        <v>486</v>
      </c>
      <c r="AH25" s="123" t="s">
        <v>486</v>
      </c>
      <c r="AI25" s="115" t="s">
        <v>486</v>
      </c>
      <c r="AJ25" s="115" t="s">
        <v>486</v>
      </c>
      <c r="AK25" s="115" t="s">
        <v>486</v>
      </c>
      <c r="AL25" s="115" t="s">
        <v>486</v>
      </c>
      <c r="AM25" s="115" t="s">
        <v>486</v>
      </c>
      <c r="AN25" s="115" t="s">
        <v>486</v>
      </c>
      <c r="AO25" s="115" t="s">
        <v>486</v>
      </c>
      <c r="AP25" s="115" t="s">
        <v>486</v>
      </c>
      <c r="AQ25" s="115">
        <v>10.648325826288245</v>
      </c>
      <c r="AR25" s="123">
        <v>180.0951383649533</v>
      </c>
      <c r="AS25" s="115">
        <v>1.5120049124638222</v>
      </c>
      <c r="AT25" s="115">
        <v>0.87323970071175505</v>
      </c>
      <c r="AU25" s="115">
        <v>9.0206888271897565</v>
      </c>
      <c r="AV25" s="115">
        <v>13.253537089194474</v>
      </c>
      <c r="AW25" s="123">
        <v>290.01740526726883</v>
      </c>
      <c r="AX25" s="115">
        <v>2.6408817900312052</v>
      </c>
      <c r="AY25" s="115">
        <v>1.1361163332217818</v>
      </c>
      <c r="AZ25" s="115">
        <v>14.093336167079482</v>
      </c>
      <c r="BA25" s="116">
        <v>15.609642384288277</v>
      </c>
      <c r="BB25" s="123">
        <v>449.15962418628402</v>
      </c>
      <c r="BC25" s="115">
        <v>4.0042116696624523</v>
      </c>
      <c r="BD25" s="115">
        <v>1.1928559558435057</v>
      </c>
      <c r="BE25" s="115">
        <v>21.214933342186807</v>
      </c>
      <c r="BF25" s="115">
        <v>10.648325826288245</v>
      </c>
      <c r="BG25" s="115">
        <v>180.0951383649533</v>
      </c>
      <c r="BH25" s="115">
        <v>1.5120049124638222</v>
      </c>
      <c r="BI25" s="115">
        <v>0.87323970071175505</v>
      </c>
      <c r="BJ25" s="115">
        <v>9.0206888271897565</v>
      </c>
      <c r="BK25" s="115">
        <v>10.365507358655581</v>
      </c>
      <c r="BL25" s="115">
        <v>221.58519462534954</v>
      </c>
      <c r="BM25" s="115">
        <v>1.7627541411661336</v>
      </c>
      <c r="BN25" s="115">
        <v>0.86039700417455234</v>
      </c>
      <c r="BO25" s="115">
        <v>10.749002664460464</v>
      </c>
      <c r="BP25" s="115">
        <v>15.154298066664143</v>
      </c>
      <c r="BQ25" s="115">
        <v>237.33902580028791</v>
      </c>
      <c r="BR25" s="115">
        <v>2.8345619693601138</v>
      </c>
      <c r="BS25" s="115">
        <v>1.4688141710041773</v>
      </c>
      <c r="BT25" s="115">
        <v>12.181920192211011</v>
      </c>
      <c r="BU25" s="115">
        <v>9.8412144709284615</v>
      </c>
      <c r="BV25" s="115">
        <v>246.65149237892163</v>
      </c>
      <c r="BW25" s="115">
        <v>2.0982470635691164</v>
      </c>
      <c r="BX25" s="115">
        <v>0.90287141923189862</v>
      </c>
      <c r="BY25" s="115">
        <v>11.78488828547925</v>
      </c>
      <c r="BZ25" s="115">
        <v>5.9996023976026045</v>
      </c>
      <c r="CA25" s="115">
        <v>163.61512951672526</v>
      </c>
      <c r="CB25" s="115">
        <v>0.66306944757432373</v>
      </c>
      <c r="CC25" s="115">
        <v>1.2231892827804545</v>
      </c>
      <c r="CD25" s="115">
        <v>7.6165659688135969</v>
      </c>
      <c r="CE25" s="115">
        <v>7.1775737959293835</v>
      </c>
      <c r="CF25" s="115">
        <v>135.03608250714345</v>
      </c>
      <c r="CG25" s="115">
        <v>0.84097109511581003</v>
      </c>
      <c r="CH25" s="115">
        <v>0.81294678172413559</v>
      </c>
      <c r="CI25" s="115">
        <v>6.611045050740926</v>
      </c>
      <c r="CJ25" s="115">
        <v>9.7470828014698849</v>
      </c>
      <c r="CK25" s="115">
        <v>151.15936587702717</v>
      </c>
      <c r="CL25" s="115">
        <v>1.2915827462492337</v>
      </c>
      <c r="CM25" s="115">
        <v>0.9804381547002764</v>
      </c>
      <c r="CN25" s="115">
        <v>7.6736742462386198</v>
      </c>
      <c r="CO25" s="115">
        <v>8.1085799072100677</v>
      </c>
      <c r="CP25" s="115">
        <v>172.56254663011856</v>
      </c>
      <c r="CQ25" s="115">
        <v>1.4078741799196093</v>
      </c>
      <c r="CR25" s="115">
        <v>0.61317924193738971</v>
      </c>
      <c r="CS25" s="115">
        <v>8.381924854333807</v>
      </c>
      <c r="CT25" s="115">
        <v>5.9996023976026045</v>
      </c>
      <c r="CU25" s="115">
        <v>163.61512951672526</v>
      </c>
      <c r="CV25" s="115">
        <v>0.66306944757432373</v>
      </c>
      <c r="CW25" s="115">
        <v>1.2231892827804545</v>
      </c>
      <c r="CX25" s="115">
        <v>7.6165659688135969</v>
      </c>
      <c r="CY25" s="115" t="s">
        <v>486</v>
      </c>
      <c r="CZ25" s="115" t="s">
        <v>486</v>
      </c>
      <c r="DA25" s="115" t="s">
        <v>486</v>
      </c>
      <c r="DB25" s="115" t="s">
        <v>486</v>
      </c>
      <c r="DC25" s="115" t="s">
        <v>486</v>
      </c>
      <c r="DD25" s="115" t="s">
        <v>486</v>
      </c>
      <c r="DE25" s="115" t="s">
        <v>486</v>
      </c>
      <c r="DF25" s="115" t="s">
        <v>486</v>
      </c>
      <c r="DG25" s="115" t="s">
        <v>486</v>
      </c>
      <c r="DH25" s="115" t="s">
        <v>486</v>
      </c>
      <c r="DI25" s="115" t="s">
        <v>486</v>
      </c>
      <c r="DJ25" s="115" t="s">
        <v>486</v>
      </c>
      <c r="DK25" s="115" t="s">
        <v>486</v>
      </c>
      <c r="DL25" s="115" t="s">
        <v>486</v>
      </c>
      <c r="DM25" s="115" t="s">
        <v>486</v>
      </c>
      <c r="DN25" s="115">
        <v>3.9538374127211751</v>
      </c>
      <c r="DO25" s="123">
        <v>137.95352534832276</v>
      </c>
      <c r="DP25" s="115">
        <v>0.61757959129913109</v>
      </c>
      <c r="DQ25" s="115">
        <v>0.81554663652880999</v>
      </c>
      <c r="DR25" s="115">
        <v>6.2990853691274307</v>
      </c>
      <c r="DS25" s="115" t="s">
        <v>486</v>
      </c>
      <c r="DT25" s="123" t="s">
        <v>486</v>
      </c>
      <c r="DU25" s="115" t="s">
        <v>486</v>
      </c>
      <c r="DV25" s="115" t="s">
        <v>486</v>
      </c>
      <c r="DW25" s="115" t="s">
        <v>486</v>
      </c>
      <c r="DX25" s="115" t="s">
        <v>486</v>
      </c>
      <c r="DY25" s="123" t="s">
        <v>486</v>
      </c>
      <c r="DZ25" s="115" t="s">
        <v>486</v>
      </c>
      <c r="EA25" s="115" t="s">
        <v>486</v>
      </c>
      <c r="EB25" s="115" t="s">
        <v>486</v>
      </c>
      <c r="EX25" s="74"/>
      <c r="EY25" s="74"/>
      <c r="EZ25" s="74"/>
      <c r="FA25" s="74"/>
      <c r="FB25" s="74"/>
      <c r="FC25" s="74"/>
      <c r="FD25" s="74"/>
      <c r="FE25" s="74"/>
      <c r="FF25" s="74"/>
    </row>
    <row r="26" spans="1:170" x14ac:dyDescent="0.25">
      <c r="A26" s="112">
        <v>24</v>
      </c>
      <c r="B26" s="119">
        <v>35065</v>
      </c>
      <c r="C26" s="77" t="s">
        <v>64</v>
      </c>
      <c r="D26" s="77" t="s">
        <v>66</v>
      </c>
      <c r="E26" s="77" t="s">
        <v>20</v>
      </c>
      <c r="F26" s="74" t="s">
        <v>666</v>
      </c>
      <c r="G26" s="104" t="s">
        <v>170</v>
      </c>
      <c r="H26" s="76" t="s">
        <v>1</v>
      </c>
      <c r="I26" s="62" t="s">
        <v>2</v>
      </c>
      <c r="J26" s="62" t="s">
        <v>2</v>
      </c>
      <c r="K26" s="62" t="s">
        <v>2</v>
      </c>
      <c r="L26" s="62" t="s">
        <v>2</v>
      </c>
      <c r="M26" s="77">
        <v>200000</v>
      </c>
      <c r="N26" s="77">
        <v>1986</v>
      </c>
      <c r="P26" s="77">
        <v>1600</v>
      </c>
      <c r="Q26" s="74" t="s">
        <v>434</v>
      </c>
      <c r="S26" s="77" t="s">
        <v>32</v>
      </c>
      <c r="T26" s="77">
        <v>0</v>
      </c>
      <c r="U26" s="77" t="s">
        <v>152</v>
      </c>
      <c r="X26" s="77" t="s">
        <v>153</v>
      </c>
      <c r="AB26" s="115" t="s">
        <v>486</v>
      </c>
      <c r="AC26" s="123" t="s">
        <v>486</v>
      </c>
      <c r="AD26" s="115" t="s">
        <v>486</v>
      </c>
      <c r="AE26" s="115" t="s">
        <v>486</v>
      </c>
      <c r="AF26" s="115" t="s">
        <v>486</v>
      </c>
      <c r="AG26" s="115" t="s">
        <v>486</v>
      </c>
      <c r="AH26" s="123" t="s">
        <v>486</v>
      </c>
      <c r="AI26" s="115" t="s">
        <v>486</v>
      </c>
      <c r="AJ26" s="115" t="s">
        <v>486</v>
      </c>
      <c r="AK26" s="115" t="s">
        <v>486</v>
      </c>
      <c r="AL26" s="115" t="s">
        <v>486</v>
      </c>
      <c r="AM26" s="115" t="s">
        <v>486</v>
      </c>
      <c r="AN26" s="115" t="s">
        <v>486</v>
      </c>
      <c r="AO26" s="115" t="s">
        <v>486</v>
      </c>
      <c r="AP26" s="115" t="s">
        <v>486</v>
      </c>
      <c r="AQ26" s="115">
        <v>7.4407734090918831</v>
      </c>
      <c r="AR26" s="123">
        <v>185.93893066307533</v>
      </c>
      <c r="AS26" s="115">
        <v>1.605176591834609</v>
      </c>
      <c r="AT26" s="115">
        <v>0.90906948417131439</v>
      </c>
      <c r="AU26" s="115">
        <v>8.8911259478427382</v>
      </c>
      <c r="AV26" s="115">
        <v>11.063674347062577</v>
      </c>
      <c r="AW26" s="123">
        <v>288.71174563898438</v>
      </c>
      <c r="AX26" s="115">
        <v>2.5600320170239423</v>
      </c>
      <c r="AY26" s="115">
        <v>1.2056709660155136</v>
      </c>
      <c r="AZ26" s="115">
        <v>13.75880846964618</v>
      </c>
      <c r="BA26" s="115">
        <v>14.187520173399371</v>
      </c>
      <c r="BB26" s="123">
        <v>451.56892721465272</v>
      </c>
      <c r="BC26" s="115">
        <v>3.8571504827200509</v>
      </c>
      <c r="BD26" s="115">
        <v>1.2778090530514752</v>
      </c>
      <c r="BE26" s="115">
        <v>21.114610093347235</v>
      </c>
      <c r="BF26" s="115">
        <v>7.4407734090918831</v>
      </c>
      <c r="BG26" s="115">
        <v>185.93893066307533</v>
      </c>
      <c r="BH26" s="115">
        <v>1.605176591834609</v>
      </c>
      <c r="BI26" s="115">
        <v>0.90906948417131439</v>
      </c>
      <c r="BJ26" s="115">
        <v>8.8911259478427382</v>
      </c>
      <c r="BK26" s="115">
        <v>8.3827632991202297</v>
      </c>
      <c r="BL26" s="115">
        <v>219.77427276151113</v>
      </c>
      <c r="BM26" s="115">
        <v>1.7999117170628232</v>
      </c>
      <c r="BN26" s="115">
        <v>0.86625234877606128</v>
      </c>
      <c r="BO26" s="115">
        <v>10.44083922055405</v>
      </c>
      <c r="BP26" s="115" t="s">
        <v>486</v>
      </c>
      <c r="BQ26" s="115" t="s">
        <v>486</v>
      </c>
      <c r="BR26" s="115" t="s">
        <v>486</v>
      </c>
      <c r="BS26" s="115" t="s">
        <v>486</v>
      </c>
      <c r="BT26" s="115" t="s">
        <v>486</v>
      </c>
      <c r="BU26" s="115">
        <v>8.8211491333822014</v>
      </c>
      <c r="BV26" s="115">
        <v>247.3567813883167</v>
      </c>
      <c r="BW26" s="115">
        <v>1.957813860053994</v>
      </c>
      <c r="BX26" s="115">
        <v>0.89716408477990084</v>
      </c>
      <c r="BY26" s="115">
        <v>11.66407322208258</v>
      </c>
      <c r="BZ26" s="115" t="s">
        <v>486</v>
      </c>
      <c r="CA26" s="115" t="s">
        <v>486</v>
      </c>
      <c r="CB26" s="115" t="s">
        <v>486</v>
      </c>
      <c r="CC26" s="115" t="s">
        <v>486</v>
      </c>
      <c r="CD26" s="115" t="s">
        <v>486</v>
      </c>
      <c r="CE26" s="115" t="s">
        <v>486</v>
      </c>
      <c r="CF26" s="115" t="s">
        <v>486</v>
      </c>
      <c r="CG26" s="115" t="s">
        <v>486</v>
      </c>
      <c r="CH26" s="115" t="s">
        <v>486</v>
      </c>
      <c r="CI26" s="115" t="s">
        <v>486</v>
      </c>
      <c r="CJ26" s="115" t="s">
        <v>486</v>
      </c>
      <c r="CK26" s="115" t="s">
        <v>486</v>
      </c>
      <c r="CL26" s="115" t="s">
        <v>486</v>
      </c>
      <c r="CM26" s="115" t="s">
        <v>486</v>
      </c>
      <c r="CN26" s="115" t="s">
        <v>486</v>
      </c>
      <c r="CO26" s="115" t="s">
        <v>486</v>
      </c>
      <c r="CP26" s="115" t="s">
        <v>486</v>
      </c>
      <c r="CQ26" s="115" t="s">
        <v>486</v>
      </c>
      <c r="CR26" s="115" t="s">
        <v>486</v>
      </c>
      <c r="CS26" s="115" t="s">
        <v>486</v>
      </c>
      <c r="CT26" s="115" t="s">
        <v>486</v>
      </c>
      <c r="CU26" s="115" t="s">
        <v>486</v>
      </c>
      <c r="CV26" s="115" t="s">
        <v>486</v>
      </c>
      <c r="CW26" s="115" t="s">
        <v>486</v>
      </c>
      <c r="CX26" s="115" t="s">
        <v>486</v>
      </c>
      <c r="CY26" s="115" t="s">
        <v>486</v>
      </c>
      <c r="CZ26" s="115" t="s">
        <v>486</v>
      </c>
      <c r="DA26" s="115" t="s">
        <v>486</v>
      </c>
      <c r="DB26" s="115" t="s">
        <v>486</v>
      </c>
      <c r="DC26" s="115" t="s">
        <v>486</v>
      </c>
      <c r="DD26" s="115" t="s">
        <v>486</v>
      </c>
      <c r="DE26" s="115" t="s">
        <v>486</v>
      </c>
      <c r="DF26" s="115" t="s">
        <v>486</v>
      </c>
      <c r="DG26" s="115" t="s">
        <v>486</v>
      </c>
      <c r="DH26" s="115" t="s">
        <v>486</v>
      </c>
      <c r="DI26" s="115" t="s">
        <v>486</v>
      </c>
      <c r="DJ26" s="115" t="s">
        <v>486</v>
      </c>
      <c r="DK26" s="115" t="s">
        <v>486</v>
      </c>
      <c r="DL26" s="115" t="s">
        <v>486</v>
      </c>
      <c r="DM26" s="115" t="s">
        <v>486</v>
      </c>
      <c r="DN26" s="115" t="s">
        <v>486</v>
      </c>
      <c r="DO26" s="123" t="s">
        <v>486</v>
      </c>
      <c r="DP26" s="115" t="s">
        <v>486</v>
      </c>
      <c r="DQ26" s="115" t="s">
        <v>486</v>
      </c>
      <c r="DR26" s="115" t="s">
        <v>486</v>
      </c>
      <c r="DS26" s="115" t="s">
        <v>486</v>
      </c>
      <c r="DT26" s="123" t="s">
        <v>486</v>
      </c>
      <c r="DU26" s="115" t="s">
        <v>486</v>
      </c>
      <c r="DV26" s="115" t="s">
        <v>486</v>
      </c>
      <c r="DW26" s="115" t="s">
        <v>486</v>
      </c>
      <c r="DX26" s="115" t="s">
        <v>486</v>
      </c>
      <c r="DY26" s="123" t="s">
        <v>486</v>
      </c>
      <c r="DZ26" s="115" t="s">
        <v>486</v>
      </c>
      <c r="EA26" s="115" t="s">
        <v>486</v>
      </c>
      <c r="EB26" s="115" t="s">
        <v>486</v>
      </c>
      <c r="EW26" s="74"/>
      <c r="EX26" s="74"/>
      <c r="EY26" s="74"/>
      <c r="EZ26" s="74"/>
    </row>
    <row r="27" spans="1:170" x14ac:dyDescent="0.25">
      <c r="A27" s="112">
        <v>25</v>
      </c>
      <c r="B27" s="99">
        <v>38268</v>
      </c>
      <c r="C27" s="74" t="s">
        <v>75</v>
      </c>
      <c r="D27" s="74" t="s">
        <v>115</v>
      </c>
      <c r="E27" s="74" t="s">
        <v>32</v>
      </c>
      <c r="F27" s="74" t="s">
        <v>666</v>
      </c>
      <c r="G27" s="103" t="s">
        <v>170</v>
      </c>
      <c r="H27" s="76" t="s">
        <v>1</v>
      </c>
      <c r="I27" s="62" t="s">
        <v>2</v>
      </c>
      <c r="J27" s="62" t="s">
        <v>2</v>
      </c>
      <c r="K27" s="62" t="s">
        <v>2</v>
      </c>
      <c r="L27" s="62" t="s">
        <v>2</v>
      </c>
      <c r="M27" s="74">
        <v>258223</v>
      </c>
      <c r="N27" s="74">
        <v>1986</v>
      </c>
      <c r="O27" s="74"/>
      <c r="P27" s="74">
        <v>2000</v>
      </c>
      <c r="Q27" s="74" t="s">
        <v>434</v>
      </c>
      <c r="R27" s="74"/>
      <c r="S27" s="74" t="s">
        <v>20</v>
      </c>
      <c r="T27" s="74">
        <v>0</v>
      </c>
      <c r="U27" s="1" t="s">
        <v>22</v>
      </c>
      <c r="V27" s="74" t="s">
        <v>41</v>
      </c>
      <c r="W27" s="74"/>
      <c r="X27" s="77" t="s">
        <v>153</v>
      </c>
      <c r="Y27" s="74"/>
      <c r="Z27" s="74">
        <v>1230</v>
      </c>
      <c r="AA27" s="74">
        <v>1470</v>
      </c>
      <c r="AB27" s="78">
        <v>7.7860745616546483</v>
      </c>
      <c r="AC27" s="121">
        <v>211.36924628722028</v>
      </c>
      <c r="AD27" s="78">
        <v>3.5542346434450356</v>
      </c>
      <c r="AE27" s="78">
        <v>0.38430630824158468</v>
      </c>
      <c r="AF27" s="78">
        <v>10.350405834311807</v>
      </c>
      <c r="AG27" s="78">
        <v>6.0516574567437385</v>
      </c>
      <c r="AH27" s="121">
        <v>140.41443268455421</v>
      </c>
      <c r="AI27" s="78">
        <v>2.066674958603274</v>
      </c>
      <c r="AJ27" s="78">
        <v>0.15459916912703614</v>
      </c>
      <c r="AK27" s="78">
        <v>6.9271321212633543</v>
      </c>
      <c r="AL27" s="78" t="s">
        <v>486</v>
      </c>
      <c r="AM27" s="78" t="s">
        <v>486</v>
      </c>
      <c r="AN27" s="78" t="s">
        <v>486</v>
      </c>
      <c r="AO27" s="78" t="s">
        <v>486</v>
      </c>
      <c r="AP27" s="78" t="s">
        <v>486</v>
      </c>
      <c r="AQ27" s="78" t="s">
        <v>486</v>
      </c>
      <c r="AR27" s="121" t="s">
        <v>486</v>
      </c>
      <c r="AS27" s="78" t="s">
        <v>486</v>
      </c>
      <c r="AT27" s="78" t="s">
        <v>486</v>
      </c>
      <c r="AU27" s="78" t="s">
        <v>486</v>
      </c>
      <c r="AV27" s="78" t="s">
        <v>486</v>
      </c>
      <c r="AW27" s="121" t="s">
        <v>486</v>
      </c>
      <c r="AX27" s="78" t="s">
        <v>486</v>
      </c>
      <c r="AY27" s="78" t="s">
        <v>486</v>
      </c>
      <c r="AZ27" s="78" t="s">
        <v>486</v>
      </c>
      <c r="BA27" s="78">
        <v>52.826950908360203</v>
      </c>
      <c r="BB27" s="121">
        <v>480.24889700351508</v>
      </c>
      <c r="BC27" s="78">
        <v>10.818734827742302</v>
      </c>
      <c r="BD27" s="78">
        <v>0.71162345178030417</v>
      </c>
      <c r="BE27" s="78">
        <v>28.289799428167292</v>
      </c>
      <c r="BF27" s="78" t="s">
        <v>486</v>
      </c>
      <c r="BG27" s="78" t="s">
        <v>486</v>
      </c>
      <c r="BH27" s="78" t="s">
        <v>486</v>
      </c>
      <c r="BI27" s="78" t="s">
        <v>486</v>
      </c>
      <c r="BJ27" s="78" t="s">
        <v>486</v>
      </c>
      <c r="BK27" s="78" t="s">
        <v>486</v>
      </c>
      <c r="BL27" s="78" t="s">
        <v>486</v>
      </c>
      <c r="BM27" s="78" t="s">
        <v>486</v>
      </c>
      <c r="BN27" s="78" t="s">
        <v>486</v>
      </c>
      <c r="BO27" s="78" t="s">
        <v>486</v>
      </c>
      <c r="BP27" s="78" t="s">
        <v>486</v>
      </c>
      <c r="BQ27" s="78" t="s">
        <v>486</v>
      </c>
      <c r="BR27" s="78" t="s">
        <v>486</v>
      </c>
      <c r="BS27" s="78" t="s">
        <v>486</v>
      </c>
      <c r="BT27" s="78" t="s">
        <v>486</v>
      </c>
      <c r="BU27" s="78" t="s">
        <v>486</v>
      </c>
      <c r="BV27" s="78" t="s">
        <v>486</v>
      </c>
      <c r="BW27" s="78" t="s">
        <v>486</v>
      </c>
      <c r="BX27" s="78" t="s">
        <v>486</v>
      </c>
      <c r="BY27" s="78" t="s">
        <v>486</v>
      </c>
      <c r="BZ27" s="78" t="s">
        <v>486</v>
      </c>
      <c r="CA27" s="78" t="s">
        <v>486</v>
      </c>
      <c r="CB27" s="78" t="s">
        <v>486</v>
      </c>
      <c r="CC27" s="78" t="s">
        <v>486</v>
      </c>
      <c r="CD27" s="78" t="s">
        <v>486</v>
      </c>
      <c r="CE27" s="78" t="s">
        <v>486</v>
      </c>
      <c r="CF27" s="78" t="s">
        <v>486</v>
      </c>
      <c r="CG27" s="78" t="s">
        <v>486</v>
      </c>
      <c r="CH27" s="78" t="s">
        <v>486</v>
      </c>
      <c r="CI27" s="78" t="s">
        <v>486</v>
      </c>
      <c r="CJ27" s="78" t="s">
        <v>486</v>
      </c>
      <c r="CK27" s="78" t="s">
        <v>486</v>
      </c>
      <c r="CL27" s="78" t="s">
        <v>486</v>
      </c>
      <c r="CM27" s="78" t="s">
        <v>486</v>
      </c>
      <c r="CN27" s="78" t="s">
        <v>486</v>
      </c>
      <c r="CO27" s="78" t="s">
        <v>486</v>
      </c>
      <c r="CP27" s="78" t="s">
        <v>486</v>
      </c>
      <c r="CQ27" s="78" t="s">
        <v>486</v>
      </c>
      <c r="CR27" s="78" t="s">
        <v>486</v>
      </c>
      <c r="CS27" s="78" t="s">
        <v>486</v>
      </c>
      <c r="CT27" s="78" t="s">
        <v>486</v>
      </c>
      <c r="CU27" s="78" t="s">
        <v>486</v>
      </c>
      <c r="CV27" s="78" t="s">
        <v>486</v>
      </c>
      <c r="CW27" s="78" t="s">
        <v>486</v>
      </c>
      <c r="CX27" s="78" t="s">
        <v>486</v>
      </c>
      <c r="CY27" s="78" t="s">
        <v>486</v>
      </c>
      <c r="CZ27" s="78" t="s">
        <v>486</v>
      </c>
      <c r="DA27" s="78" t="s">
        <v>486</v>
      </c>
      <c r="DB27" s="78" t="s">
        <v>486</v>
      </c>
      <c r="DC27" s="78" t="s">
        <v>486</v>
      </c>
      <c r="DD27" s="78" t="s">
        <v>486</v>
      </c>
      <c r="DE27" s="78" t="s">
        <v>486</v>
      </c>
      <c r="DF27" s="78" t="s">
        <v>486</v>
      </c>
      <c r="DG27" s="78" t="s">
        <v>486</v>
      </c>
      <c r="DH27" s="78" t="s">
        <v>486</v>
      </c>
      <c r="DI27" s="78" t="s">
        <v>486</v>
      </c>
      <c r="DJ27" s="78" t="s">
        <v>486</v>
      </c>
      <c r="DK27" s="78" t="s">
        <v>486</v>
      </c>
      <c r="DL27" s="78" t="s">
        <v>486</v>
      </c>
      <c r="DM27" s="78" t="s">
        <v>486</v>
      </c>
      <c r="DN27" s="78" t="s">
        <v>486</v>
      </c>
      <c r="DO27" s="121" t="s">
        <v>486</v>
      </c>
      <c r="DP27" s="78" t="s">
        <v>486</v>
      </c>
      <c r="DQ27" s="78" t="s">
        <v>486</v>
      </c>
      <c r="DR27" s="78" t="s">
        <v>486</v>
      </c>
      <c r="DS27" s="78" t="s">
        <v>486</v>
      </c>
      <c r="DT27" s="121" t="s">
        <v>486</v>
      </c>
      <c r="DU27" s="78" t="s">
        <v>486</v>
      </c>
      <c r="DV27" s="78" t="s">
        <v>486</v>
      </c>
      <c r="DW27" s="78" t="s">
        <v>486</v>
      </c>
      <c r="DX27" s="78" t="s">
        <v>486</v>
      </c>
      <c r="DY27" s="121" t="s">
        <v>486</v>
      </c>
      <c r="DZ27" s="78" t="s">
        <v>486</v>
      </c>
      <c r="EA27" s="78" t="s">
        <v>486</v>
      </c>
      <c r="EB27" s="78" t="s">
        <v>486</v>
      </c>
      <c r="EC27" s="74"/>
      <c r="ED27" s="74"/>
      <c r="EE27" s="74"/>
      <c r="EF27" s="74"/>
      <c r="EG27" s="74"/>
      <c r="EH27" s="74"/>
      <c r="EI27" s="74"/>
      <c r="EJ27" s="74"/>
      <c r="EK27" s="74"/>
      <c r="EL27" s="74"/>
      <c r="EM27" s="74"/>
      <c r="EN27" s="74"/>
      <c r="EO27" s="74"/>
      <c r="EP27" s="74"/>
      <c r="EQ27" s="74"/>
      <c r="ER27" s="74"/>
      <c r="ES27" s="74"/>
      <c r="ET27" s="74"/>
      <c r="EU27" s="74"/>
      <c r="EV27" s="74"/>
    </row>
    <row r="28" spans="1:170" x14ac:dyDescent="0.25">
      <c r="A28" s="112">
        <v>26</v>
      </c>
      <c r="B28" s="99">
        <v>38266</v>
      </c>
      <c r="C28" s="74" t="s">
        <v>64</v>
      </c>
      <c r="D28" s="74" t="s">
        <v>116</v>
      </c>
      <c r="E28" s="74" t="s">
        <v>32</v>
      </c>
      <c r="F28" s="74" t="s">
        <v>666</v>
      </c>
      <c r="G28" s="103" t="s">
        <v>170</v>
      </c>
      <c r="H28" s="76" t="s">
        <v>1</v>
      </c>
      <c r="I28" s="62" t="s">
        <v>2</v>
      </c>
      <c r="J28" s="62" t="s">
        <v>2</v>
      </c>
      <c r="K28" s="62" t="s">
        <v>2</v>
      </c>
      <c r="L28" s="62" t="s">
        <v>2</v>
      </c>
      <c r="M28" s="74">
        <v>166333</v>
      </c>
      <c r="N28" s="74">
        <v>1986</v>
      </c>
      <c r="O28" s="74"/>
      <c r="P28" s="74">
        <v>1600</v>
      </c>
      <c r="Q28" s="74" t="s">
        <v>434</v>
      </c>
      <c r="R28" s="74"/>
      <c r="S28" s="74" t="s">
        <v>20</v>
      </c>
      <c r="T28" s="74">
        <v>0</v>
      </c>
      <c r="U28" s="1" t="s">
        <v>22</v>
      </c>
      <c r="V28" s="74">
        <v>0</v>
      </c>
      <c r="W28" s="74"/>
      <c r="X28" s="77" t="s">
        <v>153</v>
      </c>
      <c r="Y28" s="74"/>
      <c r="Z28" s="74">
        <v>1080</v>
      </c>
      <c r="AA28" s="74">
        <v>1360</v>
      </c>
      <c r="AB28" s="78">
        <v>7.8360770114472462</v>
      </c>
      <c r="AC28" s="121">
        <v>178.05665844658591</v>
      </c>
      <c r="AD28" s="78">
        <v>2.4336595468990772</v>
      </c>
      <c r="AE28" s="78">
        <v>1.1102338906826315</v>
      </c>
      <c r="AF28" s="78">
        <v>8.7686753225699956</v>
      </c>
      <c r="AG28" s="78">
        <v>2.4206939393815996</v>
      </c>
      <c r="AH28" s="121">
        <v>127.06350649454484</v>
      </c>
      <c r="AI28" s="78">
        <v>0.46384461296162799</v>
      </c>
      <c r="AJ28" s="78">
        <v>0.66813786708384237</v>
      </c>
      <c r="AK28" s="78">
        <v>5.6341641713014976</v>
      </c>
      <c r="AL28" s="78" t="s">
        <v>486</v>
      </c>
      <c r="AM28" s="121" t="s">
        <v>486</v>
      </c>
      <c r="AN28" s="78" t="s">
        <v>486</v>
      </c>
      <c r="AO28" s="78" t="s">
        <v>486</v>
      </c>
      <c r="AP28" s="78" t="s">
        <v>486</v>
      </c>
      <c r="AQ28" s="78" t="s">
        <v>486</v>
      </c>
      <c r="AR28" s="121" t="s">
        <v>486</v>
      </c>
      <c r="AS28" s="78" t="s">
        <v>486</v>
      </c>
      <c r="AT28" s="78" t="s">
        <v>486</v>
      </c>
      <c r="AU28" s="78" t="s">
        <v>486</v>
      </c>
      <c r="AV28" s="78" t="s">
        <v>486</v>
      </c>
      <c r="AW28" s="121" t="s">
        <v>486</v>
      </c>
      <c r="AX28" s="78" t="s">
        <v>486</v>
      </c>
      <c r="AY28" s="78" t="s">
        <v>486</v>
      </c>
      <c r="AZ28" s="78" t="s">
        <v>486</v>
      </c>
      <c r="BA28" s="78">
        <v>26.776853991785178</v>
      </c>
      <c r="BB28" s="121">
        <v>398.2220248363634</v>
      </c>
      <c r="BC28" s="78">
        <v>6.3396851378803065</v>
      </c>
      <c r="BD28" s="78">
        <v>1.0752298549775532</v>
      </c>
      <c r="BE28" s="78">
        <v>20.900526827110113</v>
      </c>
      <c r="BF28" s="78" t="s">
        <v>486</v>
      </c>
      <c r="BG28" s="78" t="s">
        <v>486</v>
      </c>
      <c r="BH28" s="78" t="s">
        <v>486</v>
      </c>
      <c r="BI28" s="78" t="s">
        <v>486</v>
      </c>
      <c r="BJ28" s="78" t="s">
        <v>486</v>
      </c>
      <c r="BK28" s="78" t="s">
        <v>486</v>
      </c>
      <c r="BL28" s="78" t="s">
        <v>486</v>
      </c>
      <c r="BM28" s="78" t="s">
        <v>486</v>
      </c>
      <c r="BN28" s="78" t="s">
        <v>486</v>
      </c>
      <c r="BO28" s="78" t="s">
        <v>486</v>
      </c>
      <c r="BP28" s="78" t="s">
        <v>486</v>
      </c>
      <c r="BQ28" s="78" t="s">
        <v>486</v>
      </c>
      <c r="BR28" s="78" t="s">
        <v>486</v>
      </c>
      <c r="BS28" s="78" t="s">
        <v>486</v>
      </c>
      <c r="BT28" s="78" t="s">
        <v>486</v>
      </c>
      <c r="BU28" s="78" t="s">
        <v>486</v>
      </c>
      <c r="BV28" s="78" t="s">
        <v>486</v>
      </c>
      <c r="BW28" s="78" t="s">
        <v>486</v>
      </c>
      <c r="BX28" s="78" t="s">
        <v>486</v>
      </c>
      <c r="BY28" s="78" t="s">
        <v>486</v>
      </c>
      <c r="BZ28" s="78" t="s">
        <v>486</v>
      </c>
      <c r="CA28" s="78" t="s">
        <v>486</v>
      </c>
      <c r="CB28" s="78" t="s">
        <v>486</v>
      </c>
      <c r="CC28" s="78" t="s">
        <v>486</v>
      </c>
      <c r="CD28" s="78" t="s">
        <v>486</v>
      </c>
      <c r="CE28" s="78" t="s">
        <v>486</v>
      </c>
      <c r="CF28" s="78" t="s">
        <v>486</v>
      </c>
      <c r="CG28" s="78" t="s">
        <v>486</v>
      </c>
      <c r="CH28" s="78" t="s">
        <v>486</v>
      </c>
      <c r="CI28" s="78" t="s">
        <v>486</v>
      </c>
      <c r="CJ28" s="78" t="s">
        <v>486</v>
      </c>
      <c r="CK28" s="78" t="s">
        <v>486</v>
      </c>
      <c r="CL28" s="78" t="s">
        <v>486</v>
      </c>
      <c r="CM28" s="78" t="s">
        <v>486</v>
      </c>
      <c r="CN28" s="78" t="s">
        <v>486</v>
      </c>
      <c r="CO28" s="78" t="s">
        <v>486</v>
      </c>
      <c r="CP28" s="78" t="s">
        <v>486</v>
      </c>
      <c r="CQ28" s="78" t="s">
        <v>486</v>
      </c>
      <c r="CR28" s="78" t="s">
        <v>486</v>
      </c>
      <c r="CS28" s="78" t="s">
        <v>486</v>
      </c>
      <c r="CT28" s="78" t="s">
        <v>486</v>
      </c>
      <c r="CU28" s="78" t="s">
        <v>486</v>
      </c>
      <c r="CV28" s="78" t="s">
        <v>486</v>
      </c>
      <c r="CW28" s="78" t="s">
        <v>486</v>
      </c>
      <c r="CX28" s="78" t="s">
        <v>486</v>
      </c>
      <c r="CY28" s="78" t="s">
        <v>486</v>
      </c>
      <c r="CZ28" s="78" t="s">
        <v>486</v>
      </c>
      <c r="DA28" s="78" t="s">
        <v>486</v>
      </c>
      <c r="DB28" s="78" t="s">
        <v>486</v>
      </c>
      <c r="DC28" s="78" t="s">
        <v>486</v>
      </c>
      <c r="DD28" s="78" t="s">
        <v>486</v>
      </c>
      <c r="DE28" s="78" t="s">
        <v>486</v>
      </c>
      <c r="DF28" s="78" t="s">
        <v>486</v>
      </c>
      <c r="DG28" s="78" t="s">
        <v>486</v>
      </c>
      <c r="DH28" s="78" t="s">
        <v>486</v>
      </c>
      <c r="DI28" s="78" t="s">
        <v>486</v>
      </c>
      <c r="DJ28" s="78" t="s">
        <v>486</v>
      </c>
      <c r="DK28" s="78" t="s">
        <v>486</v>
      </c>
      <c r="DL28" s="78" t="s">
        <v>486</v>
      </c>
      <c r="DM28" s="78" t="s">
        <v>486</v>
      </c>
      <c r="DN28" s="78" t="s">
        <v>486</v>
      </c>
      <c r="DO28" s="121" t="s">
        <v>486</v>
      </c>
      <c r="DP28" s="78" t="s">
        <v>486</v>
      </c>
      <c r="DQ28" s="78" t="s">
        <v>486</v>
      </c>
      <c r="DR28" s="78" t="s">
        <v>486</v>
      </c>
      <c r="DS28" s="78" t="s">
        <v>486</v>
      </c>
      <c r="DT28" s="121" t="s">
        <v>486</v>
      </c>
      <c r="DU28" s="78" t="s">
        <v>486</v>
      </c>
      <c r="DV28" s="78" t="s">
        <v>486</v>
      </c>
      <c r="DW28" s="78" t="s">
        <v>486</v>
      </c>
      <c r="DX28" s="78" t="s">
        <v>486</v>
      </c>
      <c r="DY28" s="121" t="s">
        <v>486</v>
      </c>
      <c r="DZ28" s="78" t="s">
        <v>486</v>
      </c>
      <c r="EA28" s="78" t="s">
        <v>486</v>
      </c>
      <c r="EB28" s="78" t="s">
        <v>486</v>
      </c>
      <c r="EC28" s="74"/>
      <c r="ED28" s="74"/>
      <c r="EE28" s="74"/>
      <c r="EF28" s="74"/>
      <c r="EG28" s="74"/>
      <c r="EH28" s="74"/>
      <c r="EI28" s="74"/>
      <c r="EJ28" s="74"/>
      <c r="EK28" s="74"/>
      <c r="EL28" s="74"/>
      <c r="EM28" s="74"/>
      <c r="EN28" s="74"/>
      <c r="EO28" s="74"/>
      <c r="EP28" s="74"/>
      <c r="EQ28" s="74"/>
      <c r="ER28" s="74"/>
      <c r="ES28" s="74"/>
      <c r="ET28" s="74"/>
      <c r="EU28" s="74"/>
      <c r="EV28" s="74"/>
    </row>
    <row r="29" spans="1:170" x14ac:dyDescent="0.25">
      <c r="A29" s="112">
        <v>27</v>
      </c>
      <c r="B29" s="99">
        <v>38300</v>
      </c>
      <c r="C29" s="74" t="s">
        <v>64</v>
      </c>
      <c r="D29" s="74" t="s">
        <v>116</v>
      </c>
      <c r="E29" s="74" t="s">
        <v>32</v>
      </c>
      <c r="F29" s="74" t="s">
        <v>666</v>
      </c>
      <c r="G29" s="103" t="s">
        <v>170</v>
      </c>
      <c r="H29" s="76" t="s">
        <v>1</v>
      </c>
      <c r="I29" s="62" t="s">
        <v>2</v>
      </c>
      <c r="J29" s="62" t="s">
        <v>2</v>
      </c>
      <c r="K29" s="62" t="s">
        <v>2</v>
      </c>
      <c r="L29" s="62" t="s">
        <v>2</v>
      </c>
      <c r="M29" s="74">
        <v>166333</v>
      </c>
      <c r="N29" s="74">
        <v>1986</v>
      </c>
      <c r="O29" s="74" t="s">
        <v>42</v>
      </c>
      <c r="P29" s="74">
        <v>1600</v>
      </c>
      <c r="Q29" s="74" t="s">
        <v>434</v>
      </c>
      <c r="R29" s="74" t="s">
        <v>25</v>
      </c>
      <c r="S29" s="74" t="s">
        <v>20</v>
      </c>
      <c r="T29" s="74">
        <v>0</v>
      </c>
      <c r="U29" s="1" t="s">
        <v>22</v>
      </c>
      <c r="V29" s="74">
        <v>0</v>
      </c>
      <c r="W29" s="74">
        <v>0</v>
      </c>
      <c r="X29" s="77" t="s">
        <v>153</v>
      </c>
      <c r="Y29" s="74">
        <v>40</v>
      </c>
      <c r="Z29" s="74">
        <v>1080</v>
      </c>
      <c r="AA29" s="74">
        <v>1360</v>
      </c>
      <c r="AB29" s="78">
        <v>5.3053767853524647</v>
      </c>
      <c r="AC29" s="121">
        <v>176.43423210478559</v>
      </c>
      <c r="AD29" s="78">
        <v>0.94854056603707038</v>
      </c>
      <c r="AE29" s="78">
        <v>1.2959045089900409</v>
      </c>
      <c r="AF29" s="78">
        <v>8.1160783953060722</v>
      </c>
      <c r="AG29" s="78">
        <v>2.7336223181048065</v>
      </c>
      <c r="AH29" s="121">
        <v>127.38777587433533</v>
      </c>
      <c r="AI29" s="78">
        <v>0.48784298957964256</v>
      </c>
      <c r="AJ29" s="78">
        <v>9.4627432012457852E-2</v>
      </c>
      <c r="AK29" s="78">
        <v>5.6899976579326257</v>
      </c>
      <c r="AL29" s="78" t="s">
        <v>486</v>
      </c>
      <c r="AM29" s="121" t="s">
        <v>486</v>
      </c>
      <c r="AN29" s="78" t="s">
        <v>486</v>
      </c>
      <c r="AO29" s="78" t="s">
        <v>486</v>
      </c>
      <c r="AP29" s="78" t="s">
        <v>486</v>
      </c>
      <c r="AQ29" s="78" t="s">
        <v>486</v>
      </c>
      <c r="AR29" s="121" t="s">
        <v>486</v>
      </c>
      <c r="AS29" s="78" t="s">
        <v>486</v>
      </c>
      <c r="AT29" s="78" t="s">
        <v>486</v>
      </c>
      <c r="AU29" s="78" t="s">
        <v>486</v>
      </c>
      <c r="AV29" s="78" t="s">
        <v>486</v>
      </c>
      <c r="AW29" s="121" t="s">
        <v>486</v>
      </c>
      <c r="AX29" s="78" t="s">
        <v>486</v>
      </c>
      <c r="AY29" s="78" t="s">
        <v>486</v>
      </c>
      <c r="AZ29" s="78" t="s">
        <v>486</v>
      </c>
      <c r="BA29" s="114">
        <v>10.133446109109437</v>
      </c>
      <c r="BB29" s="121">
        <v>380.33277012731958</v>
      </c>
      <c r="BC29" s="78">
        <v>5.0500546856033655</v>
      </c>
      <c r="BD29" s="78">
        <v>1.7266641694085803</v>
      </c>
      <c r="BE29" s="78">
        <v>17.901906299673257</v>
      </c>
      <c r="BF29" s="78" t="s">
        <v>486</v>
      </c>
      <c r="BG29" s="78" t="s">
        <v>486</v>
      </c>
      <c r="BH29" s="78" t="s">
        <v>486</v>
      </c>
      <c r="BI29" s="78" t="s">
        <v>486</v>
      </c>
      <c r="BJ29" s="78" t="s">
        <v>486</v>
      </c>
      <c r="BK29" s="78" t="s">
        <v>486</v>
      </c>
      <c r="BL29" s="78" t="s">
        <v>486</v>
      </c>
      <c r="BM29" s="78" t="s">
        <v>486</v>
      </c>
      <c r="BN29" s="78" t="s">
        <v>486</v>
      </c>
      <c r="BO29" s="78" t="s">
        <v>486</v>
      </c>
      <c r="BP29" s="78" t="s">
        <v>486</v>
      </c>
      <c r="BQ29" s="78" t="s">
        <v>486</v>
      </c>
      <c r="BR29" s="78" t="s">
        <v>486</v>
      </c>
      <c r="BS29" s="78" t="s">
        <v>486</v>
      </c>
      <c r="BT29" s="78" t="s">
        <v>486</v>
      </c>
      <c r="BU29" s="78" t="s">
        <v>486</v>
      </c>
      <c r="BV29" s="78" t="s">
        <v>486</v>
      </c>
      <c r="BW29" s="78" t="s">
        <v>486</v>
      </c>
      <c r="BX29" s="78" t="s">
        <v>486</v>
      </c>
      <c r="BY29" s="78" t="s">
        <v>486</v>
      </c>
      <c r="BZ29" s="78" t="s">
        <v>486</v>
      </c>
      <c r="CA29" s="78" t="s">
        <v>486</v>
      </c>
      <c r="CB29" s="78" t="s">
        <v>486</v>
      </c>
      <c r="CC29" s="78" t="s">
        <v>486</v>
      </c>
      <c r="CD29" s="78" t="s">
        <v>486</v>
      </c>
      <c r="CE29" s="78" t="s">
        <v>486</v>
      </c>
      <c r="CF29" s="78" t="s">
        <v>486</v>
      </c>
      <c r="CG29" s="78" t="s">
        <v>486</v>
      </c>
      <c r="CH29" s="78" t="s">
        <v>486</v>
      </c>
      <c r="CI29" s="78" t="s">
        <v>486</v>
      </c>
      <c r="CJ29" s="78" t="s">
        <v>486</v>
      </c>
      <c r="CK29" s="78" t="s">
        <v>486</v>
      </c>
      <c r="CL29" s="78" t="s">
        <v>486</v>
      </c>
      <c r="CM29" s="78" t="s">
        <v>486</v>
      </c>
      <c r="CN29" s="78" t="s">
        <v>486</v>
      </c>
      <c r="CO29" s="78" t="s">
        <v>486</v>
      </c>
      <c r="CP29" s="78" t="s">
        <v>486</v>
      </c>
      <c r="CQ29" s="78" t="s">
        <v>486</v>
      </c>
      <c r="CR29" s="78" t="s">
        <v>486</v>
      </c>
      <c r="CS29" s="78" t="s">
        <v>486</v>
      </c>
      <c r="CT29" s="78" t="s">
        <v>486</v>
      </c>
      <c r="CU29" s="78" t="s">
        <v>486</v>
      </c>
      <c r="CV29" s="78" t="s">
        <v>486</v>
      </c>
      <c r="CW29" s="78" t="s">
        <v>486</v>
      </c>
      <c r="CX29" s="78" t="s">
        <v>486</v>
      </c>
      <c r="CY29" s="78" t="s">
        <v>486</v>
      </c>
      <c r="CZ29" s="78" t="s">
        <v>486</v>
      </c>
      <c r="DA29" s="78" t="s">
        <v>486</v>
      </c>
      <c r="DB29" s="78" t="s">
        <v>486</v>
      </c>
      <c r="DC29" s="78" t="s">
        <v>486</v>
      </c>
      <c r="DD29" s="78" t="s">
        <v>486</v>
      </c>
      <c r="DE29" s="78" t="s">
        <v>486</v>
      </c>
      <c r="DF29" s="78" t="s">
        <v>486</v>
      </c>
      <c r="DG29" s="78" t="s">
        <v>486</v>
      </c>
      <c r="DH29" s="78" t="s">
        <v>486</v>
      </c>
      <c r="DI29" s="78" t="s">
        <v>486</v>
      </c>
      <c r="DJ29" s="78" t="s">
        <v>486</v>
      </c>
      <c r="DK29" s="78" t="s">
        <v>486</v>
      </c>
      <c r="DL29" s="78" t="s">
        <v>486</v>
      </c>
      <c r="DM29" s="78" t="s">
        <v>486</v>
      </c>
      <c r="DN29" s="78" t="s">
        <v>486</v>
      </c>
      <c r="DO29" s="121" t="s">
        <v>486</v>
      </c>
      <c r="DP29" s="78" t="s">
        <v>486</v>
      </c>
      <c r="DQ29" s="78" t="s">
        <v>486</v>
      </c>
      <c r="DR29" s="78" t="s">
        <v>486</v>
      </c>
      <c r="DS29" s="78" t="s">
        <v>486</v>
      </c>
      <c r="DT29" s="121" t="s">
        <v>486</v>
      </c>
      <c r="DU29" s="78" t="s">
        <v>486</v>
      </c>
      <c r="DV29" s="78" t="s">
        <v>486</v>
      </c>
      <c r="DW29" s="78" t="s">
        <v>486</v>
      </c>
      <c r="DX29" s="78" t="s">
        <v>486</v>
      </c>
      <c r="DY29" s="121" t="s">
        <v>486</v>
      </c>
      <c r="DZ29" s="78" t="s">
        <v>486</v>
      </c>
      <c r="EA29" s="78" t="s">
        <v>486</v>
      </c>
      <c r="EB29" s="78" t="s">
        <v>486</v>
      </c>
      <c r="EC29" s="74"/>
      <c r="ED29" s="74"/>
      <c r="EE29" s="74"/>
      <c r="EF29" s="74"/>
      <c r="EG29" s="74"/>
      <c r="EH29" s="74"/>
      <c r="EI29" s="74"/>
      <c r="EJ29" s="74"/>
      <c r="EK29" s="74"/>
      <c r="EL29" s="74"/>
      <c r="EM29" s="74"/>
      <c r="EN29" s="74"/>
      <c r="EO29" s="74"/>
      <c r="EP29" s="74"/>
      <c r="EQ29" s="74"/>
      <c r="ER29" s="74"/>
      <c r="ES29" s="74"/>
      <c r="ET29" s="74"/>
      <c r="EU29" s="74"/>
      <c r="EV29" s="74"/>
      <c r="FA29" s="74"/>
      <c r="FB29" s="74"/>
      <c r="FC29" s="74"/>
      <c r="FD29" s="74"/>
      <c r="FE29" s="74"/>
      <c r="FF29" s="74"/>
    </row>
    <row r="30" spans="1:170" x14ac:dyDescent="0.25">
      <c r="A30" s="112">
        <v>28</v>
      </c>
      <c r="B30" s="99">
        <v>38271</v>
      </c>
      <c r="C30" s="74" t="s">
        <v>49</v>
      </c>
      <c r="D30" s="74" t="s">
        <v>113</v>
      </c>
      <c r="E30" s="74" t="s">
        <v>20</v>
      </c>
      <c r="F30" s="74" t="s">
        <v>665</v>
      </c>
      <c r="G30" s="103" t="s">
        <v>175</v>
      </c>
      <c r="H30" s="62" t="s">
        <v>1</v>
      </c>
      <c r="I30" s="62" t="s">
        <v>1</v>
      </c>
      <c r="J30" s="62" t="s">
        <v>1</v>
      </c>
      <c r="K30" s="62" t="s">
        <v>1</v>
      </c>
      <c r="L30" s="62" t="s">
        <v>1</v>
      </c>
      <c r="M30" s="74">
        <v>75939</v>
      </c>
      <c r="N30" s="74">
        <v>1987</v>
      </c>
      <c r="O30" s="74"/>
      <c r="P30" s="74">
        <v>1300</v>
      </c>
      <c r="Q30" s="74" t="s">
        <v>436</v>
      </c>
      <c r="R30" s="74"/>
      <c r="S30" s="74" t="s">
        <v>32</v>
      </c>
      <c r="T30" s="74">
        <v>0</v>
      </c>
      <c r="U30" s="74">
        <v>0</v>
      </c>
      <c r="V30" s="74">
        <v>0</v>
      </c>
      <c r="W30" s="74"/>
      <c r="X30" s="77" t="s">
        <v>153</v>
      </c>
      <c r="Y30" s="74"/>
      <c r="Z30" s="74">
        <v>730</v>
      </c>
      <c r="AA30" s="74">
        <v>910</v>
      </c>
      <c r="AB30" s="78">
        <v>10.549808112342456</v>
      </c>
      <c r="AC30" s="121">
        <v>178.26398742405183</v>
      </c>
      <c r="AD30" s="78">
        <v>1.1696336496734352</v>
      </c>
      <c r="AE30" s="78">
        <v>1.7407270338281351</v>
      </c>
      <c r="AF30" s="78">
        <v>8.5294057944389738</v>
      </c>
      <c r="AG30" s="78">
        <v>2.0897294276806813</v>
      </c>
      <c r="AH30" s="78">
        <v>144.8638327107227</v>
      </c>
      <c r="AI30" s="78">
        <v>0.67597491229164663</v>
      </c>
      <c r="AJ30" s="78">
        <v>1.8834178730199416</v>
      </c>
      <c r="AK30" s="78">
        <v>6.2961284580360051</v>
      </c>
      <c r="AL30" s="78" t="s">
        <v>486</v>
      </c>
      <c r="AM30" s="78" t="s">
        <v>486</v>
      </c>
      <c r="AN30" s="78" t="s">
        <v>486</v>
      </c>
      <c r="AO30" s="78" t="s">
        <v>486</v>
      </c>
      <c r="AP30" s="78" t="s">
        <v>486</v>
      </c>
      <c r="AQ30" s="78" t="s">
        <v>486</v>
      </c>
      <c r="AR30" s="121" t="s">
        <v>486</v>
      </c>
      <c r="AS30" s="78" t="s">
        <v>486</v>
      </c>
      <c r="AT30" s="78" t="s">
        <v>486</v>
      </c>
      <c r="AU30" s="78" t="s">
        <v>486</v>
      </c>
      <c r="AV30" s="78" t="s">
        <v>486</v>
      </c>
      <c r="AW30" s="121" t="s">
        <v>486</v>
      </c>
      <c r="AX30" s="78" t="s">
        <v>486</v>
      </c>
      <c r="AY30" s="78" t="s">
        <v>486</v>
      </c>
      <c r="AZ30" s="78" t="s">
        <v>486</v>
      </c>
      <c r="BA30" s="114">
        <v>36.317081175728831</v>
      </c>
      <c r="BB30" s="121">
        <v>373.55779547961686</v>
      </c>
      <c r="BC30" s="78">
        <v>3.3271174484137971</v>
      </c>
      <c r="BD30" s="78">
        <v>1.8674679683343371</v>
      </c>
      <c r="BE30" s="78">
        <v>19.313244579828567</v>
      </c>
      <c r="BF30" s="78" t="s">
        <v>486</v>
      </c>
      <c r="BG30" s="78" t="s">
        <v>486</v>
      </c>
      <c r="BH30" s="78" t="s">
        <v>486</v>
      </c>
      <c r="BI30" s="78" t="s">
        <v>486</v>
      </c>
      <c r="BJ30" s="78" t="s">
        <v>486</v>
      </c>
      <c r="BK30" s="78" t="s">
        <v>486</v>
      </c>
      <c r="BL30" s="78" t="s">
        <v>486</v>
      </c>
      <c r="BM30" s="78" t="s">
        <v>486</v>
      </c>
      <c r="BN30" s="78" t="s">
        <v>486</v>
      </c>
      <c r="BO30" s="78" t="s">
        <v>486</v>
      </c>
      <c r="BP30" s="78" t="s">
        <v>486</v>
      </c>
      <c r="BQ30" s="78" t="s">
        <v>486</v>
      </c>
      <c r="BR30" s="78" t="s">
        <v>486</v>
      </c>
      <c r="BS30" s="78" t="s">
        <v>486</v>
      </c>
      <c r="BT30" s="78" t="s">
        <v>486</v>
      </c>
      <c r="BU30" s="78" t="s">
        <v>486</v>
      </c>
      <c r="BV30" s="78" t="s">
        <v>486</v>
      </c>
      <c r="BW30" s="78" t="s">
        <v>486</v>
      </c>
      <c r="BX30" s="78" t="s">
        <v>486</v>
      </c>
      <c r="BY30" s="78" t="s">
        <v>486</v>
      </c>
      <c r="BZ30" s="78" t="s">
        <v>486</v>
      </c>
      <c r="CA30" s="78" t="s">
        <v>486</v>
      </c>
      <c r="CB30" s="78" t="s">
        <v>486</v>
      </c>
      <c r="CC30" s="78" t="s">
        <v>486</v>
      </c>
      <c r="CD30" s="78" t="s">
        <v>486</v>
      </c>
      <c r="CE30" s="78" t="s">
        <v>486</v>
      </c>
      <c r="CF30" s="78" t="s">
        <v>486</v>
      </c>
      <c r="CG30" s="78" t="s">
        <v>486</v>
      </c>
      <c r="CH30" s="78" t="s">
        <v>486</v>
      </c>
      <c r="CI30" s="78" t="s">
        <v>486</v>
      </c>
      <c r="CJ30" s="78" t="s">
        <v>486</v>
      </c>
      <c r="CK30" s="78" t="s">
        <v>486</v>
      </c>
      <c r="CL30" s="78" t="s">
        <v>486</v>
      </c>
      <c r="CM30" s="78" t="s">
        <v>486</v>
      </c>
      <c r="CN30" s="78" t="s">
        <v>486</v>
      </c>
      <c r="CO30" s="78" t="s">
        <v>486</v>
      </c>
      <c r="CP30" s="78" t="s">
        <v>486</v>
      </c>
      <c r="CQ30" s="78" t="s">
        <v>486</v>
      </c>
      <c r="CR30" s="78" t="s">
        <v>486</v>
      </c>
      <c r="CS30" s="78" t="s">
        <v>486</v>
      </c>
      <c r="CT30" s="78" t="s">
        <v>486</v>
      </c>
      <c r="CU30" s="78" t="s">
        <v>486</v>
      </c>
      <c r="CV30" s="78" t="s">
        <v>486</v>
      </c>
      <c r="CW30" s="78" t="s">
        <v>486</v>
      </c>
      <c r="CX30" s="78" t="s">
        <v>486</v>
      </c>
      <c r="CY30" s="78" t="s">
        <v>486</v>
      </c>
      <c r="CZ30" s="78" t="s">
        <v>486</v>
      </c>
      <c r="DA30" s="78" t="s">
        <v>486</v>
      </c>
      <c r="DB30" s="78" t="s">
        <v>486</v>
      </c>
      <c r="DC30" s="78" t="s">
        <v>486</v>
      </c>
      <c r="DD30" s="78" t="s">
        <v>486</v>
      </c>
      <c r="DE30" s="78" t="s">
        <v>486</v>
      </c>
      <c r="DF30" s="78" t="s">
        <v>486</v>
      </c>
      <c r="DG30" s="78" t="s">
        <v>486</v>
      </c>
      <c r="DH30" s="78" t="s">
        <v>486</v>
      </c>
      <c r="DI30" s="78" t="s">
        <v>486</v>
      </c>
      <c r="DJ30" s="78" t="s">
        <v>486</v>
      </c>
      <c r="DK30" s="78" t="s">
        <v>486</v>
      </c>
      <c r="DL30" s="78" t="s">
        <v>486</v>
      </c>
      <c r="DM30" s="78" t="s">
        <v>486</v>
      </c>
      <c r="DN30" s="78" t="s">
        <v>486</v>
      </c>
      <c r="DO30" s="121" t="s">
        <v>486</v>
      </c>
      <c r="DP30" s="78" t="s">
        <v>486</v>
      </c>
      <c r="DQ30" s="78" t="s">
        <v>486</v>
      </c>
      <c r="DR30" s="78" t="s">
        <v>486</v>
      </c>
      <c r="DS30" s="78" t="s">
        <v>486</v>
      </c>
      <c r="DT30" s="121" t="s">
        <v>486</v>
      </c>
      <c r="DU30" s="78" t="s">
        <v>486</v>
      </c>
      <c r="DV30" s="78" t="s">
        <v>486</v>
      </c>
      <c r="DW30" s="78" t="s">
        <v>486</v>
      </c>
      <c r="DX30" s="78" t="s">
        <v>486</v>
      </c>
      <c r="DY30" s="121" t="s">
        <v>486</v>
      </c>
      <c r="DZ30" s="78" t="s">
        <v>486</v>
      </c>
      <c r="EA30" s="78" t="s">
        <v>486</v>
      </c>
      <c r="EB30" s="78" t="s">
        <v>486</v>
      </c>
      <c r="EC30" s="74"/>
      <c r="ED30" s="74"/>
      <c r="EE30" s="74"/>
      <c r="EF30" s="74"/>
      <c r="EG30" s="74"/>
      <c r="EH30" s="74"/>
      <c r="EI30" s="74"/>
      <c r="EJ30" s="74"/>
      <c r="EK30" s="74"/>
      <c r="EL30" s="74"/>
      <c r="EM30" s="74"/>
      <c r="EN30" s="74"/>
      <c r="EO30" s="74"/>
      <c r="EP30" s="74"/>
      <c r="EQ30" s="74"/>
      <c r="ER30" s="74"/>
      <c r="ES30" s="74"/>
      <c r="ET30" s="74"/>
      <c r="EU30" s="74"/>
      <c r="EV30" s="74"/>
      <c r="EX30" s="74"/>
      <c r="EY30" s="74"/>
      <c r="EZ30" s="74"/>
      <c r="FA30" s="74"/>
      <c r="FB30" s="74"/>
      <c r="FC30" s="74"/>
      <c r="FD30" s="74"/>
      <c r="FE30" s="74"/>
      <c r="FF30" s="74"/>
      <c r="FG30" s="74"/>
      <c r="FH30" s="74"/>
      <c r="FI30" s="74"/>
      <c r="FJ30" s="74"/>
      <c r="FK30" s="74"/>
      <c r="FL30" s="74"/>
      <c r="FM30" s="74"/>
      <c r="FN30" s="74"/>
    </row>
    <row r="31" spans="1:170" x14ac:dyDescent="0.25">
      <c r="A31" s="112">
        <v>29</v>
      </c>
      <c r="B31" s="119">
        <v>35065</v>
      </c>
      <c r="C31" s="77" t="s">
        <v>64</v>
      </c>
      <c r="D31" s="77" t="s">
        <v>66</v>
      </c>
      <c r="E31" s="77" t="s">
        <v>20</v>
      </c>
      <c r="F31" s="77" t="s">
        <v>666</v>
      </c>
      <c r="G31" s="104" t="s">
        <v>170</v>
      </c>
      <c r="H31" s="76" t="s">
        <v>1</v>
      </c>
      <c r="I31" s="62" t="s">
        <v>2</v>
      </c>
      <c r="J31" s="62" t="s">
        <v>2</v>
      </c>
      <c r="K31" s="62" t="s">
        <v>2</v>
      </c>
      <c r="L31" s="62" t="s">
        <v>2</v>
      </c>
      <c r="M31" s="77">
        <v>110000</v>
      </c>
      <c r="N31" s="77">
        <v>1987</v>
      </c>
      <c r="P31" s="77">
        <v>1300</v>
      </c>
      <c r="Q31" s="74" t="s">
        <v>436</v>
      </c>
      <c r="S31" s="77" t="s">
        <v>32</v>
      </c>
      <c r="T31" s="77">
        <v>0</v>
      </c>
      <c r="U31" s="77">
        <v>0</v>
      </c>
      <c r="X31" s="77" t="s">
        <v>153</v>
      </c>
      <c r="AB31" s="115">
        <v>6.289451153613201</v>
      </c>
      <c r="AC31" s="123">
        <v>151.70965051852411</v>
      </c>
      <c r="AD31" s="115">
        <v>1.3923535303470389</v>
      </c>
      <c r="AE31" s="115">
        <v>1.1576471599771501</v>
      </c>
      <c r="AF31" s="115">
        <v>7.2963618167732349</v>
      </c>
      <c r="AG31" s="115" t="s">
        <v>486</v>
      </c>
      <c r="AH31" s="123" t="s">
        <v>486</v>
      </c>
      <c r="AI31" s="115" t="s">
        <v>486</v>
      </c>
      <c r="AJ31" s="115" t="s">
        <v>486</v>
      </c>
      <c r="AK31" s="115" t="s">
        <v>486</v>
      </c>
      <c r="AL31" s="115" t="s">
        <v>486</v>
      </c>
      <c r="AM31" s="115" t="s">
        <v>486</v>
      </c>
      <c r="AN31" s="115" t="s">
        <v>486</v>
      </c>
      <c r="AO31" s="115" t="s">
        <v>486</v>
      </c>
      <c r="AP31" s="115" t="s">
        <v>486</v>
      </c>
      <c r="AQ31" s="115">
        <v>7.846108174605809</v>
      </c>
      <c r="AR31" s="123">
        <v>146.27543834738418</v>
      </c>
      <c r="AS31" s="115">
        <v>1.5829263191366696</v>
      </c>
      <c r="AT31" s="115">
        <v>0.86118568601451528</v>
      </c>
      <c r="AU31" s="115">
        <v>7.2960855471108035</v>
      </c>
      <c r="AV31" s="115">
        <v>16.591766412377879</v>
      </c>
      <c r="AW31" s="123">
        <v>217.95792307478072</v>
      </c>
      <c r="AX31" s="115">
        <v>2.7923756992913384</v>
      </c>
      <c r="AY31" s="115">
        <v>1.0770457403037301</v>
      </c>
      <c r="AZ31" s="115">
        <v>11.546830542045969</v>
      </c>
      <c r="BA31" s="115">
        <v>28.692860982569364</v>
      </c>
      <c r="BB31" s="123">
        <v>321.93324198576761</v>
      </c>
      <c r="BC31" s="115">
        <v>4.3822971198095377</v>
      </c>
      <c r="BD31" s="115">
        <v>1.1253236823477228</v>
      </c>
      <c r="BE31" s="115">
        <v>17.610839548372521</v>
      </c>
      <c r="BF31" s="115">
        <v>7.846108174605809</v>
      </c>
      <c r="BG31" s="115">
        <v>146.27543834738418</v>
      </c>
      <c r="BH31" s="115">
        <v>1.5829263191366696</v>
      </c>
      <c r="BI31" s="115">
        <v>0.86118568601451528</v>
      </c>
      <c r="BJ31" s="115">
        <v>7.2960855471108035</v>
      </c>
      <c r="BK31" s="115">
        <v>12.084393583717043</v>
      </c>
      <c r="BL31" s="115">
        <v>169.30260259616009</v>
      </c>
      <c r="BM31" s="115">
        <v>1.8863097105752451</v>
      </c>
      <c r="BN31" s="115">
        <v>0.8294491839712157</v>
      </c>
      <c r="BO31" s="115">
        <v>8.8187455483882093</v>
      </c>
      <c r="BP31" s="115">
        <v>9.4509088124527363</v>
      </c>
      <c r="BQ31" s="115">
        <v>199.58778588085607</v>
      </c>
      <c r="BR31" s="115">
        <v>2.2659518472750215</v>
      </c>
      <c r="BS31" s="115">
        <v>1.2521704585207969</v>
      </c>
      <c r="BT31" s="115">
        <v>9.8231217470429808</v>
      </c>
      <c r="BU31" s="115">
        <v>14.476095541705291</v>
      </c>
      <c r="BV31" s="115">
        <v>184.11307187604672</v>
      </c>
      <c r="BW31" s="115">
        <v>2.2686964927308968</v>
      </c>
      <c r="BX31" s="115">
        <v>0.74552048456524134</v>
      </c>
      <c r="BY31" s="115">
        <v>9.7927370861248484</v>
      </c>
      <c r="BZ31" s="115">
        <v>1.8483269170654266</v>
      </c>
      <c r="CA31" s="115">
        <v>143.99198976194552</v>
      </c>
      <c r="CB31" s="115">
        <v>0.7479302403734609</v>
      </c>
      <c r="CC31" s="115">
        <v>1.3746370928937555</v>
      </c>
      <c r="CD31" s="115">
        <v>6.3180949089109948</v>
      </c>
      <c r="CE31" s="115">
        <v>4.4867972740016384</v>
      </c>
      <c r="CF31" s="115">
        <v>113.01381090716218</v>
      </c>
      <c r="CG31" s="115">
        <v>0.88873364076085237</v>
      </c>
      <c r="CH31" s="115">
        <v>0.81712119856378762</v>
      </c>
      <c r="CI31" s="115">
        <v>5.3833898227213499</v>
      </c>
      <c r="CJ31" s="115">
        <v>7.2557394650821205</v>
      </c>
      <c r="CK31" s="115">
        <v>136.03109074285808</v>
      </c>
      <c r="CL31" s="115">
        <v>1.2869914030360445</v>
      </c>
      <c r="CM31" s="115">
        <v>0.95451552875700907</v>
      </c>
      <c r="CN31" s="115">
        <v>6.7454040781880469</v>
      </c>
      <c r="CO31" s="115">
        <v>10.144273338699836</v>
      </c>
      <c r="CP31" s="115">
        <v>130.15632039077411</v>
      </c>
      <c r="CQ31" s="115">
        <v>1.4678311794674015</v>
      </c>
      <c r="CR31" s="115">
        <v>0.59666252346677429</v>
      </c>
      <c r="CS31" s="115">
        <v>6.8864775653883168</v>
      </c>
      <c r="CT31" s="115">
        <v>1.8483269170654266</v>
      </c>
      <c r="CU31" s="115">
        <v>143.99198976194552</v>
      </c>
      <c r="CV31" s="115">
        <v>0.7479302403734609</v>
      </c>
      <c r="CW31" s="115">
        <v>1.3746370928937555</v>
      </c>
      <c r="CX31" s="115">
        <v>6.3180949089109948</v>
      </c>
      <c r="CY31" s="115" t="s">
        <v>486</v>
      </c>
      <c r="CZ31" s="115" t="s">
        <v>486</v>
      </c>
      <c r="DA31" s="115" t="s">
        <v>486</v>
      </c>
      <c r="DB31" s="115" t="s">
        <v>486</v>
      </c>
      <c r="DC31" s="115" t="s">
        <v>486</v>
      </c>
      <c r="DD31" s="115" t="s">
        <v>486</v>
      </c>
      <c r="DE31" s="115" t="s">
        <v>486</v>
      </c>
      <c r="DF31" s="115" t="s">
        <v>486</v>
      </c>
      <c r="DG31" s="115" t="s">
        <v>486</v>
      </c>
      <c r="DH31" s="115" t="s">
        <v>486</v>
      </c>
      <c r="DI31" s="115">
        <v>1.6492806468132186</v>
      </c>
      <c r="DJ31" s="115">
        <v>142.58743582163663</v>
      </c>
      <c r="DK31" s="115">
        <v>0.73923367409369645</v>
      </c>
      <c r="DL31" s="115">
        <v>1.5473415641264476</v>
      </c>
      <c r="DM31" s="115">
        <v>6.2342675638189959</v>
      </c>
      <c r="DN31" s="115">
        <v>1.9571389597159579</v>
      </c>
      <c r="DO31" s="123">
        <v>116.52738481202068</v>
      </c>
      <c r="DP31" s="115">
        <v>0.60097701316537588</v>
      </c>
      <c r="DQ31" s="115">
        <v>0.99583566365845189</v>
      </c>
      <c r="DR31" s="115">
        <v>5.1680996451780841</v>
      </c>
      <c r="DS31" s="115">
        <v>10.296259507114502</v>
      </c>
      <c r="DT31" s="123">
        <v>89.066961010575142</v>
      </c>
      <c r="DU31" s="115">
        <v>0.74225043462310814</v>
      </c>
      <c r="DV31" s="115">
        <v>0.21825346764680464</v>
      </c>
      <c r="DW31" s="115">
        <v>5.0697217164265371</v>
      </c>
      <c r="DX31" s="115">
        <v>17.086205366633603</v>
      </c>
      <c r="DY31" s="123">
        <v>87.786163257235344</v>
      </c>
      <c r="DZ31" s="115">
        <v>1.0454522567562268</v>
      </c>
      <c r="EA31" s="115">
        <v>0.17466613038884882</v>
      </c>
      <c r="EB31" s="115">
        <v>5.8964811984412542</v>
      </c>
      <c r="EX31" s="74"/>
      <c r="EY31" s="74"/>
      <c r="EZ31" s="74"/>
    </row>
    <row r="32" spans="1:170" x14ac:dyDescent="0.25">
      <c r="A32" s="112">
        <v>30</v>
      </c>
      <c r="B32" s="119">
        <v>35065</v>
      </c>
      <c r="C32" s="77" t="s">
        <v>64</v>
      </c>
      <c r="D32" s="77" t="s">
        <v>66</v>
      </c>
      <c r="E32" s="77" t="s">
        <v>20</v>
      </c>
      <c r="F32" s="77" t="s">
        <v>666</v>
      </c>
      <c r="G32" s="104" t="s">
        <v>170</v>
      </c>
      <c r="H32" s="76" t="s">
        <v>1</v>
      </c>
      <c r="I32" s="62" t="s">
        <v>2</v>
      </c>
      <c r="J32" s="62" t="s">
        <v>2</v>
      </c>
      <c r="K32" s="62" t="s">
        <v>2</v>
      </c>
      <c r="L32" s="62" t="s">
        <v>2</v>
      </c>
      <c r="M32" s="77">
        <v>110000</v>
      </c>
      <c r="N32" s="77">
        <v>1987</v>
      </c>
      <c r="P32" s="77">
        <v>1300</v>
      </c>
      <c r="Q32" s="74" t="s">
        <v>436</v>
      </c>
      <c r="S32" s="77" t="s">
        <v>32</v>
      </c>
      <c r="T32" s="77">
        <v>0</v>
      </c>
      <c r="U32" s="77">
        <v>0</v>
      </c>
      <c r="X32" s="77" t="s">
        <v>153</v>
      </c>
      <c r="AB32" s="115">
        <v>5.9690303735701704</v>
      </c>
      <c r="AC32" s="123">
        <v>151.80728866747114</v>
      </c>
      <c r="AD32" s="115">
        <v>1.3442980173182837</v>
      </c>
      <c r="AE32" s="115">
        <v>1.1331300806506217</v>
      </c>
      <c r="AF32" s="115">
        <v>7.2525481324423593</v>
      </c>
      <c r="AG32" s="115" t="s">
        <v>486</v>
      </c>
      <c r="AH32" s="123" t="s">
        <v>486</v>
      </c>
      <c r="AI32" s="115" t="s">
        <v>486</v>
      </c>
      <c r="AJ32" s="115" t="s">
        <v>486</v>
      </c>
      <c r="AK32" s="115" t="s">
        <v>486</v>
      </c>
      <c r="AL32" s="115" t="s">
        <v>486</v>
      </c>
      <c r="AM32" s="115" t="s">
        <v>486</v>
      </c>
      <c r="AN32" s="115" t="s">
        <v>486</v>
      </c>
      <c r="AO32" s="115" t="s">
        <v>486</v>
      </c>
      <c r="AP32" s="115" t="s">
        <v>486</v>
      </c>
      <c r="AQ32" s="115">
        <v>8.2603645996030099</v>
      </c>
      <c r="AR32" s="123">
        <v>155.20274255636693</v>
      </c>
      <c r="AS32" s="115">
        <v>1.6237056675559665</v>
      </c>
      <c r="AT32" s="115">
        <v>0.8309439443452441</v>
      </c>
      <c r="AU32" s="115">
        <v>7.723061156149261</v>
      </c>
      <c r="AV32" s="115">
        <v>11.745017926868583</v>
      </c>
      <c r="AW32" s="123">
        <v>231.52273845588462</v>
      </c>
      <c r="AX32" s="115">
        <v>2.5603124249309896</v>
      </c>
      <c r="AY32" s="115">
        <v>1.0879782329731318</v>
      </c>
      <c r="AZ32" s="115">
        <v>11.476811036821267</v>
      </c>
      <c r="BA32" s="115">
        <v>17.283700388359165</v>
      </c>
      <c r="BB32" s="123">
        <v>340.91788548489336</v>
      </c>
      <c r="BC32" s="115">
        <v>4.0221025565949766</v>
      </c>
      <c r="BD32" s="115">
        <v>1.1204885896176864</v>
      </c>
      <c r="BE32" s="115">
        <v>16.945642173136481</v>
      </c>
      <c r="BF32" s="115">
        <v>8.2603645996030099</v>
      </c>
      <c r="BG32" s="115">
        <v>155.20274255636693</v>
      </c>
      <c r="BH32" s="115">
        <v>1.6237056675559665</v>
      </c>
      <c r="BI32" s="115">
        <v>0.8309439443452441</v>
      </c>
      <c r="BJ32" s="115">
        <v>7.723061156149261</v>
      </c>
      <c r="BK32" s="115">
        <v>8.5183307129179422</v>
      </c>
      <c r="BL32" s="115">
        <v>179.35283956225248</v>
      </c>
      <c r="BM32" s="115">
        <v>1.7978238250814627</v>
      </c>
      <c r="BN32" s="115">
        <v>0.92909746579109387</v>
      </c>
      <c r="BO32" s="115">
        <v>8.7855560669375716</v>
      </c>
      <c r="BP32" s="115">
        <v>9.1843232587404788</v>
      </c>
      <c r="BQ32" s="115">
        <v>200.92903477422007</v>
      </c>
      <c r="BR32" s="115">
        <v>2.3092395483589572</v>
      </c>
      <c r="BS32" s="115">
        <v>1.2740802944664924</v>
      </c>
      <c r="BT32" s="115">
        <v>9.8544025558355095</v>
      </c>
      <c r="BU32" s="115">
        <v>9.7981880004239912</v>
      </c>
      <c r="BV32" s="115">
        <v>190.70379345206149</v>
      </c>
      <c r="BW32" s="115">
        <v>2.0907634212052124</v>
      </c>
      <c r="BX32" s="115">
        <v>0.84857852153848778</v>
      </c>
      <c r="BY32" s="115">
        <v>9.4649806796363674</v>
      </c>
      <c r="BZ32" s="115">
        <v>1.4415578676747154</v>
      </c>
      <c r="CA32" s="115">
        <v>146.11713276380132</v>
      </c>
      <c r="CB32" s="115">
        <v>0.73379775919154977</v>
      </c>
      <c r="CC32" s="115">
        <v>1.5890225500180102</v>
      </c>
      <c r="CD32" s="115">
        <v>6.3540192107112352</v>
      </c>
      <c r="CE32" s="115">
        <v>4.0916886775896693</v>
      </c>
      <c r="CF32" s="115">
        <v>116.08104685032539</v>
      </c>
      <c r="CG32" s="115">
        <v>0.87668424962487645</v>
      </c>
      <c r="CH32" s="115">
        <v>0.91221080985459946</v>
      </c>
      <c r="CI32" s="115">
        <v>5.4600712724029448</v>
      </c>
      <c r="CJ32" s="115">
        <v>5.8608746128427089</v>
      </c>
      <c r="CK32" s="115">
        <v>136.6606706348056</v>
      </c>
      <c r="CL32" s="115">
        <v>1.2890482389082312</v>
      </c>
      <c r="CM32" s="115">
        <v>1.0245061695064157</v>
      </c>
      <c r="CN32" s="115">
        <v>6.6027958512002023</v>
      </c>
      <c r="CO32" s="115">
        <v>8.3435953370791065</v>
      </c>
      <c r="CP32" s="115">
        <v>133.51546824865591</v>
      </c>
      <c r="CQ32" s="115">
        <v>1.3589369268494194</v>
      </c>
      <c r="CR32" s="115">
        <v>0.6598587600835758</v>
      </c>
      <c r="CS32" s="115">
        <v>6.7867218715955744</v>
      </c>
      <c r="CT32" s="115">
        <v>1.4415578676747154</v>
      </c>
      <c r="CU32" s="115">
        <v>146.11713276380132</v>
      </c>
      <c r="CV32" s="115">
        <v>0.73379775919154977</v>
      </c>
      <c r="CW32" s="115">
        <v>1.5890225500180102</v>
      </c>
      <c r="CX32" s="115">
        <v>6.3540192107112352</v>
      </c>
      <c r="CY32" s="115" t="s">
        <v>486</v>
      </c>
      <c r="CZ32" s="115" t="s">
        <v>486</v>
      </c>
      <c r="DA32" s="115" t="s">
        <v>486</v>
      </c>
      <c r="DB32" s="115" t="s">
        <v>486</v>
      </c>
      <c r="DC32" s="115" t="s">
        <v>486</v>
      </c>
      <c r="DD32" s="115" t="s">
        <v>486</v>
      </c>
      <c r="DE32" s="115" t="s">
        <v>486</v>
      </c>
      <c r="DF32" s="115" t="s">
        <v>486</v>
      </c>
      <c r="DG32" s="115" t="s">
        <v>486</v>
      </c>
      <c r="DH32" s="115" t="s">
        <v>486</v>
      </c>
      <c r="DI32" s="115" t="s">
        <v>486</v>
      </c>
      <c r="DJ32" s="115" t="s">
        <v>486</v>
      </c>
      <c r="DK32" s="115" t="s">
        <v>486</v>
      </c>
      <c r="DL32" s="115" t="s">
        <v>486</v>
      </c>
      <c r="DM32" s="115" t="s">
        <v>486</v>
      </c>
      <c r="DN32" s="115" t="s">
        <v>486</v>
      </c>
      <c r="DO32" s="123" t="s">
        <v>486</v>
      </c>
      <c r="DP32" s="115" t="s">
        <v>486</v>
      </c>
      <c r="DQ32" s="115" t="s">
        <v>486</v>
      </c>
      <c r="DR32" s="115" t="s">
        <v>486</v>
      </c>
      <c r="DS32" s="115" t="s">
        <v>486</v>
      </c>
      <c r="DT32" s="123" t="s">
        <v>486</v>
      </c>
      <c r="DU32" s="115" t="s">
        <v>486</v>
      </c>
      <c r="DV32" s="115" t="s">
        <v>486</v>
      </c>
      <c r="DW32" s="115" t="s">
        <v>486</v>
      </c>
      <c r="DX32" s="115">
        <v>13.564642574541578</v>
      </c>
      <c r="DY32" s="123">
        <v>91.755406224364378</v>
      </c>
      <c r="DZ32" s="115">
        <v>1.0106847566538022</v>
      </c>
      <c r="EA32" s="115">
        <v>0.19083673394681877</v>
      </c>
      <c r="EB32" s="115">
        <v>5.6273375109103192</v>
      </c>
    </row>
    <row r="33" spans="1:170" x14ac:dyDescent="0.25">
      <c r="A33" s="112">
        <v>31</v>
      </c>
      <c r="B33" s="119">
        <v>35065</v>
      </c>
      <c r="C33" s="77" t="s">
        <v>75</v>
      </c>
      <c r="D33" s="77" t="s">
        <v>164</v>
      </c>
      <c r="E33" s="77" t="s">
        <v>32</v>
      </c>
      <c r="F33" s="74" t="s">
        <v>666</v>
      </c>
      <c r="G33" s="104" t="s">
        <v>170</v>
      </c>
      <c r="H33" s="76" t="s">
        <v>1</v>
      </c>
      <c r="I33" s="62" t="s">
        <v>2</v>
      </c>
      <c r="J33" s="62" t="s">
        <v>2</v>
      </c>
      <c r="K33" s="62" t="s">
        <v>2</v>
      </c>
      <c r="L33" s="62" t="s">
        <v>2</v>
      </c>
      <c r="M33" s="77">
        <v>130000</v>
      </c>
      <c r="N33" s="77">
        <v>1987</v>
      </c>
      <c r="P33" s="77">
        <v>1600</v>
      </c>
      <c r="Q33" s="74" t="s">
        <v>434</v>
      </c>
      <c r="S33" s="77" t="s">
        <v>20</v>
      </c>
      <c r="T33" s="77">
        <v>0</v>
      </c>
      <c r="U33" s="77" t="s">
        <v>22</v>
      </c>
      <c r="X33" s="77" t="s">
        <v>153</v>
      </c>
      <c r="AB33" s="115">
        <v>12.343277031254603</v>
      </c>
      <c r="AC33" s="123">
        <v>207.38088928703388</v>
      </c>
      <c r="AD33" s="115">
        <v>1.3596983793311903</v>
      </c>
      <c r="AE33" s="115">
        <v>1.014934913401097</v>
      </c>
      <c r="AF33" s="115">
        <v>10.325674055613625</v>
      </c>
      <c r="AG33" s="115" t="s">
        <v>486</v>
      </c>
      <c r="AH33" s="123" t="s">
        <v>486</v>
      </c>
      <c r="AI33" s="115" t="s">
        <v>486</v>
      </c>
      <c r="AJ33" s="115" t="s">
        <v>486</v>
      </c>
      <c r="AK33" s="115" t="s">
        <v>486</v>
      </c>
      <c r="AL33" s="117">
        <v>10.871545277188288</v>
      </c>
      <c r="AM33" s="124">
        <v>223.52000262502406</v>
      </c>
      <c r="AN33" s="117">
        <v>1.6227515333994662</v>
      </c>
      <c r="AO33" s="117">
        <v>0.96353411546439938</v>
      </c>
      <c r="AP33" s="117">
        <v>10.864034781000505</v>
      </c>
      <c r="AQ33" s="115">
        <v>15.911115812243352</v>
      </c>
      <c r="AR33" s="123">
        <v>213.44916607179465</v>
      </c>
      <c r="AS33" s="115">
        <v>1.951424273102849</v>
      </c>
      <c r="AT33" s="115">
        <v>0.87454735452805843</v>
      </c>
      <c r="AU33" s="115">
        <v>11.120026365711917</v>
      </c>
      <c r="AV33" s="115">
        <v>14.988201802023859</v>
      </c>
      <c r="AW33" s="123">
        <v>327.90305770955405</v>
      </c>
      <c r="AX33" s="115">
        <v>2.624021822424218</v>
      </c>
      <c r="AY33" s="115">
        <v>1.377132953643083</v>
      </c>
      <c r="AZ33" s="115">
        <v>15.866843393892051</v>
      </c>
      <c r="BA33" s="116">
        <v>19.089089102780591</v>
      </c>
      <c r="BB33" s="123">
        <v>502.55468338357917</v>
      </c>
      <c r="BC33" s="115">
        <v>3.9635461473564022</v>
      </c>
      <c r="BD33" s="115">
        <v>1.5355495199975133</v>
      </c>
      <c r="BE33" s="115">
        <v>23.836671379920908</v>
      </c>
      <c r="BF33" s="115">
        <v>15.911115812243352</v>
      </c>
      <c r="BG33" s="115">
        <v>213.44916607179465</v>
      </c>
      <c r="BH33" s="115">
        <v>1.951424273102849</v>
      </c>
      <c r="BI33" s="115">
        <v>0.87454735452805843</v>
      </c>
      <c r="BJ33" s="115">
        <v>11.120026365711917</v>
      </c>
      <c r="BK33" s="115">
        <v>10.092977040787058</v>
      </c>
      <c r="BL33" s="115">
        <v>254.485918582057</v>
      </c>
      <c r="BM33" s="115">
        <v>1.657348531420993</v>
      </c>
      <c r="BN33" s="115">
        <v>1.1446339226020215</v>
      </c>
      <c r="BO33" s="115">
        <v>12.056544376549436</v>
      </c>
      <c r="BP33" s="115">
        <v>34.198813833294082</v>
      </c>
      <c r="BQ33" s="115">
        <v>250.68917349428628</v>
      </c>
      <c r="BR33" s="115">
        <v>4.2189337349245228</v>
      </c>
      <c r="BS33" s="115">
        <v>0.78396422459311188</v>
      </c>
      <c r="BT33" s="115">
        <v>15.301609277344753</v>
      </c>
      <c r="BU33" s="115">
        <v>11.270403943953262</v>
      </c>
      <c r="BV33" s="115">
        <v>279.02165679473484</v>
      </c>
      <c r="BW33" s="115">
        <v>2.0183366257039834</v>
      </c>
      <c r="BX33" s="115">
        <v>1.1588518123193858</v>
      </c>
      <c r="BY33" s="115">
        <v>13.281489540899049</v>
      </c>
      <c r="BZ33" s="115">
        <v>6.3367732213126819</v>
      </c>
      <c r="CA33" s="115">
        <v>195.34223571248901</v>
      </c>
      <c r="CB33" s="115">
        <v>0.47163898537719834</v>
      </c>
      <c r="CC33" s="115">
        <v>0.86974384151728867</v>
      </c>
      <c r="CD33" s="115">
        <v>8.9333113129641273</v>
      </c>
      <c r="CE33" s="115">
        <v>7.5474199910809245</v>
      </c>
      <c r="CF33" s="115">
        <v>164.98926773685318</v>
      </c>
      <c r="CG33" s="115">
        <v>0.69298097402042491</v>
      </c>
      <c r="CH33" s="115">
        <v>0.70782121268556852</v>
      </c>
      <c r="CI33" s="115">
        <v>7.866559485689848</v>
      </c>
      <c r="CJ33" s="115">
        <v>20.52844917806123</v>
      </c>
      <c r="CK33" s="115">
        <v>174.61523244592544</v>
      </c>
      <c r="CL33" s="115">
        <v>2.2952627413966229</v>
      </c>
      <c r="CM33" s="115">
        <v>0.58084566593850595</v>
      </c>
      <c r="CN33" s="115">
        <v>10.138422375864179</v>
      </c>
      <c r="CO33" s="115">
        <v>8.1383227067909338</v>
      </c>
      <c r="CP33" s="115">
        <v>192.49348232366532</v>
      </c>
      <c r="CQ33" s="115">
        <v>1.2524418080706738</v>
      </c>
      <c r="CR33" s="115" t="s">
        <v>486</v>
      </c>
      <c r="CS33" s="115">
        <v>9.1804357402131007</v>
      </c>
      <c r="CT33" s="115">
        <v>6.3367732213126819</v>
      </c>
      <c r="CU33" s="115">
        <v>195.34223571248901</v>
      </c>
      <c r="CV33" s="115">
        <v>0.47163898537719834</v>
      </c>
      <c r="CW33" s="115">
        <v>0.86974384151728867</v>
      </c>
      <c r="CX33" s="115">
        <v>8.9333113129641273</v>
      </c>
      <c r="CY33" s="115">
        <v>18.562590850829004</v>
      </c>
      <c r="CZ33" s="115">
        <v>179.02960931778597</v>
      </c>
      <c r="DA33" s="115">
        <v>1.6453373604410182</v>
      </c>
      <c r="DB33" s="115" t="s">
        <v>486</v>
      </c>
      <c r="DC33" s="115">
        <v>9.9606957867178743</v>
      </c>
      <c r="DD33" s="115">
        <v>12.627049068339149</v>
      </c>
      <c r="DE33" s="115">
        <v>166.90906743167324</v>
      </c>
      <c r="DF33" s="115">
        <v>1.2210970834719252</v>
      </c>
      <c r="DG33" s="115">
        <v>0.69346401114908818</v>
      </c>
      <c r="DH33" s="115">
        <v>8.6606343051506709</v>
      </c>
      <c r="DI33" s="115">
        <v>4.8350049033958307</v>
      </c>
      <c r="DJ33" s="115">
        <v>190.85236369646535</v>
      </c>
      <c r="DK33" s="115">
        <v>0.4666129675769638</v>
      </c>
      <c r="DL33" s="115">
        <v>0.9383964883275715</v>
      </c>
      <c r="DM33" s="115">
        <v>8.5647431922448458</v>
      </c>
      <c r="DN33" s="115">
        <v>3.629152805360536</v>
      </c>
      <c r="DO33" s="123">
        <v>164.29878558688202</v>
      </c>
      <c r="DP33" s="115">
        <v>0.45553868677704734</v>
      </c>
      <c r="DQ33" s="115">
        <v>0.84041738828112722</v>
      </c>
      <c r="DR33" s="115">
        <v>7.3186221480083953</v>
      </c>
      <c r="DS33" s="115">
        <v>2.6997851377454785</v>
      </c>
      <c r="DT33" s="123">
        <v>147.93953616053437</v>
      </c>
      <c r="DU33" s="115">
        <v>0.58245484628524946</v>
      </c>
      <c r="DV33" s="115">
        <v>0.89884616417249952</v>
      </c>
      <c r="DW33" s="115">
        <v>6.553422637536908</v>
      </c>
      <c r="DX33" s="115">
        <v>2.4714262740895703</v>
      </c>
      <c r="DY33" s="123">
        <v>145.78156903954755</v>
      </c>
      <c r="DZ33" s="115">
        <v>0.60076544732024106</v>
      </c>
      <c r="EA33" s="115">
        <v>0.70788124064795621</v>
      </c>
      <c r="EB33" s="115">
        <v>6.4399625919379933</v>
      </c>
      <c r="FA33" s="74"/>
      <c r="FB33" s="74"/>
      <c r="FC33" s="74"/>
      <c r="FD33" s="74"/>
      <c r="FE33" s="74"/>
      <c r="FF33" s="74"/>
    </row>
    <row r="34" spans="1:170" x14ac:dyDescent="0.25">
      <c r="A34" s="112">
        <v>32</v>
      </c>
      <c r="B34" s="99">
        <v>38272</v>
      </c>
      <c r="C34" s="74" t="s">
        <v>64</v>
      </c>
      <c r="D34" s="74" t="s">
        <v>114</v>
      </c>
      <c r="E34" s="74" t="s">
        <v>32</v>
      </c>
      <c r="F34" s="74" t="s">
        <v>666</v>
      </c>
      <c r="G34" s="103" t="s">
        <v>170</v>
      </c>
      <c r="H34" s="76" t="s">
        <v>1</v>
      </c>
      <c r="I34" s="62" t="s">
        <v>2</v>
      </c>
      <c r="J34" s="62" t="s">
        <v>2</v>
      </c>
      <c r="K34" s="62" t="s">
        <v>2</v>
      </c>
      <c r="L34" s="62" t="s">
        <v>2</v>
      </c>
      <c r="M34" s="74">
        <v>238980</v>
      </c>
      <c r="N34" s="74">
        <v>1987</v>
      </c>
      <c r="O34" s="74"/>
      <c r="P34" s="74">
        <v>2000</v>
      </c>
      <c r="Q34" s="74" t="s">
        <v>434</v>
      </c>
      <c r="R34" s="74"/>
      <c r="S34" s="74" t="s">
        <v>32</v>
      </c>
      <c r="T34" s="74">
        <v>1</v>
      </c>
      <c r="U34" s="1" t="s">
        <v>22</v>
      </c>
      <c r="V34" s="74" t="s">
        <v>41</v>
      </c>
      <c r="W34" s="74"/>
      <c r="X34" s="77" t="s">
        <v>153</v>
      </c>
      <c r="Y34" s="74"/>
      <c r="Z34" s="74">
        <v>1760</v>
      </c>
      <c r="AA34" s="74">
        <v>2035</v>
      </c>
      <c r="AB34" s="78">
        <v>7.908459402216546</v>
      </c>
      <c r="AC34" s="121">
        <v>246.60357244840387</v>
      </c>
      <c r="AD34" s="78">
        <v>0.87946573217143365</v>
      </c>
      <c r="AE34" s="78">
        <v>1.3736081928809198</v>
      </c>
      <c r="AF34" s="78">
        <v>11.319858757742423</v>
      </c>
      <c r="AG34" s="78">
        <v>6.2604968558172143</v>
      </c>
      <c r="AH34" s="121">
        <v>160.81532978743513</v>
      </c>
      <c r="AI34" s="78">
        <v>0.48355907720038105</v>
      </c>
      <c r="AJ34" s="78">
        <v>1.2294780085785479</v>
      </c>
      <c r="AK34" s="78">
        <v>7.4987107303980798</v>
      </c>
      <c r="AL34" s="78" t="s">
        <v>486</v>
      </c>
      <c r="AM34" s="121" t="s">
        <v>486</v>
      </c>
      <c r="AN34" s="78" t="s">
        <v>486</v>
      </c>
      <c r="AO34" s="78" t="s">
        <v>486</v>
      </c>
      <c r="AP34" s="78" t="s">
        <v>486</v>
      </c>
      <c r="AQ34" s="78" t="s">
        <v>486</v>
      </c>
      <c r="AR34" s="121" t="s">
        <v>486</v>
      </c>
      <c r="AS34" s="78" t="s">
        <v>486</v>
      </c>
      <c r="AT34" s="78" t="s">
        <v>486</v>
      </c>
      <c r="AU34" s="78" t="s">
        <v>486</v>
      </c>
      <c r="AV34" s="78" t="s">
        <v>486</v>
      </c>
      <c r="AW34" s="121" t="s">
        <v>486</v>
      </c>
      <c r="AX34" s="78" t="s">
        <v>486</v>
      </c>
      <c r="AY34" s="78" t="s">
        <v>486</v>
      </c>
      <c r="AZ34" s="78" t="s">
        <v>486</v>
      </c>
      <c r="BA34" s="78">
        <v>50.837454946194008</v>
      </c>
      <c r="BB34" s="121">
        <v>569.21701955057097</v>
      </c>
      <c r="BC34" s="78">
        <v>3.0110448813115713</v>
      </c>
      <c r="BD34" s="78">
        <v>1.8975573368278282</v>
      </c>
      <c r="BE34" s="78">
        <v>30.261316630961922</v>
      </c>
      <c r="BF34" s="78" t="s">
        <v>486</v>
      </c>
      <c r="BG34" s="78" t="s">
        <v>486</v>
      </c>
      <c r="BH34" s="78" t="s">
        <v>486</v>
      </c>
      <c r="BI34" s="78" t="s">
        <v>486</v>
      </c>
      <c r="BJ34" s="78" t="s">
        <v>486</v>
      </c>
      <c r="BK34" s="78" t="s">
        <v>486</v>
      </c>
      <c r="BL34" s="78" t="s">
        <v>486</v>
      </c>
      <c r="BM34" s="78" t="s">
        <v>486</v>
      </c>
      <c r="BN34" s="78" t="s">
        <v>486</v>
      </c>
      <c r="BO34" s="78" t="s">
        <v>486</v>
      </c>
      <c r="BP34" s="78" t="s">
        <v>486</v>
      </c>
      <c r="BQ34" s="78" t="s">
        <v>486</v>
      </c>
      <c r="BR34" s="78" t="s">
        <v>486</v>
      </c>
      <c r="BS34" s="78" t="s">
        <v>486</v>
      </c>
      <c r="BT34" s="78" t="s">
        <v>486</v>
      </c>
      <c r="BU34" s="78" t="s">
        <v>486</v>
      </c>
      <c r="BV34" s="78" t="s">
        <v>486</v>
      </c>
      <c r="BW34" s="78" t="s">
        <v>486</v>
      </c>
      <c r="BX34" s="78" t="s">
        <v>486</v>
      </c>
      <c r="BY34" s="78" t="s">
        <v>486</v>
      </c>
      <c r="BZ34" s="78" t="s">
        <v>486</v>
      </c>
      <c r="CA34" s="78" t="s">
        <v>486</v>
      </c>
      <c r="CB34" s="78" t="s">
        <v>486</v>
      </c>
      <c r="CC34" s="78" t="s">
        <v>486</v>
      </c>
      <c r="CD34" s="78" t="s">
        <v>486</v>
      </c>
      <c r="CE34" s="78" t="s">
        <v>486</v>
      </c>
      <c r="CF34" s="78" t="s">
        <v>486</v>
      </c>
      <c r="CG34" s="78" t="s">
        <v>486</v>
      </c>
      <c r="CH34" s="78" t="s">
        <v>486</v>
      </c>
      <c r="CI34" s="78" t="s">
        <v>486</v>
      </c>
      <c r="CJ34" s="78" t="s">
        <v>486</v>
      </c>
      <c r="CK34" s="78" t="s">
        <v>486</v>
      </c>
      <c r="CL34" s="78" t="s">
        <v>486</v>
      </c>
      <c r="CM34" s="78" t="s">
        <v>486</v>
      </c>
      <c r="CN34" s="78" t="s">
        <v>486</v>
      </c>
      <c r="CO34" s="78" t="s">
        <v>486</v>
      </c>
      <c r="CP34" s="78" t="s">
        <v>486</v>
      </c>
      <c r="CQ34" s="78" t="s">
        <v>486</v>
      </c>
      <c r="CR34" s="78" t="s">
        <v>486</v>
      </c>
      <c r="CS34" s="78" t="s">
        <v>486</v>
      </c>
      <c r="CT34" s="78" t="s">
        <v>486</v>
      </c>
      <c r="CU34" s="78" t="s">
        <v>486</v>
      </c>
      <c r="CV34" s="78" t="s">
        <v>486</v>
      </c>
      <c r="CW34" s="78" t="s">
        <v>486</v>
      </c>
      <c r="CX34" s="78" t="s">
        <v>486</v>
      </c>
      <c r="CY34" s="78" t="s">
        <v>486</v>
      </c>
      <c r="CZ34" s="78" t="s">
        <v>486</v>
      </c>
      <c r="DA34" s="78" t="s">
        <v>486</v>
      </c>
      <c r="DB34" s="78" t="s">
        <v>486</v>
      </c>
      <c r="DC34" s="78" t="s">
        <v>486</v>
      </c>
      <c r="DD34" s="78" t="s">
        <v>486</v>
      </c>
      <c r="DE34" s="78" t="s">
        <v>486</v>
      </c>
      <c r="DF34" s="78" t="s">
        <v>486</v>
      </c>
      <c r="DG34" s="78" t="s">
        <v>486</v>
      </c>
      <c r="DH34" s="78" t="s">
        <v>486</v>
      </c>
      <c r="DI34" s="78" t="s">
        <v>486</v>
      </c>
      <c r="DJ34" s="78" t="s">
        <v>486</v>
      </c>
      <c r="DK34" s="78" t="s">
        <v>486</v>
      </c>
      <c r="DL34" s="78" t="s">
        <v>486</v>
      </c>
      <c r="DM34" s="78" t="s">
        <v>486</v>
      </c>
      <c r="DN34" s="78" t="s">
        <v>486</v>
      </c>
      <c r="DO34" s="121" t="s">
        <v>486</v>
      </c>
      <c r="DP34" s="78" t="s">
        <v>486</v>
      </c>
      <c r="DQ34" s="78" t="s">
        <v>486</v>
      </c>
      <c r="DR34" s="78" t="s">
        <v>486</v>
      </c>
      <c r="DS34" s="78" t="s">
        <v>486</v>
      </c>
      <c r="DT34" s="121" t="s">
        <v>486</v>
      </c>
      <c r="DU34" s="78" t="s">
        <v>486</v>
      </c>
      <c r="DV34" s="78" t="s">
        <v>486</v>
      </c>
      <c r="DW34" s="78" t="s">
        <v>486</v>
      </c>
      <c r="DX34" s="78" t="s">
        <v>486</v>
      </c>
      <c r="DY34" s="121" t="s">
        <v>486</v>
      </c>
      <c r="DZ34" s="78" t="s">
        <v>486</v>
      </c>
      <c r="EA34" s="78" t="s">
        <v>486</v>
      </c>
      <c r="EB34" s="78" t="s">
        <v>486</v>
      </c>
      <c r="EC34" s="74"/>
      <c r="ED34" s="74"/>
      <c r="EE34" s="74"/>
      <c r="EF34" s="74"/>
      <c r="EG34" s="74"/>
      <c r="EH34" s="74"/>
      <c r="EI34" s="74"/>
      <c r="EJ34" s="74"/>
      <c r="EK34" s="74"/>
      <c r="EL34" s="74"/>
      <c r="EM34" s="74"/>
      <c r="EN34" s="74"/>
      <c r="EO34" s="74"/>
      <c r="EP34" s="74"/>
      <c r="EQ34" s="74"/>
      <c r="ER34" s="74"/>
      <c r="ES34" s="74"/>
      <c r="ET34" s="74"/>
      <c r="EU34" s="74"/>
      <c r="EV34" s="74"/>
      <c r="EX34" s="74"/>
      <c r="EY34" s="74"/>
      <c r="EZ34" s="74"/>
    </row>
    <row r="35" spans="1:170" x14ac:dyDescent="0.25">
      <c r="A35" s="112">
        <v>33</v>
      </c>
      <c r="B35" s="99">
        <v>38261</v>
      </c>
      <c r="C35" s="74" t="s">
        <v>112</v>
      </c>
      <c r="D35" s="76">
        <v>2104</v>
      </c>
      <c r="E35" s="74" t="s">
        <v>20</v>
      </c>
      <c r="F35" s="1" t="s">
        <v>670</v>
      </c>
      <c r="G35" s="103" t="s">
        <v>0</v>
      </c>
      <c r="H35" s="103" t="s">
        <v>0</v>
      </c>
      <c r="I35" s="103" t="s">
        <v>0</v>
      </c>
      <c r="J35" s="103" t="s">
        <v>0</v>
      </c>
      <c r="K35" s="103" t="s">
        <v>0</v>
      </c>
      <c r="L35" s="103" t="s">
        <v>0</v>
      </c>
      <c r="M35" s="74">
        <v>31442</v>
      </c>
      <c r="N35" s="74">
        <v>1988</v>
      </c>
      <c r="O35" s="74"/>
      <c r="P35" s="74">
        <v>1500</v>
      </c>
      <c r="Q35" s="74" t="s">
        <v>434</v>
      </c>
      <c r="R35" s="74"/>
      <c r="S35" s="74" t="s">
        <v>32</v>
      </c>
      <c r="T35" s="74">
        <v>1</v>
      </c>
      <c r="U35" s="1" t="s">
        <v>22</v>
      </c>
      <c r="V35" s="74">
        <v>0</v>
      </c>
      <c r="W35" s="74"/>
      <c r="X35" s="77" t="s">
        <v>153</v>
      </c>
      <c r="Y35" s="74"/>
      <c r="Z35" s="74">
        <v>1020</v>
      </c>
      <c r="AA35" s="74">
        <v>1245</v>
      </c>
      <c r="AB35" s="78">
        <v>7.7646828808648882</v>
      </c>
      <c r="AC35" s="121">
        <v>200.56249769405196</v>
      </c>
      <c r="AD35" s="78">
        <v>3.1742909366715795</v>
      </c>
      <c r="AE35" s="78">
        <v>2.4861118167717189</v>
      </c>
      <c r="AF35" s="78">
        <v>9.2015158282262615</v>
      </c>
      <c r="AG35" s="78">
        <v>2.1201247706543493</v>
      </c>
      <c r="AH35" s="78">
        <v>135.50954526962315</v>
      </c>
      <c r="AI35" s="78">
        <v>0.85123885231082952</v>
      </c>
      <c r="AJ35" s="78">
        <v>1.1214962864453495</v>
      </c>
      <c r="AK35" s="78">
        <v>5.8491002427105423</v>
      </c>
      <c r="AL35" s="78" t="s">
        <v>486</v>
      </c>
      <c r="AM35" s="78" t="s">
        <v>486</v>
      </c>
      <c r="AN35" s="78" t="s">
        <v>486</v>
      </c>
      <c r="AO35" s="78" t="s">
        <v>486</v>
      </c>
      <c r="AP35" s="78" t="s">
        <v>486</v>
      </c>
      <c r="AQ35" s="78" t="s">
        <v>486</v>
      </c>
      <c r="AR35" s="121" t="s">
        <v>486</v>
      </c>
      <c r="AS35" s="78" t="s">
        <v>486</v>
      </c>
      <c r="AT35" s="78" t="s">
        <v>486</v>
      </c>
      <c r="AU35" s="78" t="s">
        <v>486</v>
      </c>
      <c r="AV35" s="78" t="s">
        <v>486</v>
      </c>
      <c r="AW35" s="121" t="s">
        <v>486</v>
      </c>
      <c r="AX35" s="78" t="s">
        <v>486</v>
      </c>
      <c r="AY35" s="78" t="s">
        <v>486</v>
      </c>
      <c r="AZ35" s="78" t="s">
        <v>486</v>
      </c>
      <c r="BA35" s="78">
        <v>17.572464746343542</v>
      </c>
      <c r="BB35" s="121">
        <v>546.38869921185619</v>
      </c>
      <c r="BC35" s="78">
        <v>18.074185088614463</v>
      </c>
      <c r="BD35" s="78">
        <v>2.8563214974365709</v>
      </c>
      <c r="BE35" s="78">
        <v>26.055521203212521</v>
      </c>
      <c r="BF35" s="78" t="s">
        <v>486</v>
      </c>
      <c r="BG35" s="78" t="s">
        <v>486</v>
      </c>
      <c r="BH35" s="78" t="s">
        <v>486</v>
      </c>
      <c r="BI35" s="78" t="s">
        <v>486</v>
      </c>
      <c r="BJ35" s="78" t="s">
        <v>486</v>
      </c>
      <c r="BK35" s="78" t="s">
        <v>486</v>
      </c>
      <c r="BL35" s="78" t="s">
        <v>486</v>
      </c>
      <c r="BM35" s="78" t="s">
        <v>486</v>
      </c>
      <c r="BN35" s="78" t="s">
        <v>486</v>
      </c>
      <c r="BO35" s="78" t="s">
        <v>486</v>
      </c>
      <c r="BP35" s="78" t="s">
        <v>486</v>
      </c>
      <c r="BQ35" s="78" t="s">
        <v>486</v>
      </c>
      <c r="BR35" s="78" t="s">
        <v>486</v>
      </c>
      <c r="BS35" s="78" t="s">
        <v>486</v>
      </c>
      <c r="BT35" s="78" t="s">
        <v>486</v>
      </c>
      <c r="BU35" s="78" t="s">
        <v>486</v>
      </c>
      <c r="BV35" s="78" t="s">
        <v>486</v>
      </c>
      <c r="BW35" s="78" t="s">
        <v>486</v>
      </c>
      <c r="BX35" s="78" t="s">
        <v>486</v>
      </c>
      <c r="BY35" s="78" t="s">
        <v>486</v>
      </c>
      <c r="BZ35" s="78" t="s">
        <v>486</v>
      </c>
      <c r="CA35" s="78" t="s">
        <v>486</v>
      </c>
      <c r="CB35" s="78" t="s">
        <v>486</v>
      </c>
      <c r="CC35" s="78" t="s">
        <v>486</v>
      </c>
      <c r="CD35" s="78" t="s">
        <v>486</v>
      </c>
      <c r="CE35" s="78" t="s">
        <v>486</v>
      </c>
      <c r="CF35" s="78" t="s">
        <v>486</v>
      </c>
      <c r="CG35" s="78" t="s">
        <v>486</v>
      </c>
      <c r="CH35" s="78" t="s">
        <v>486</v>
      </c>
      <c r="CI35" s="78" t="s">
        <v>486</v>
      </c>
      <c r="CJ35" s="78" t="s">
        <v>486</v>
      </c>
      <c r="CK35" s="78" t="s">
        <v>486</v>
      </c>
      <c r="CL35" s="78" t="s">
        <v>486</v>
      </c>
      <c r="CM35" s="78" t="s">
        <v>486</v>
      </c>
      <c r="CN35" s="78" t="s">
        <v>486</v>
      </c>
      <c r="CO35" s="78" t="s">
        <v>486</v>
      </c>
      <c r="CP35" s="78" t="s">
        <v>486</v>
      </c>
      <c r="CQ35" s="78" t="s">
        <v>486</v>
      </c>
      <c r="CR35" s="78" t="s">
        <v>486</v>
      </c>
      <c r="CS35" s="78" t="s">
        <v>486</v>
      </c>
      <c r="CT35" s="78" t="s">
        <v>486</v>
      </c>
      <c r="CU35" s="78" t="s">
        <v>486</v>
      </c>
      <c r="CV35" s="78" t="s">
        <v>486</v>
      </c>
      <c r="CW35" s="78" t="s">
        <v>486</v>
      </c>
      <c r="CX35" s="78" t="s">
        <v>486</v>
      </c>
      <c r="CY35" s="78" t="s">
        <v>486</v>
      </c>
      <c r="CZ35" s="78" t="s">
        <v>486</v>
      </c>
      <c r="DA35" s="78" t="s">
        <v>486</v>
      </c>
      <c r="DB35" s="78" t="s">
        <v>486</v>
      </c>
      <c r="DC35" s="78" t="s">
        <v>486</v>
      </c>
      <c r="DD35" s="78" t="s">
        <v>486</v>
      </c>
      <c r="DE35" s="78" t="s">
        <v>486</v>
      </c>
      <c r="DF35" s="78" t="s">
        <v>486</v>
      </c>
      <c r="DG35" s="78" t="s">
        <v>486</v>
      </c>
      <c r="DH35" s="78" t="s">
        <v>486</v>
      </c>
      <c r="DI35" s="78" t="s">
        <v>486</v>
      </c>
      <c r="DJ35" s="78" t="s">
        <v>486</v>
      </c>
      <c r="DK35" s="78" t="s">
        <v>486</v>
      </c>
      <c r="DL35" s="78" t="s">
        <v>486</v>
      </c>
      <c r="DM35" s="78" t="s">
        <v>486</v>
      </c>
      <c r="DN35" s="78" t="s">
        <v>486</v>
      </c>
      <c r="DO35" s="121" t="s">
        <v>486</v>
      </c>
      <c r="DP35" s="78" t="s">
        <v>486</v>
      </c>
      <c r="DQ35" s="78" t="s">
        <v>486</v>
      </c>
      <c r="DR35" s="78" t="s">
        <v>486</v>
      </c>
      <c r="DS35" s="78" t="s">
        <v>486</v>
      </c>
      <c r="DT35" s="121" t="s">
        <v>486</v>
      </c>
      <c r="DU35" s="78" t="s">
        <v>486</v>
      </c>
      <c r="DV35" s="78" t="s">
        <v>486</v>
      </c>
      <c r="DW35" s="78" t="s">
        <v>486</v>
      </c>
      <c r="DX35" s="78" t="s">
        <v>486</v>
      </c>
      <c r="DY35" s="121" t="s">
        <v>486</v>
      </c>
      <c r="DZ35" s="78" t="s">
        <v>486</v>
      </c>
      <c r="EA35" s="78" t="s">
        <v>486</v>
      </c>
      <c r="EB35" s="78" t="s">
        <v>486</v>
      </c>
      <c r="EC35" s="74"/>
      <c r="ED35" s="74"/>
      <c r="EE35" s="74"/>
      <c r="EF35" s="74"/>
      <c r="EG35" s="74"/>
      <c r="EH35" s="74"/>
      <c r="EI35" s="74"/>
      <c r="EJ35" s="74"/>
      <c r="EK35" s="74"/>
      <c r="EL35" s="74"/>
      <c r="EM35" s="74"/>
      <c r="EN35" s="74"/>
      <c r="EO35" s="74"/>
      <c r="EP35" s="74"/>
      <c r="EQ35" s="74"/>
      <c r="ER35" s="74"/>
      <c r="ES35" s="74"/>
      <c r="ET35" s="74"/>
      <c r="EU35" s="74"/>
      <c r="EV35" s="74"/>
      <c r="EW35" s="74"/>
    </row>
    <row r="36" spans="1:170" x14ac:dyDescent="0.25">
      <c r="A36" s="112">
        <v>34</v>
      </c>
      <c r="B36" s="100">
        <v>38639</v>
      </c>
      <c r="C36" s="77" t="s">
        <v>177</v>
      </c>
      <c r="D36" s="77">
        <v>944</v>
      </c>
      <c r="F36" s="74" t="s">
        <v>667</v>
      </c>
      <c r="G36" s="104" t="s">
        <v>0</v>
      </c>
      <c r="H36" s="82" t="s">
        <v>0</v>
      </c>
      <c r="I36" s="104" t="s">
        <v>0</v>
      </c>
      <c r="J36" s="104" t="s">
        <v>0</v>
      </c>
      <c r="K36" s="104" t="s">
        <v>0</v>
      </c>
      <c r="L36" s="104" t="s">
        <v>0</v>
      </c>
      <c r="M36" s="77">
        <v>103278</v>
      </c>
      <c r="N36" s="77">
        <v>1989</v>
      </c>
      <c r="P36" s="77">
        <v>2700</v>
      </c>
      <c r="Q36" s="74" t="s">
        <v>435</v>
      </c>
      <c r="X36" s="77" t="s">
        <v>153</v>
      </c>
      <c r="AB36" s="115">
        <v>0.27097681091746217</v>
      </c>
      <c r="AC36" s="123">
        <v>269.64999999999998</v>
      </c>
      <c r="AD36" s="115">
        <v>1.9015271065313144E-2</v>
      </c>
      <c r="AE36" s="115">
        <v>0.06</v>
      </c>
      <c r="AF36" s="115">
        <v>11.17</v>
      </c>
      <c r="AG36" s="115" t="s">
        <v>486</v>
      </c>
      <c r="AH36" s="115" t="s">
        <v>486</v>
      </c>
      <c r="AI36" s="115" t="s">
        <v>486</v>
      </c>
      <c r="AJ36" s="115" t="s">
        <v>486</v>
      </c>
      <c r="AK36" s="115" t="s">
        <v>486</v>
      </c>
      <c r="AL36" s="115">
        <v>6.5711876647484582</v>
      </c>
      <c r="AM36" s="115">
        <v>320.3</v>
      </c>
      <c r="AN36" s="115">
        <v>0</v>
      </c>
      <c r="AO36" s="115">
        <v>0.25</v>
      </c>
      <c r="AP36" s="115">
        <v>13.68</v>
      </c>
      <c r="AQ36" s="115" t="s">
        <v>486</v>
      </c>
      <c r="AR36" s="123" t="s">
        <v>486</v>
      </c>
      <c r="AS36" s="115" t="s">
        <v>486</v>
      </c>
      <c r="AT36" s="115" t="s">
        <v>486</v>
      </c>
      <c r="AU36" s="115" t="s">
        <v>486</v>
      </c>
      <c r="AV36" s="115" t="s">
        <v>486</v>
      </c>
      <c r="AW36" s="123" t="s">
        <v>486</v>
      </c>
      <c r="AX36" s="115" t="s">
        <v>486</v>
      </c>
      <c r="AY36" s="115" t="s">
        <v>486</v>
      </c>
      <c r="AZ36" s="115" t="s">
        <v>486</v>
      </c>
      <c r="BA36" s="115" t="s">
        <v>486</v>
      </c>
      <c r="BB36" s="123" t="s">
        <v>486</v>
      </c>
      <c r="BC36" s="115" t="s">
        <v>486</v>
      </c>
      <c r="BD36" s="115" t="s">
        <v>486</v>
      </c>
      <c r="BE36" s="115" t="s">
        <v>486</v>
      </c>
      <c r="BF36" s="115" t="s">
        <v>486</v>
      </c>
      <c r="BG36" s="115" t="s">
        <v>486</v>
      </c>
      <c r="BH36" s="115" t="s">
        <v>486</v>
      </c>
      <c r="BI36" s="115" t="s">
        <v>486</v>
      </c>
      <c r="BJ36" s="115" t="s">
        <v>486</v>
      </c>
      <c r="BK36" s="115" t="s">
        <v>486</v>
      </c>
      <c r="BL36" s="115" t="s">
        <v>486</v>
      </c>
      <c r="BM36" s="115" t="s">
        <v>486</v>
      </c>
      <c r="BN36" s="115" t="s">
        <v>486</v>
      </c>
      <c r="BO36" s="115" t="s">
        <v>486</v>
      </c>
      <c r="BP36" s="115" t="s">
        <v>486</v>
      </c>
      <c r="BQ36" s="115" t="s">
        <v>486</v>
      </c>
      <c r="BR36" s="115" t="s">
        <v>486</v>
      </c>
      <c r="BS36" s="115" t="s">
        <v>486</v>
      </c>
      <c r="BT36" s="115" t="s">
        <v>486</v>
      </c>
      <c r="BU36" s="115" t="s">
        <v>486</v>
      </c>
      <c r="BV36" s="115" t="s">
        <v>486</v>
      </c>
      <c r="BW36" s="115" t="s">
        <v>486</v>
      </c>
      <c r="BX36" s="115" t="s">
        <v>486</v>
      </c>
      <c r="BY36" s="115" t="s">
        <v>486</v>
      </c>
      <c r="BZ36" s="115" t="s">
        <v>486</v>
      </c>
      <c r="CA36" s="115" t="s">
        <v>486</v>
      </c>
      <c r="CB36" s="115" t="s">
        <v>486</v>
      </c>
      <c r="CC36" s="115" t="s">
        <v>486</v>
      </c>
      <c r="CD36" s="115" t="s">
        <v>486</v>
      </c>
      <c r="CE36" s="115" t="s">
        <v>486</v>
      </c>
      <c r="CF36" s="115" t="s">
        <v>486</v>
      </c>
      <c r="CG36" s="115" t="s">
        <v>486</v>
      </c>
      <c r="CH36" s="115" t="s">
        <v>486</v>
      </c>
      <c r="CI36" s="115" t="s">
        <v>486</v>
      </c>
      <c r="CJ36" s="115" t="s">
        <v>486</v>
      </c>
      <c r="CK36" s="115" t="s">
        <v>486</v>
      </c>
      <c r="CL36" s="115" t="s">
        <v>486</v>
      </c>
      <c r="CM36" s="115" t="s">
        <v>486</v>
      </c>
      <c r="CN36" s="115" t="s">
        <v>486</v>
      </c>
      <c r="CO36" s="115" t="s">
        <v>486</v>
      </c>
      <c r="CP36" s="115" t="s">
        <v>486</v>
      </c>
      <c r="CQ36" s="115" t="s">
        <v>486</v>
      </c>
      <c r="CR36" s="115" t="s">
        <v>486</v>
      </c>
      <c r="CS36" s="115" t="s">
        <v>486</v>
      </c>
      <c r="CT36" s="115" t="s">
        <v>486</v>
      </c>
      <c r="CU36" s="115" t="s">
        <v>486</v>
      </c>
      <c r="CV36" s="115" t="s">
        <v>486</v>
      </c>
      <c r="CW36" s="115" t="s">
        <v>486</v>
      </c>
      <c r="CX36" s="115" t="s">
        <v>486</v>
      </c>
      <c r="CY36" s="115" t="s">
        <v>486</v>
      </c>
      <c r="CZ36" s="115" t="s">
        <v>486</v>
      </c>
      <c r="DA36" s="115" t="s">
        <v>486</v>
      </c>
      <c r="DB36" s="115" t="s">
        <v>486</v>
      </c>
      <c r="DC36" s="115" t="s">
        <v>486</v>
      </c>
      <c r="DD36" s="115" t="s">
        <v>486</v>
      </c>
      <c r="DE36" s="115" t="s">
        <v>486</v>
      </c>
      <c r="DF36" s="115" t="s">
        <v>486</v>
      </c>
      <c r="DG36" s="115" t="s">
        <v>486</v>
      </c>
      <c r="DH36" s="115" t="s">
        <v>486</v>
      </c>
      <c r="DI36" s="115" t="s">
        <v>486</v>
      </c>
      <c r="DJ36" s="115" t="s">
        <v>486</v>
      </c>
      <c r="DK36" s="115" t="s">
        <v>486</v>
      </c>
      <c r="DL36" s="115" t="s">
        <v>486</v>
      </c>
      <c r="DM36" s="115" t="s">
        <v>486</v>
      </c>
      <c r="DN36" s="115" t="s">
        <v>486</v>
      </c>
      <c r="DO36" s="123" t="s">
        <v>486</v>
      </c>
      <c r="DP36" s="115" t="s">
        <v>486</v>
      </c>
      <c r="DQ36" s="115" t="s">
        <v>486</v>
      </c>
      <c r="DR36" s="115" t="s">
        <v>486</v>
      </c>
      <c r="DS36" s="115">
        <v>2.9033229741156661E-2</v>
      </c>
      <c r="DT36" s="123">
        <v>234.65</v>
      </c>
      <c r="DU36" s="115">
        <v>9.507635532656572E-3</v>
      </c>
      <c r="DV36" s="115">
        <v>0.02</v>
      </c>
      <c r="DW36" s="115">
        <v>9.6999999999999993</v>
      </c>
      <c r="DX36" s="115" t="s">
        <v>486</v>
      </c>
      <c r="DY36" s="123" t="s">
        <v>486</v>
      </c>
      <c r="DZ36" s="115" t="s">
        <v>486</v>
      </c>
      <c r="EA36" s="115" t="s">
        <v>486</v>
      </c>
      <c r="EB36" s="115" t="s">
        <v>486</v>
      </c>
      <c r="EW36" s="74"/>
    </row>
    <row r="37" spans="1:170" x14ac:dyDescent="0.25">
      <c r="A37" s="112">
        <v>35</v>
      </c>
      <c r="B37" s="119">
        <v>35065</v>
      </c>
      <c r="C37" s="77" t="s">
        <v>60</v>
      </c>
      <c r="D37" s="77" t="s">
        <v>157</v>
      </c>
      <c r="E37" s="77" t="s">
        <v>20</v>
      </c>
      <c r="F37" s="77" t="s">
        <v>666</v>
      </c>
      <c r="G37" s="104" t="s">
        <v>170</v>
      </c>
      <c r="H37" s="76" t="s">
        <v>1</v>
      </c>
      <c r="I37" s="62" t="s">
        <v>2</v>
      </c>
      <c r="J37" s="62" t="s">
        <v>2</v>
      </c>
      <c r="K37" s="62" t="s">
        <v>2</v>
      </c>
      <c r="L37" s="62" t="s">
        <v>2</v>
      </c>
      <c r="M37" s="77">
        <v>131800</v>
      </c>
      <c r="N37" s="77">
        <v>1989</v>
      </c>
      <c r="P37" s="77">
        <v>2000</v>
      </c>
      <c r="Q37" s="74" t="s">
        <v>434</v>
      </c>
      <c r="S37" s="77" t="s">
        <v>20</v>
      </c>
      <c r="T37" s="77">
        <v>0</v>
      </c>
      <c r="U37" s="77" t="s">
        <v>152</v>
      </c>
      <c r="X37" s="77" t="s">
        <v>153</v>
      </c>
      <c r="AB37" s="115">
        <v>1.8981233243967828</v>
      </c>
      <c r="AC37" s="123">
        <v>222.5</v>
      </c>
      <c r="AD37" s="115">
        <v>0.91100210231254375</v>
      </c>
      <c r="AE37" s="115">
        <v>1.7604166666666667</v>
      </c>
      <c r="AF37" s="115">
        <v>9.6</v>
      </c>
      <c r="AG37" s="115" t="s">
        <v>486</v>
      </c>
      <c r="AH37" s="123" t="s">
        <v>486</v>
      </c>
      <c r="AI37" s="115" t="s">
        <v>486</v>
      </c>
      <c r="AJ37" s="115" t="s">
        <v>486</v>
      </c>
      <c r="AK37" s="115" t="s">
        <v>486</v>
      </c>
      <c r="AL37" s="115">
        <v>2.6279007096398654</v>
      </c>
      <c r="AM37" s="115">
        <v>251.88043788070391</v>
      </c>
      <c r="AN37" s="115">
        <v>1.1695667913216936</v>
      </c>
      <c r="AO37" s="115">
        <v>1.5251014002434302</v>
      </c>
      <c r="AP37" s="115">
        <v>10.952629852532615</v>
      </c>
      <c r="AQ37" s="115">
        <v>2.4456187952922184</v>
      </c>
      <c r="AR37" s="123">
        <v>221.649741194299</v>
      </c>
      <c r="AS37" s="115">
        <v>1.2883352180143941</v>
      </c>
      <c r="AT37" s="115">
        <v>1.654878637481392</v>
      </c>
      <c r="AU37" s="115">
        <v>9.7028828217431311</v>
      </c>
      <c r="AV37" s="115">
        <v>6.207668658805658</v>
      </c>
      <c r="AW37" s="123">
        <v>351.15457088006639</v>
      </c>
      <c r="AX37" s="115">
        <v>2.1679517439517877</v>
      </c>
      <c r="AY37" s="115">
        <v>2.3424532251216643</v>
      </c>
      <c r="AZ37" s="115">
        <v>15.678597679966266</v>
      </c>
      <c r="BA37" s="115">
        <v>14.005817974433388</v>
      </c>
      <c r="BB37" s="123">
        <v>535.33506540378596</v>
      </c>
      <c r="BC37" s="115">
        <v>3.5008013668826043</v>
      </c>
      <c r="BD37" s="115">
        <v>2.469709396544403</v>
      </c>
      <c r="BE37" s="115">
        <v>24.489189824024582</v>
      </c>
      <c r="BF37" s="115">
        <v>2.4456187952922184</v>
      </c>
      <c r="BG37" s="115">
        <v>221.649741194299</v>
      </c>
      <c r="BH37" s="115">
        <v>1.2883352180143941</v>
      </c>
      <c r="BI37" s="115">
        <v>1.654878637481392</v>
      </c>
      <c r="BJ37" s="115">
        <v>9.7028828217431311</v>
      </c>
      <c r="BK37" s="115">
        <v>3.5384259859797966</v>
      </c>
      <c r="BL37" s="115">
        <v>269.44627096724241</v>
      </c>
      <c r="BM37" s="115">
        <v>1.5238042711583009</v>
      </c>
      <c r="BN37" s="115">
        <v>1.797236494183047</v>
      </c>
      <c r="BO37" s="115">
        <v>11.855778047573546</v>
      </c>
      <c r="BP37" s="115">
        <v>8.6207156542555552</v>
      </c>
      <c r="BQ37" s="115">
        <v>295.25944686897208</v>
      </c>
      <c r="BR37" s="115">
        <v>1.7513610623426117</v>
      </c>
      <c r="BS37" s="115">
        <v>2.3291888991092438</v>
      </c>
      <c r="BT37" s="115">
        <v>13.58166889357407</v>
      </c>
      <c r="BU37" s="115">
        <v>4.5723125803446498</v>
      </c>
      <c r="BV37" s="115">
        <v>300.82912605393136</v>
      </c>
      <c r="BW37" s="115">
        <v>1.8146568067210052</v>
      </c>
      <c r="BX37" s="115">
        <v>1.8383540071261633</v>
      </c>
      <c r="BY37" s="115">
        <v>13.333270599763448</v>
      </c>
      <c r="BZ37" s="115">
        <v>0.58697549135254468</v>
      </c>
      <c r="CA37" s="115">
        <v>193.64680329754236</v>
      </c>
      <c r="CB37" s="115">
        <v>0.58181769732984223</v>
      </c>
      <c r="CC37" s="115">
        <v>1.9370840889986876</v>
      </c>
      <c r="CD37" s="115">
        <v>8.1871525444231583</v>
      </c>
      <c r="CE37" s="115">
        <v>0.88552211568920591</v>
      </c>
      <c r="CF37" s="115">
        <v>167.77105926869487</v>
      </c>
      <c r="CG37" s="115">
        <v>0.61006755319671147</v>
      </c>
      <c r="CH37" s="115">
        <v>1.3742466902435411</v>
      </c>
      <c r="CI37" s="115">
        <v>7.1587406541292022</v>
      </c>
      <c r="CJ37" s="115">
        <v>3.8970820139131717</v>
      </c>
      <c r="CK37" s="115">
        <v>193.38160600669829</v>
      </c>
      <c r="CL37" s="115">
        <v>0.8641509020922824</v>
      </c>
      <c r="CM37" s="115">
        <v>1.5879471265541183</v>
      </c>
      <c r="CN37" s="115">
        <v>8.6303087044909663</v>
      </c>
      <c r="CO37" s="115">
        <v>1.5553948425517976</v>
      </c>
      <c r="CP37" s="115">
        <v>210.6265628030549</v>
      </c>
      <c r="CQ37" s="115">
        <v>1.2312715977457354</v>
      </c>
      <c r="CR37" s="115">
        <v>1.3833396914289187</v>
      </c>
      <c r="CS37" s="115">
        <v>9.128514366735164</v>
      </c>
      <c r="CT37" s="115">
        <v>0.58697549135254468</v>
      </c>
      <c r="CU37" s="115">
        <v>193.64680329754236</v>
      </c>
      <c r="CV37" s="115">
        <v>0.58181769732984223</v>
      </c>
      <c r="CW37" s="115">
        <v>1.9370840889986876</v>
      </c>
      <c r="CX37" s="115">
        <v>8.1871525444231583</v>
      </c>
      <c r="CY37" s="115">
        <v>4.5286589497711889</v>
      </c>
      <c r="CZ37" s="115">
        <v>198.50332715575047</v>
      </c>
      <c r="DA37" s="115">
        <v>0.8553241923366024</v>
      </c>
      <c r="DB37" s="115">
        <v>1.6777014135775061</v>
      </c>
      <c r="DC37" s="115">
        <v>8.9169536810644274</v>
      </c>
      <c r="DD37" s="115">
        <v>2.3184500745664582</v>
      </c>
      <c r="DE37" s="115">
        <v>179.32513371825382</v>
      </c>
      <c r="DF37" s="115">
        <v>0.78434452101196039</v>
      </c>
      <c r="DG37" s="115">
        <v>1.5030822189888522</v>
      </c>
      <c r="DH37" s="115">
        <v>7.8428319744437518</v>
      </c>
      <c r="DI37" s="115">
        <v>0.5630026809651475</v>
      </c>
      <c r="DJ37" s="115">
        <v>187.8</v>
      </c>
      <c r="DK37" s="115">
        <v>0.56762438682550809</v>
      </c>
      <c r="DL37" s="115">
        <v>2.0052083333333335</v>
      </c>
      <c r="DM37" s="115">
        <v>7.94</v>
      </c>
      <c r="DN37" s="115">
        <v>0.62198391420911525</v>
      </c>
      <c r="DO37" s="123">
        <v>158.04</v>
      </c>
      <c r="DP37" s="115">
        <v>0.46951646811492642</v>
      </c>
      <c r="DQ37" s="115">
        <v>1.4114583333333333</v>
      </c>
      <c r="DR37" s="115">
        <v>6.6980000000000004</v>
      </c>
      <c r="DS37" s="115">
        <v>0.40750670241286863</v>
      </c>
      <c r="DT37" s="123">
        <v>149.58000000000001</v>
      </c>
      <c r="DU37" s="115">
        <v>0.47652417659425372</v>
      </c>
      <c r="DV37" s="115">
        <v>0.78645833333333337</v>
      </c>
      <c r="DW37" s="115">
        <v>6.3239999999999998</v>
      </c>
      <c r="DX37" s="115">
        <v>0.47184986595174261</v>
      </c>
      <c r="DY37" s="123">
        <v>165.69</v>
      </c>
      <c r="DZ37" s="115">
        <v>0.41345480028030829</v>
      </c>
      <c r="EA37" s="115">
        <v>0.328125</v>
      </c>
      <c r="EB37" s="115">
        <v>6.9850000000000003</v>
      </c>
    </row>
    <row r="38" spans="1:170" x14ac:dyDescent="0.25">
      <c r="A38" s="112">
        <v>36</v>
      </c>
      <c r="B38" s="99">
        <v>38260</v>
      </c>
      <c r="C38" s="74" t="s">
        <v>64</v>
      </c>
      <c r="D38" s="74" t="s">
        <v>111</v>
      </c>
      <c r="E38" s="74" t="s">
        <v>20</v>
      </c>
      <c r="F38" s="74" t="s">
        <v>666</v>
      </c>
      <c r="G38" s="106" t="s">
        <v>170</v>
      </c>
      <c r="H38" s="76" t="s">
        <v>1</v>
      </c>
      <c r="I38" s="62" t="s">
        <v>2</v>
      </c>
      <c r="J38" s="62" t="s">
        <v>2</v>
      </c>
      <c r="K38" s="62" t="s">
        <v>2</v>
      </c>
      <c r="L38" s="62" t="s">
        <v>2</v>
      </c>
      <c r="M38" s="74">
        <v>210247</v>
      </c>
      <c r="N38" s="74">
        <v>1989</v>
      </c>
      <c r="O38" s="74"/>
      <c r="P38" s="74">
        <v>3000</v>
      </c>
      <c r="Q38" s="74" t="s">
        <v>435</v>
      </c>
      <c r="R38" s="74"/>
      <c r="S38" s="74" t="s">
        <v>20</v>
      </c>
      <c r="T38" s="74">
        <v>1</v>
      </c>
      <c r="U38" s="74">
        <v>1</v>
      </c>
      <c r="V38" s="74">
        <v>0</v>
      </c>
      <c r="W38" s="74"/>
      <c r="X38" s="77" t="s">
        <v>153</v>
      </c>
      <c r="Y38" s="74"/>
      <c r="Z38" s="74">
        <v>1577</v>
      </c>
      <c r="AA38" s="74">
        <v>1810</v>
      </c>
      <c r="AB38" s="78">
        <v>0.78249482591436414</v>
      </c>
      <c r="AC38" s="121">
        <v>255.70052367690687</v>
      </c>
      <c r="AD38" s="78">
        <v>7.1372355032771895E-2</v>
      </c>
      <c r="AE38" s="78">
        <v>0.11759958595136463</v>
      </c>
      <c r="AF38" s="78">
        <v>10.680758589055337</v>
      </c>
      <c r="AG38" s="78">
        <v>0.43868520483139728</v>
      </c>
      <c r="AH38" s="121">
        <v>204.47670351709431</v>
      </c>
      <c r="AI38" s="78">
        <v>4.2228431352422748E-2</v>
      </c>
      <c r="AJ38" s="78">
        <v>6.0900721463413597E-2</v>
      </c>
      <c r="AK38" s="78">
        <v>8.5156557363596814</v>
      </c>
      <c r="AL38" s="78" t="s">
        <v>486</v>
      </c>
      <c r="AM38" s="121" t="s">
        <v>486</v>
      </c>
      <c r="AN38" s="78" t="s">
        <v>486</v>
      </c>
      <c r="AO38" s="78" t="s">
        <v>486</v>
      </c>
      <c r="AP38" s="78" t="s">
        <v>486</v>
      </c>
      <c r="AQ38" s="78" t="s">
        <v>486</v>
      </c>
      <c r="AR38" s="78" t="s">
        <v>486</v>
      </c>
      <c r="AS38" s="78" t="s">
        <v>486</v>
      </c>
      <c r="AT38" s="78" t="s">
        <v>486</v>
      </c>
      <c r="AU38" s="78" t="s">
        <v>486</v>
      </c>
      <c r="AV38" s="78" t="s">
        <v>486</v>
      </c>
      <c r="AW38" s="78" t="s">
        <v>486</v>
      </c>
      <c r="AX38" s="78" t="s">
        <v>486</v>
      </c>
      <c r="AY38" s="78" t="s">
        <v>486</v>
      </c>
      <c r="AZ38" s="78" t="s">
        <v>486</v>
      </c>
      <c r="BA38" s="78">
        <v>2.5223603923338853</v>
      </c>
      <c r="BB38" s="121">
        <v>637.57853323097572</v>
      </c>
      <c r="BC38" s="78">
        <v>0.48471366004895683</v>
      </c>
      <c r="BD38" s="78">
        <v>0.44084605168061747</v>
      </c>
      <c r="BE38" s="78">
        <v>26.758841519107072</v>
      </c>
      <c r="BF38" s="78" t="s">
        <v>486</v>
      </c>
      <c r="BG38" s="78" t="s">
        <v>486</v>
      </c>
      <c r="BH38" s="78" t="s">
        <v>486</v>
      </c>
      <c r="BI38" s="78" t="s">
        <v>486</v>
      </c>
      <c r="BJ38" s="78" t="s">
        <v>486</v>
      </c>
      <c r="BK38" s="78" t="s">
        <v>486</v>
      </c>
      <c r="BL38" s="78" t="s">
        <v>486</v>
      </c>
      <c r="BM38" s="78" t="s">
        <v>486</v>
      </c>
      <c r="BN38" s="78" t="s">
        <v>486</v>
      </c>
      <c r="BO38" s="78" t="s">
        <v>486</v>
      </c>
      <c r="BP38" s="78" t="s">
        <v>486</v>
      </c>
      <c r="BQ38" s="78" t="s">
        <v>486</v>
      </c>
      <c r="BR38" s="78" t="s">
        <v>486</v>
      </c>
      <c r="BS38" s="78" t="s">
        <v>486</v>
      </c>
      <c r="BT38" s="78" t="s">
        <v>486</v>
      </c>
      <c r="BU38" s="78" t="s">
        <v>486</v>
      </c>
      <c r="BV38" s="78" t="s">
        <v>486</v>
      </c>
      <c r="BW38" s="78" t="s">
        <v>486</v>
      </c>
      <c r="BX38" s="78" t="s">
        <v>486</v>
      </c>
      <c r="BY38" s="78" t="s">
        <v>486</v>
      </c>
      <c r="BZ38" s="78" t="s">
        <v>486</v>
      </c>
      <c r="CA38" s="78" t="s">
        <v>486</v>
      </c>
      <c r="CB38" s="78" t="s">
        <v>486</v>
      </c>
      <c r="CC38" s="78" t="s">
        <v>486</v>
      </c>
      <c r="CD38" s="78" t="s">
        <v>486</v>
      </c>
      <c r="CE38" s="78" t="s">
        <v>486</v>
      </c>
      <c r="CF38" s="78" t="s">
        <v>486</v>
      </c>
      <c r="CG38" s="78" t="s">
        <v>486</v>
      </c>
      <c r="CH38" s="78" t="s">
        <v>486</v>
      </c>
      <c r="CI38" s="78" t="s">
        <v>486</v>
      </c>
      <c r="CJ38" s="78" t="s">
        <v>486</v>
      </c>
      <c r="CK38" s="78" t="s">
        <v>486</v>
      </c>
      <c r="CL38" s="78" t="s">
        <v>486</v>
      </c>
      <c r="CM38" s="78" t="s">
        <v>486</v>
      </c>
      <c r="CN38" s="78" t="s">
        <v>486</v>
      </c>
      <c r="CO38" s="78" t="s">
        <v>486</v>
      </c>
      <c r="CP38" s="78" t="s">
        <v>486</v>
      </c>
      <c r="CQ38" s="78" t="s">
        <v>486</v>
      </c>
      <c r="CR38" s="78" t="s">
        <v>486</v>
      </c>
      <c r="CS38" s="78" t="s">
        <v>486</v>
      </c>
      <c r="CT38" s="78" t="s">
        <v>486</v>
      </c>
      <c r="CU38" s="78" t="s">
        <v>486</v>
      </c>
      <c r="CV38" s="78" t="s">
        <v>486</v>
      </c>
      <c r="CW38" s="78" t="s">
        <v>486</v>
      </c>
      <c r="CX38" s="78" t="s">
        <v>486</v>
      </c>
      <c r="CY38" s="78" t="s">
        <v>486</v>
      </c>
      <c r="CZ38" s="78" t="s">
        <v>486</v>
      </c>
      <c r="DA38" s="78" t="s">
        <v>486</v>
      </c>
      <c r="DB38" s="78" t="s">
        <v>486</v>
      </c>
      <c r="DC38" s="78" t="s">
        <v>486</v>
      </c>
      <c r="DD38" s="78" t="s">
        <v>486</v>
      </c>
      <c r="DE38" s="78" t="s">
        <v>486</v>
      </c>
      <c r="DF38" s="78" t="s">
        <v>486</v>
      </c>
      <c r="DG38" s="78" t="s">
        <v>486</v>
      </c>
      <c r="DH38" s="78" t="s">
        <v>486</v>
      </c>
      <c r="DI38" s="78" t="s">
        <v>486</v>
      </c>
      <c r="DJ38" s="78" t="s">
        <v>486</v>
      </c>
      <c r="DK38" s="78" t="s">
        <v>486</v>
      </c>
      <c r="DL38" s="78" t="s">
        <v>486</v>
      </c>
      <c r="DM38" s="78" t="s">
        <v>486</v>
      </c>
      <c r="DN38" s="78" t="s">
        <v>486</v>
      </c>
      <c r="DO38" s="78" t="s">
        <v>486</v>
      </c>
      <c r="DP38" s="78" t="s">
        <v>486</v>
      </c>
      <c r="DQ38" s="78" t="s">
        <v>486</v>
      </c>
      <c r="DR38" s="78" t="s">
        <v>486</v>
      </c>
      <c r="DS38" s="78" t="s">
        <v>486</v>
      </c>
      <c r="DT38" s="121" t="s">
        <v>486</v>
      </c>
      <c r="DU38" s="78" t="s">
        <v>486</v>
      </c>
      <c r="DV38" s="78" t="s">
        <v>486</v>
      </c>
      <c r="DW38" s="78" t="s">
        <v>486</v>
      </c>
      <c r="DX38" s="78" t="s">
        <v>486</v>
      </c>
      <c r="DY38" s="78" t="s">
        <v>486</v>
      </c>
      <c r="DZ38" s="78" t="s">
        <v>486</v>
      </c>
      <c r="EA38" s="78" t="s">
        <v>486</v>
      </c>
      <c r="EB38" s="78" t="s">
        <v>486</v>
      </c>
      <c r="EC38" s="74"/>
      <c r="ED38" s="74"/>
      <c r="EE38" s="74"/>
      <c r="EF38" s="74"/>
      <c r="EG38" s="74"/>
      <c r="EH38" s="74"/>
      <c r="EI38" s="74"/>
      <c r="EJ38" s="74"/>
      <c r="EK38" s="74"/>
      <c r="EL38" s="74"/>
      <c r="EM38" s="74"/>
      <c r="EN38" s="74"/>
      <c r="EO38" s="74"/>
      <c r="EP38" s="74"/>
      <c r="EQ38" s="74"/>
      <c r="ER38" s="74"/>
      <c r="ES38" s="74"/>
      <c r="ET38" s="74"/>
      <c r="EU38" s="74"/>
      <c r="EV38" s="74"/>
    </row>
    <row r="39" spans="1:170" x14ac:dyDescent="0.25">
      <c r="A39" s="112">
        <v>37</v>
      </c>
      <c r="B39" s="100">
        <v>38252</v>
      </c>
      <c r="C39" s="77" t="s">
        <v>102</v>
      </c>
      <c r="D39" s="77" t="s">
        <v>103</v>
      </c>
      <c r="E39" s="77" t="s">
        <v>32</v>
      </c>
      <c r="F39" s="74" t="s">
        <v>667</v>
      </c>
      <c r="G39" s="64" t="s">
        <v>663</v>
      </c>
      <c r="H39" s="64" t="s">
        <v>663</v>
      </c>
      <c r="I39" s="64" t="s">
        <v>663</v>
      </c>
      <c r="J39" s="64" t="s">
        <v>663</v>
      </c>
      <c r="K39" s="64" t="s">
        <v>663</v>
      </c>
      <c r="L39" s="64" t="s">
        <v>663</v>
      </c>
      <c r="M39" s="77">
        <v>111396</v>
      </c>
      <c r="N39" s="77">
        <v>1990</v>
      </c>
      <c r="P39" s="77">
        <v>2300</v>
      </c>
      <c r="Q39" s="74" t="s">
        <v>435</v>
      </c>
      <c r="S39" s="77" t="s">
        <v>20</v>
      </c>
      <c r="T39" s="77">
        <v>0</v>
      </c>
      <c r="U39" s="77" t="s">
        <v>37</v>
      </c>
      <c r="V39" s="77">
        <v>0</v>
      </c>
      <c r="Z39" s="77">
        <v>1210</v>
      </c>
      <c r="AA39" s="77">
        <v>1470</v>
      </c>
      <c r="AB39" s="115">
        <v>1.3818928609021317</v>
      </c>
      <c r="AC39" s="123">
        <v>260.60379538201215</v>
      </c>
      <c r="AD39" s="115">
        <v>9.6078720816795915E-2</v>
      </c>
      <c r="AE39" s="115">
        <v>1.1057691284837183</v>
      </c>
      <c r="AF39" s="115">
        <v>10.881903570363669</v>
      </c>
      <c r="AG39" s="115" t="s">
        <v>486</v>
      </c>
      <c r="AH39" s="115" t="s">
        <v>486</v>
      </c>
      <c r="AI39" s="115" t="s">
        <v>486</v>
      </c>
      <c r="AJ39" s="115" t="s">
        <v>486</v>
      </c>
      <c r="AK39" s="115" t="s">
        <v>486</v>
      </c>
      <c r="AL39" s="115" t="s">
        <v>486</v>
      </c>
      <c r="AM39" s="115" t="s">
        <v>486</v>
      </c>
      <c r="AN39" s="115" t="s">
        <v>486</v>
      </c>
      <c r="AO39" s="115" t="s">
        <v>486</v>
      </c>
      <c r="AP39" s="115" t="s">
        <v>486</v>
      </c>
      <c r="AQ39" s="115" t="s">
        <v>486</v>
      </c>
      <c r="AR39" s="123" t="s">
        <v>486</v>
      </c>
      <c r="AS39" s="115" t="s">
        <v>486</v>
      </c>
      <c r="AT39" s="115" t="s">
        <v>486</v>
      </c>
      <c r="AU39" s="115" t="s">
        <v>486</v>
      </c>
      <c r="AV39" s="115" t="s">
        <v>486</v>
      </c>
      <c r="AW39" s="123" t="s">
        <v>486</v>
      </c>
      <c r="AX39" s="115" t="s">
        <v>486</v>
      </c>
      <c r="AY39" s="115" t="s">
        <v>486</v>
      </c>
      <c r="AZ39" s="115" t="s">
        <v>486</v>
      </c>
      <c r="BA39" s="115" t="s">
        <v>486</v>
      </c>
      <c r="BB39" s="123" t="s">
        <v>486</v>
      </c>
      <c r="BC39" s="115" t="s">
        <v>486</v>
      </c>
      <c r="BD39" s="115" t="s">
        <v>486</v>
      </c>
      <c r="BE39" s="115" t="s">
        <v>486</v>
      </c>
      <c r="BF39" s="115" t="s">
        <v>486</v>
      </c>
      <c r="BG39" s="115" t="s">
        <v>486</v>
      </c>
      <c r="BH39" s="115" t="s">
        <v>486</v>
      </c>
      <c r="BI39" s="115" t="s">
        <v>486</v>
      </c>
      <c r="BJ39" s="115" t="s">
        <v>486</v>
      </c>
      <c r="BK39" s="115" t="s">
        <v>486</v>
      </c>
      <c r="BL39" s="115" t="s">
        <v>486</v>
      </c>
      <c r="BM39" s="115" t="s">
        <v>486</v>
      </c>
      <c r="BN39" s="115" t="s">
        <v>486</v>
      </c>
      <c r="BO39" s="115" t="s">
        <v>486</v>
      </c>
      <c r="BP39" s="115" t="s">
        <v>486</v>
      </c>
      <c r="BQ39" s="115" t="s">
        <v>486</v>
      </c>
      <c r="BR39" s="115" t="s">
        <v>486</v>
      </c>
      <c r="BS39" s="115" t="s">
        <v>486</v>
      </c>
      <c r="BT39" s="115" t="s">
        <v>486</v>
      </c>
      <c r="BU39" s="115" t="s">
        <v>486</v>
      </c>
      <c r="BV39" s="115" t="s">
        <v>486</v>
      </c>
      <c r="BW39" s="115" t="s">
        <v>486</v>
      </c>
      <c r="BX39" s="115" t="s">
        <v>486</v>
      </c>
      <c r="BY39" s="115" t="s">
        <v>486</v>
      </c>
      <c r="BZ39" s="115" t="s">
        <v>486</v>
      </c>
      <c r="CA39" s="115" t="s">
        <v>486</v>
      </c>
      <c r="CB39" s="115" t="s">
        <v>486</v>
      </c>
      <c r="CC39" s="115" t="s">
        <v>486</v>
      </c>
      <c r="CD39" s="115" t="s">
        <v>486</v>
      </c>
      <c r="CE39" s="115" t="s">
        <v>486</v>
      </c>
      <c r="CF39" s="115" t="s">
        <v>486</v>
      </c>
      <c r="CG39" s="115" t="s">
        <v>486</v>
      </c>
      <c r="CH39" s="115" t="s">
        <v>486</v>
      </c>
      <c r="CI39" s="115" t="s">
        <v>486</v>
      </c>
      <c r="CJ39" s="115" t="s">
        <v>486</v>
      </c>
      <c r="CK39" s="115" t="s">
        <v>486</v>
      </c>
      <c r="CL39" s="115" t="s">
        <v>486</v>
      </c>
      <c r="CM39" s="115" t="s">
        <v>486</v>
      </c>
      <c r="CN39" s="115" t="s">
        <v>486</v>
      </c>
      <c r="CO39" s="115" t="s">
        <v>486</v>
      </c>
      <c r="CP39" s="115" t="s">
        <v>486</v>
      </c>
      <c r="CQ39" s="115" t="s">
        <v>486</v>
      </c>
      <c r="CR39" s="115" t="s">
        <v>486</v>
      </c>
      <c r="CS39" s="115" t="s">
        <v>486</v>
      </c>
      <c r="CT39" s="115" t="s">
        <v>486</v>
      </c>
      <c r="CU39" s="115" t="s">
        <v>486</v>
      </c>
      <c r="CV39" s="115" t="s">
        <v>486</v>
      </c>
      <c r="CW39" s="115" t="s">
        <v>486</v>
      </c>
      <c r="CX39" s="115" t="s">
        <v>486</v>
      </c>
      <c r="CY39" s="115" t="s">
        <v>486</v>
      </c>
      <c r="CZ39" s="115" t="s">
        <v>486</v>
      </c>
      <c r="DA39" s="115" t="s">
        <v>486</v>
      </c>
      <c r="DB39" s="115" t="s">
        <v>486</v>
      </c>
      <c r="DC39" s="115" t="s">
        <v>486</v>
      </c>
      <c r="DD39" s="115" t="s">
        <v>486</v>
      </c>
      <c r="DE39" s="115" t="s">
        <v>486</v>
      </c>
      <c r="DF39" s="115" t="s">
        <v>486</v>
      </c>
      <c r="DG39" s="115" t="s">
        <v>486</v>
      </c>
      <c r="DH39" s="115" t="s">
        <v>486</v>
      </c>
      <c r="DI39" s="115" t="s">
        <v>486</v>
      </c>
      <c r="DJ39" s="115" t="s">
        <v>486</v>
      </c>
      <c r="DK39" s="115" t="s">
        <v>486</v>
      </c>
      <c r="DL39" s="115" t="s">
        <v>486</v>
      </c>
      <c r="DM39" s="115" t="s">
        <v>486</v>
      </c>
      <c r="DN39" s="115" t="s">
        <v>486</v>
      </c>
      <c r="DO39" s="123" t="s">
        <v>486</v>
      </c>
      <c r="DP39" s="115" t="s">
        <v>486</v>
      </c>
      <c r="DQ39" s="115" t="s">
        <v>486</v>
      </c>
      <c r="DR39" s="115" t="s">
        <v>486</v>
      </c>
      <c r="DS39" s="115" t="s">
        <v>486</v>
      </c>
      <c r="DT39" s="123" t="s">
        <v>486</v>
      </c>
      <c r="DU39" s="115" t="s">
        <v>486</v>
      </c>
      <c r="DV39" s="115" t="s">
        <v>486</v>
      </c>
      <c r="DW39" s="115" t="s">
        <v>486</v>
      </c>
      <c r="DX39" s="115" t="s">
        <v>486</v>
      </c>
      <c r="DY39" s="123" t="s">
        <v>486</v>
      </c>
      <c r="DZ39" s="115" t="s">
        <v>486</v>
      </c>
      <c r="EA39" s="115" t="s">
        <v>486</v>
      </c>
      <c r="EB39" s="115" t="s">
        <v>486</v>
      </c>
      <c r="EW39" s="74"/>
    </row>
    <row r="40" spans="1:170" x14ac:dyDescent="0.25">
      <c r="A40" s="112">
        <v>38</v>
      </c>
      <c r="B40" s="99">
        <v>38266</v>
      </c>
      <c r="C40" s="74" t="s">
        <v>79</v>
      </c>
      <c r="D40" s="74" t="s">
        <v>104</v>
      </c>
      <c r="E40" s="74" t="s">
        <v>20</v>
      </c>
      <c r="F40" s="74" t="s">
        <v>667</v>
      </c>
      <c r="G40" s="103" t="s">
        <v>0</v>
      </c>
      <c r="H40" s="103" t="s">
        <v>0</v>
      </c>
      <c r="I40" s="103" t="s">
        <v>0</v>
      </c>
      <c r="J40" s="103" t="s">
        <v>0</v>
      </c>
      <c r="K40" s="103" t="s">
        <v>0</v>
      </c>
      <c r="L40" s="103" t="s">
        <v>0</v>
      </c>
      <c r="M40" s="74">
        <v>204154</v>
      </c>
      <c r="N40" s="74">
        <v>1990</v>
      </c>
      <c r="O40" s="74"/>
      <c r="P40" s="74">
        <v>2500</v>
      </c>
      <c r="Q40" s="74" t="s">
        <v>435</v>
      </c>
      <c r="R40" s="74"/>
      <c r="S40" s="74" t="s">
        <v>20</v>
      </c>
      <c r="T40" s="74">
        <v>0</v>
      </c>
      <c r="U40" s="74">
        <v>0</v>
      </c>
      <c r="V40" s="74">
        <v>0</v>
      </c>
      <c r="W40" s="74"/>
      <c r="X40" s="77" t="s">
        <v>153</v>
      </c>
      <c r="Y40" s="74"/>
      <c r="Z40" s="74">
        <v>1380</v>
      </c>
      <c r="AA40" s="74">
        <v>1585</v>
      </c>
      <c r="AB40" s="78">
        <v>5.2579371362881293</v>
      </c>
      <c r="AC40" s="121">
        <v>255.94115447332854</v>
      </c>
      <c r="AD40" s="78">
        <v>1.046526852225208</v>
      </c>
      <c r="AE40" s="78">
        <v>2.4924311879864107</v>
      </c>
      <c r="AF40" s="78">
        <v>11.115366225424951</v>
      </c>
      <c r="AG40" s="78">
        <v>1.1247283366890017</v>
      </c>
      <c r="AH40" s="78">
        <v>179.67842065388621</v>
      </c>
      <c r="AI40" s="78">
        <v>0.41345246596491936</v>
      </c>
      <c r="AJ40" s="78">
        <v>0.82612393018384345</v>
      </c>
      <c r="AK40" s="78">
        <v>7.5718974952472582</v>
      </c>
      <c r="AL40" s="78" t="s">
        <v>486</v>
      </c>
      <c r="AM40" s="78" t="s">
        <v>486</v>
      </c>
      <c r="AN40" s="78" t="s">
        <v>486</v>
      </c>
      <c r="AO40" s="78" t="s">
        <v>486</v>
      </c>
      <c r="AP40" s="78" t="s">
        <v>486</v>
      </c>
      <c r="AQ40" s="78" t="s">
        <v>486</v>
      </c>
      <c r="AR40" s="121" t="s">
        <v>486</v>
      </c>
      <c r="AS40" s="78" t="s">
        <v>486</v>
      </c>
      <c r="AT40" s="78" t="s">
        <v>486</v>
      </c>
      <c r="AU40" s="78" t="s">
        <v>486</v>
      </c>
      <c r="AV40" s="78" t="s">
        <v>486</v>
      </c>
      <c r="AW40" s="121" t="s">
        <v>486</v>
      </c>
      <c r="AX40" s="78" t="s">
        <v>486</v>
      </c>
      <c r="AY40" s="78" t="s">
        <v>486</v>
      </c>
      <c r="AZ40" s="78" t="s">
        <v>486</v>
      </c>
      <c r="BA40" s="78">
        <v>78.2815134009536</v>
      </c>
      <c r="BB40" s="121">
        <v>628.29556896305814</v>
      </c>
      <c r="BC40" s="78">
        <v>7.5098567407846195</v>
      </c>
      <c r="BD40" s="78">
        <v>2.0346761065125047</v>
      </c>
      <c r="BE40" s="78">
        <v>32.690890332871177</v>
      </c>
      <c r="BF40" s="78" t="s">
        <v>486</v>
      </c>
      <c r="BG40" s="78" t="s">
        <v>486</v>
      </c>
      <c r="BH40" s="78" t="s">
        <v>486</v>
      </c>
      <c r="BI40" s="78" t="s">
        <v>486</v>
      </c>
      <c r="BJ40" s="78" t="s">
        <v>486</v>
      </c>
      <c r="BK40" s="78" t="s">
        <v>486</v>
      </c>
      <c r="BL40" s="78" t="s">
        <v>486</v>
      </c>
      <c r="BM40" s="78" t="s">
        <v>486</v>
      </c>
      <c r="BN40" s="78" t="s">
        <v>486</v>
      </c>
      <c r="BO40" s="78" t="s">
        <v>486</v>
      </c>
      <c r="BP40" s="78" t="s">
        <v>486</v>
      </c>
      <c r="BQ40" s="78" t="s">
        <v>486</v>
      </c>
      <c r="BR40" s="78" t="s">
        <v>486</v>
      </c>
      <c r="BS40" s="78" t="s">
        <v>486</v>
      </c>
      <c r="BT40" s="78" t="s">
        <v>486</v>
      </c>
      <c r="BU40" s="78" t="s">
        <v>486</v>
      </c>
      <c r="BV40" s="78" t="s">
        <v>486</v>
      </c>
      <c r="BW40" s="78" t="s">
        <v>486</v>
      </c>
      <c r="BX40" s="78" t="s">
        <v>486</v>
      </c>
      <c r="BY40" s="78" t="s">
        <v>486</v>
      </c>
      <c r="BZ40" s="78" t="s">
        <v>486</v>
      </c>
      <c r="CA40" s="78" t="s">
        <v>486</v>
      </c>
      <c r="CB40" s="78" t="s">
        <v>486</v>
      </c>
      <c r="CC40" s="78" t="s">
        <v>486</v>
      </c>
      <c r="CD40" s="78" t="s">
        <v>486</v>
      </c>
      <c r="CE40" s="78" t="s">
        <v>486</v>
      </c>
      <c r="CF40" s="78" t="s">
        <v>486</v>
      </c>
      <c r="CG40" s="78" t="s">
        <v>486</v>
      </c>
      <c r="CH40" s="78" t="s">
        <v>486</v>
      </c>
      <c r="CI40" s="78" t="s">
        <v>486</v>
      </c>
      <c r="CJ40" s="78" t="s">
        <v>486</v>
      </c>
      <c r="CK40" s="78" t="s">
        <v>486</v>
      </c>
      <c r="CL40" s="78" t="s">
        <v>486</v>
      </c>
      <c r="CM40" s="78" t="s">
        <v>486</v>
      </c>
      <c r="CN40" s="78" t="s">
        <v>486</v>
      </c>
      <c r="CO40" s="78" t="s">
        <v>486</v>
      </c>
      <c r="CP40" s="78" t="s">
        <v>486</v>
      </c>
      <c r="CQ40" s="78" t="s">
        <v>486</v>
      </c>
      <c r="CR40" s="78" t="s">
        <v>486</v>
      </c>
      <c r="CS40" s="78" t="s">
        <v>486</v>
      </c>
      <c r="CT40" s="78" t="s">
        <v>486</v>
      </c>
      <c r="CU40" s="78" t="s">
        <v>486</v>
      </c>
      <c r="CV40" s="78" t="s">
        <v>486</v>
      </c>
      <c r="CW40" s="78" t="s">
        <v>486</v>
      </c>
      <c r="CX40" s="78" t="s">
        <v>486</v>
      </c>
      <c r="CY40" s="78" t="s">
        <v>486</v>
      </c>
      <c r="CZ40" s="78" t="s">
        <v>486</v>
      </c>
      <c r="DA40" s="78" t="s">
        <v>486</v>
      </c>
      <c r="DB40" s="78" t="s">
        <v>486</v>
      </c>
      <c r="DC40" s="78" t="s">
        <v>486</v>
      </c>
      <c r="DD40" s="78" t="s">
        <v>486</v>
      </c>
      <c r="DE40" s="78" t="s">
        <v>486</v>
      </c>
      <c r="DF40" s="78" t="s">
        <v>486</v>
      </c>
      <c r="DG40" s="78" t="s">
        <v>486</v>
      </c>
      <c r="DH40" s="78" t="s">
        <v>486</v>
      </c>
      <c r="DI40" s="78" t="s">
        <v>486</v>
      </c>
      <c r="DJ40" s="78" t="s">
        <v>486</v>
      </c>
      <c r="DK40" s="78" t="s">
        <v>486</v>
      </c>
      <c r="DL40" s="78" t="s">
        <v>486</v>
      </c>
      <c r="DM40" s="78" t="s">
        <v>486</v>
      </c>
      <c r="DN40" s="78" t="s">
        <v>486</v>
      </c>
      <c r="DO40" s="121" t="s">
        <v>486</v>
      </c>
      <c r="DP40" s="78" t="s">
        <v>486</v>
      </c>
      <c r="DQ40" s="78" t="s">
        <v>486</v>
      </c>
      <c r="DR40" s="78" t="s">
        <v>486</v>
      </c>
      <c r="DS40" s="78" t="s">
        <v>486</v>
      </c>
      <c r="DT40" s="121" t="s">
        <v>486</v>
      </c>
      <c r="DU40" s="78" t="s">
        <v>486</v>
      </c>
      <c r="DV40" s="78" t="s">
        <v>486</v>
      </c>
      <c r="DW40" s="78" t="s">
        <v>486</v>
      </c>
      <c r="DX40" s="78" t="s">
        <v>486</v>
      </c>
      <c r="DY40" s="121" t="s">
        <v>486</v>
      </c>
      <c r="DZ40" s="78" t="s">
        <v>486</v>
      </c>
      <c r="EA40" s="78" t="s">
        <v>486</v>
      </c>
      <c r="EB40" s="78" t="s">
        <v>486</v>
      </c>
      <c r="EC40" s="74"/>
      <c r="ED40" s="74"/>
      <c r="EE40" s="74"/>
      <c r="EF40" s="74"/>
      <c r="EG40" s="74"/>
      <c r="EH40" s="74"/>
      <c r="EI40" s="74"/>
      <c r="EJ40" s="74"/>
      <c r="EK40" s="74"/>
      <c r="EL40" s="74"/>
      <c r="EM40" s="74"/>
      <c r="EN40" s="74"/>
      <c r="EO40" s="74"/>
      <c r="EP40" s="74"/>
      <c r="EQ40" s="74"/>
      <c r="ER40" s="74"/>
      <c r="ES40" s="74"/>
      <c r="ET40" s="74"/>
      <c r="EU40" s="74"/>
      <c r="EV40" s="74"/>
    </row>
    <row r="41" spans="1:170" x14ac:dyDescent="0.25">
      <c r="A41" s="112">
        <v>39</v>
      </c>
      <c r="B41" s="99">
        <v>38313</v>
      </c>
      <c r="C41" s="74" t="s">
        <v>79</v>
      </c>
      <c r="D41" s="74" t="s">
        <v>105</v>
      </c>
      <c r="E41" s="74" t="s">
        <v>20</v>
      </c>
      <c r="F41" s="74" t="s">
        <v>667</v>
      </c>
      <c r="G41" s="103" t="s">
        <v>0</v>
      </c>
      <c r="H41" s="103" t="s">
        <v>0</v>
      </c>
      <c r="I41" s="103" t="s">
        <v>0</v>
      </c>
      <c r="J41" s="103" t="s">
        <v>0</v>
      </c>
      <c r="K41" s="103" t="s">
        <v>0</v>
      </c>
      <c r="L41" s="103" t="s">
        <v>0</v>
      </c>
      <c r="M41" s="74">
        <v>205955</v>
      </c>
      <c r="N41" s="74">
        <v>1990</v>
      </c>
      <c r="O41" s="74" t="s">
        <v>38</v>
      </c>
      <c r="P41" s="74">
        <v>2500</v>
      </c>
      <c r="Q41" s="74" t="s">
        <v>435</v>
      </c>
      <c r="R41" s="74" t="s">
        <v>39</v>
      </c>
      <c r="S41" s="74" t="s">
        <v>20</v>
      </c>
      <c r="T41" s="74">
        <v>0</v>
      </c>
      <c r="U41" s="74">
        <v>0</v>
      </c>
      <c r="V41" s="74">
        <v>0</v>
      </c>
      <c r="W41" s="74">
        <v>0</v>
      </c>
      <c r="X41" s="77" t="s">
        <v>153</v>
      </c>
      <c r="Y41" s="74">
        <v>65</v>
      </c>
      <c r="Z41" s="74">
        <v>1380</v>
      </c>
      <c r="AA41" s="74">
        <v>1585</v>
      </c>
      <c r="AB41" s="78">
        <v>3.3014101394397573</v>
      </c>
      <c r="AC41" s="121">
        <v>251.37203849118941</v>
      </c>
      <c r="AD41" s="78">
        <v>1.0318601507741407</v>
      </c>
      <c r="AE41" s="78">
        <v>2.6431278489220449</v>
      </c>
      <c r="AF41" s="78">
        <v>10.785333475167716</v>
      </c>
      <c r="AG41" s="78">
        <v>1.1239604385639066</v>
      </c>
      <c r="AH41" s="78">
        <v>175.15539700370974</v>
      </c>
      <c r="AI41" s="78">
        <v>0.39613291220674901</v>
      </c>
      <c r="AJ41" s="78">
        <v>0.77063707725232222</v>
      </c>
      <c r="AK41" s="78">
        <v>7.3823808855610853</v>
      </c>
      <c r="AL41" s="78" t="s">
        <v>486</v>
      </c>
      <c r="AM41" s="78" t="s">
        <v>486</v>
      </c>
      <c r="AN41" s="78" t="s">
        <v>486</v>
      </c>
      <c r="AO41" s="78" t="s">
        <v>486</v>
      </c>
      <c r="AP41" s="78" t="s">
        <v>486</v>
      </c>
      <c r="AQ41" s="78" t="s">
        <v>486</v>
      </c>
      <c r="AR41" s="121" t="s">
        <v>486</v>
      </c>
      <c r="AS41" s="78" t="s">
        <v>486</v>
      </c>
      <c r="AT41" s="78" t="s">
        <v>486</v>
      </c>
      <c r="AU41" s="78" t="s">
        <v>486</v>
      </c>
      <c r="AV41" s="78" t="s">
        <v>486</v>
      </c>
      <c r="AW41" s="121" t="s">
        <v>486</v>
      </c>
      <c r="AX41" s="78" t="s">
        <v>486</v>
      </c>
      <c r="AY41" s="78" t="s">
        <v>486</v>
      </c>
      <c r="AZ41" s="78" t="s">
        <v>486</v>
      </c>
      <c r="BA41" s="78">
        <v>34.343855952959693</v>
      </c>
      <c r="BB41" s="121">
        <v>653.79410471933068</v>
      </c>
      <c r="BC41" s="78">
        <v>5.9192785398670598</v>
      </c>
      <c r="BD41" s="78">
        <v>2.9228101787779655</v>
      </c>
      <c r="BE41" s="78">
        <v>30.378542485083155</v>
      </c>
      <c r="BF41" s="78" t="s">
        <v>486</v>
      </c>
      <c r="BG41" s="78" t="s">
        <v>486</v>
      </c>
      <c r="BH41" s="78" t="s">
        <v>486</v>
      </c>
      <c r="BI41" s="78" t="s">
        <v>486</v>
      </c>
      <c r="BJ41" s="78" t="s">
        <v>486</v>
      </c>
      <c r="BK41" s="78" t="s">
        <v>486</v>
      </c>
      <c r="BL41" s="78" t="s">
        <v>486</v>
      </c>
      <c r="BM41" s="78" t="s">
        <v>486</v>
      </c>
      <c r="BN41" s="78" t="s">
        <v>486</v>
      </c>
      <c r="BO41" s="78" t="s">
        <v>486</v>
      </c>
      <c r="BP41" s="78" t="s">
        <v>486</v>
      </c>
      <c r="BQ41" s="78" t="s">
        <v>486</v>
      </c>
      <c r="BR41" s="78" t="s">
        <v>486</v>
      </c>
      <c r="BS41" s="78" t="s">
        <v>486</v>
      </c>
      <c r="BT41" s="78" t="s">
        <v>486</v>
      </c>
      <c r="BU41" s="78" t="s">
        <v>486</v>
      </c>
      <c r="BV41" s="78" t="s">
        <v>486</v>
      </c>
      <c r="BW41" s="78" t="s">
        <v>486</v>
      </c>
      <c r="BX41" s="78" t="s">
        <v>486</v>
      </c>
      <c r="BY41" s="78" t="s">
        <v>486</v>
      </c>
      <c r="BZ41" s="78" t="s">
        <v>486</v>
      </c>
      <c r="CA41" s="78" t="s">
        <v>486</v>
      </c>
      <c r="CB41" s="78" t="s">
        <v>486</v>
      </c>
      <c r="CC41" s="78" t="s">
        <v>486</v>
      </c>
      <c r="CD41" s="78" t="s">
        <v>486</v>
      </c>
      <c r="CE41" s="78" t="s">
        <v>486</v>
      </c>
      <c r="CF41" s="78" t="s">
        <v>486</v>
      </c>
      <c r="CG41" s="78" t="s">
        <v>486</v>
      </c>
      <c r="CH41" s="78" t="s">
        <v>486</v>
      </c>
      <c r="CI41" s="78" t="s">
        <v>486</v>
      </c>
      <c r="CJ41" s="78" t="s">
        <v>486</v>
      </c>
      <c r="CK41" s="78" t="s">
        <v>486</v>
      </c>
      <c r="CL41" s="78" t="s">
        <v>486</v>
      </c>
      <c r="CM41" s="78" t="s">
        <v>486</v>
      </c>
      <c r="CN41" s="78" t="s">
        <v>486</v>
      </c>
      <c r="CO41" s="78" t="s">
        <v>486</v>
      </c>
      <c r="CP41" s="78" t="s">
        <v>486</v>
      </c>
      <c r="CQ41" s="78" t="s">
        <v>486</v>
      </c>
      <c r="CR41" s="78" t="s">
        <v>486</v>
      </c>
      <c r="CS41" s="78" t="s">
        <v>486</v>
      </c>
      <c r="CT41" s="78" t="s">
        <v>486</v>
      </c>
      <c r="CU41" s="78" t="s">
        <v>486</v>
      </c>
      <c r="CV41" s="78" t="s">
        <v>486</v>
      </c>
      <c r="CW41" s="78" t="s">
        <v>486</v>
      </c>
      <c r="CX41" s="78" t="s">
        <v>486</v>
      </c>
      <c r="CY41" s="78" t="s">
        <v>486</v>
      </c>
      <c r="CZ41" s="78" t="s">
        <v>486</v>
      </c>
      <c r="DA41" s="78" t="s">
        <v>486</v>
      </c>
      <c r="DB41" s="78" t="s">
        <v>486</v>
      </c>
      <c r="DC41" s="78" t="s">
        <v>486</v>
      </c>
      <c r="DD41" s="78" t="s">
        <v>486</v>
      </c>
      <c r="DE41" s="78" t="s">
        <v>486</v>
      </c>
      <c r="DF41" s="78" t="s">
        <v>486</v>
      </c>
      <c r="DG41" s="78" t="s">
        <v>486</v>
      </c>
      <c r="DH41" s="78" t="s">
        <v>486</v>
      </c>
      <c r="DI41" s="78" t="s">
        <v>486</v>
      </c>
      <c r="DJ41" s="78" t="s">
        <v>486</v>
      </c>
      <c r="DK41" s="78" t="s">
        <v>486</v>
      </c>
      <c r="DL41" s="78" t="s">
        <v>486</v>
      </c>
      <c r="DM41" s="78" t="s">
        <v>486</v>
      </c>
      <c r="DN41" s="78" t="s">
        <v>486</v>
      </c>
      <c r="DO41" s="121" t="s">
        <v>486</v>
      </c>
      <c r="DP41" s="78" t="s">
        <v>486</v>
      </c>
      <c r="DQ41" s="78" t="s">
        <v>486</v>
      </c>
      <c r="DR41" s="78" t="s">
        <v>486</v>
      </c>
      <c r="DS41" s="78" t="s">
        <v>486</v>
      </c>
      <c r="DT41" s="121" t="s">
        <v>486</v>
      </c>
      <c r="DU41" s="78" t="s">
        <v>486</v>
      </c>
      <c r="DV41" s="78" t="s">
        <v>486</v>
      </c>
      <c r="DW41" s="78" t="s">
        <v>486</v>
      </c>
      <c r="DX41" s="78" t="s">
        <v>486</v>
      </c>
      <c r="DY41" s="121" t="s">
        <v>486</v>
      </c>
      <c r="DZ41" s="78" t="s">
        <v>486</v>
      </c>
      <c r="EA41" s="78" t="s">
        <v>486</v>
      </c>
      <c r="EB41" s="78" t="s">
        <v>486</v>
      </c>
      <c r="EC41" s="74"/>
      <c r="ED41" s="74"/>
      <c r="EE41" s="74"/>
      <c r="EF41" s="74"/>
      <c r="EG41" s="74"/>
      <c r="EH41" s="74"/>
      <c r="EI41" s="74"/>
      <c r="EJ41" s="74"/>
      <c r="EK41" s="74"/>
      <c r="EL41" s="74"/>
      <c r="EM41" s="74"/>
      <c r="EN41" s="74"/>
      <c r="EO41" s="74"/>
      <c r="EP41" s="74"/>
      <c r="EQ41" s="74"/>
      <c r="ER41" s="74"/>
      <c r="ES41" s="74"/>
      <c r="ET41" s="74"/>
      <c r="EU41" s="74"/>
      <c r="EV41" s="74"/>
    </row>
    <row r="42" spans="1:170" x14ac:dyDescent="0.25">
      <c r="A42" s="112">
        <v>40</v>
      </c>
      <c r="B42" s="99">
        <v>38271</v>
      </c>
      <c r="C42" s="74" t="s">
        <v>109</v>
      </c>
      <c r="D42" s="74" t="s">
        <v>110</v>
      </c>
      <c r="E42" s="74" t="s">
        <v>20</v>
      </c>
      <c r="F42" s="74" t="s">
        <v>668</v>
      </c>
      <c r="G42" s="103" t="s">
        <v>0</v>
      </c>
      <c r="H42" s="103" t="s">
        <v>0</v>
      </c>
      <c r="I42" s="103" t="s">
        <v>0</v>
      </c>
      <c r="J42" s="103" t="s">
        <v>0</v>
      </c>
      <c r="K42" s="103" t="s">
        <v>0</v>
      </c>
      <c r="L42" s="103" t="s">
        <v>0</v>
      </c>
      <c r="M42" s="74">
        <v>57799</v>
      </c>
      <c r="N42" s="74">
        <v>1990</v>
      </c>
      <c r="O42" s="74"/>
      <c r="P42" s="74">
        <v>3000</v>
      </c>
      <c r="Q42" s="74" t="s">
        <v>435</v>
      </c>
      <c r="R42" s="74"/>
      <c r="S42" s="74" t="s">
        <v>20</v>
      </c>
      <c r="T42" s="74">
        <v>0</v>
      </c>
      <c r="U42" s="74">
        <v>0</v>
      </c>
      <c r="V42" s="74">
        <v>0</v>
      </c>
      <c r="W42" s="74"/>
      <c r="X42" s="77" t="s">
        <v>153</v>
      </c>
      <c r="Y42" s="74"/>
      <c r="Z42" s="74">
        <v>1140</v>
      </c>
      <c r="AA42" s="74">
        <v>1360</v>
      </c>
      <c r="AB42" s="78">
        <v>14.526405978271798</v>
      </c>
      <c r="AC42" s="121">
        <v>281.90232039444049</v>
      </c>
      <c r="AD42" s="78">
        <v>4.5526722882383197</v>
      </c>
      <c r="AE42" s="78">
        <v>2.045186858773123</v>
      </c>
      <c r="AF42" s="78">
        <v>13.20793353841289</v>
      </c>
      <c r="AG42" s="78">
        <v>9.4422499001692586</v>
      </c>
      <c r="AH42" s="78">
        <v>218.40340212540715</v>
      </c>
      <c r="AI42" s="78">
        <v>2.1398419659357732</v>
      </c>
      <c r="AJ42" s="78">
        <v>1.2883479547034913</v>
      </c>
      <c r="AK42" s="78">
        <v>9.9305875521320637</v>
      </c>
      <c r="AL42" s="78" t="s">
        <v>486</v>
      </c>
      <c r="AM42" s="78" t="s">
        <v>486</v>
      </c>
      <c r="AN42" s="78" t="s">
        <v>486</v>
      </c>
      <c r="AO42" s="78" t="s">
        <v>486</v>
      </c>
      <c r="AP42" s="78" t="s">
        <v>486</v>
      </c>
      <c r="AQ42" s="78" t="s">
        <v>486</v>
      </c>
      <c r="AR42" s="121" t="s">
        <v>486</v>
      </c>
      <c r="AS42" s="78" t="s">
        <v>486</v>
      </c>
      <c r="AT42" s="78" t="s">
        <v>486</v>
      </c>
      <c r="AU42" s="78" t="s">
        <v>486</v>
      </c>
      <c r="AV42" s="78" t="s">
        <v>486</v>
      </c>
      <c r="AW42" s="121" t="s">
        <v>486</v>
      </c>
      <c r="AX42" s="78" t="s">
        <v>486</v>
      </c>
      <c r="AY42" s="78" t="s">
        <v>486</v>
      </c>
      <c r="AZ42" s="78" t="s">
        <v>486</v>
      </c>
      <c r="BA42" s="114">
        <v>96.026961261003933</v>
      </c>
      <c r="BB42" s="121">
        <v>665.19121786644769</v>
      </c>
      <c r="BC42" s="78">
        <v>19.049096897320332</v>
      </c>
      <c r="BD42" s="78">
        <v>2.2048195358504104</v>
      </c>
      <c r="BE42" s="78">
        <v>36.299055515632418</v>
      </c>
      <c r="BF42" s="78" t="s">
        <v>486</v>
      </c>
      <c r="BG42" s="78" t="s">
        <v>486</v>
      </c>
      <c r="BH42" s="78" t="s">
        <v>486</v>
      </c>
      <c r="BI42" s="78" t="s">
        <v>486</v>
      </c>
      <c r="BJ42" s="78" t="s">
        <v>486</v>
      </c>
      <c r="BK42" s="78" t="s">
        <v>486</v>
      </c>
      <c r="BL42" s="78" t="s">
        <v>486</v>
      </c>
      <c r="BM42" s="78" t="s">
        <v>486</v>
      </c>
      <c r="BN42" s="78" t="s">
        <v>486</v>
      </c>
      <c r="BO42" s="78" t="s">
        <v>486</v>
      </c>
      <c r="BP42" s="78" t="s">
        <v>486</v>
      </c>
      <c r="BQ42" s="78" t="s">
        <v>486</v>
      </c>
      <c r="BR42" s="78" t="s">
        <v>486</v>
      </c>
      <c r="BS42" s="78" t="s">
        <v>486</v>
      </c>
      <c r="BT42" s="78" t="s">
        <v>486</v>
      </c>
      <c r="BU42" s="78" t="s">
        <v>486</v>
      </c>
      <c r="BV42" s="78" t="s">
        <v>486</v>
      </c>
      <c r="BW42" s="78" t="s">
        <v>486</v>
      </c>
      <c r="BX42" s="78" t="s">
        <v>486</v>
      </c>
      <c r="BY42" s="78" t="s">
        <v>486</v>
      </c>
      <c r="BZ42" s="78" t="s">
        <v>486</v>
      </c>
      <c r="CA42" s="78" t="s">
        <v>486</v>
      </c>
      <c r="CB42" s="78" t="s">
        <v>486</v>
      </c>
      <c r="CC42" s="78" t="s">
        <v>486</v>
      </c>
      <c r="CD42" s="78" t="s">
        <v>486</v>
      </c>
      <c r="CE42" s="78" t="s">
        <v>486</v>
      </c>
      <c r="CF42" s="78" t="s">
        <v>486</v>
      </c>
      <c r="CG42" s="78" t="s">
        <v>486</v>
      </c>
      <c r="CH42" s="78" t="s">
        <v>486</v>
      </c>
      <c r="CI42" s="78" t="s">
        <v>486</v>
      </c>
      <c r="CJ42" s="78" t="s">
        <v>486</v>
      </c>
      <c r="CK42" s="78" t="s">
        <v>486</v>
      </c>
      <c r="CL42" s="78" t="s">
        <v>486</v>
      </c>
      <c r="CM42" s="78" t="s">
        <v>486</v>
      </c>
      <c r="CN42" s="78" t="s">
        <v>486</v>
      </c>
      <c r="CO42" s="78" t="s">
        <v>486</v>
      </c>
      <c r="CP42" s="78" t="s">
        <v>486</v>
      </c>
      <c r="CQ42" s="78" t="s">
        <v>486</v>
      </c>
      <c r="CR42" s="78" t="s">
        <v>486</v>
      </c>
      <c r="CS42" s="78" t="s">
        <v>486</v>
      </c>
      <c r="CT42" s="78" t="s">
        <v>486</v>
      </c>
      <c r="CU42" s="78" t="s">
        <v>486</v>
      </c>
      <c r="CV42" s="78" t="s">
        <v>486</v>
      </c>
      <c r="CW42" s="78" t="s">
        <v>486</v>
      </c>
      <c r="CX42" s="78" t="s">
        <v>486</v>
      </c>
      <c r="CY42" s="78" t="s">
        <v>486</v>
      </c>
      <c r="CZ42" s="78" t="s">
        <v>486</v>
      </c>
      <c r="DA42" s="78" t="s">
        <v>486</v>
      </c>
      <c r="DB42" s="78" t="s">
        <v>486</v>
      </c>
      <c r="DC42" s="78" t="s">
        <v>486</v>
      </c>
      <c r="DD42" s="78" t="s">
        <v>486</v>
      </c>
      <c r="DE42" s="78" t="s">
        <v>486</v>
      </c>
      <c r="DF42" s="78" t="s">
        <v>486</v>
      </c>
      <c r="DG42" s="78" t="s">
        <v>486</v>
      </c>
      <c r="DH42" s="78" t="s">
        <v>486</v>
      </c>
      <c r="DI42" s="78" t="s">
        <v>486</v>
      </c>
      <c r="DJ42" s="78" t="s">
        <v>486</v>
      </c>
      <c r="DK42" s="78" t="s">
        <v>486</v>
      </c>
      <c r="DL42" s="78" t="s">
        <v>486</v>
      </c>
      <c r="DM42" s="78" t="s">
        <v>486</v>
      </c>
      <c r="DN42" s="78" t="s">
        <v>486</v>
      </c>
      <c r="DO42" s="121" t="s">
        <v>486</v>
      </c>
      <c r="DP42" s="78" t="s">
        <v>486</v>
      </c>
      <c r="DQ42" s="78" t="s">
        <v>486</v>
      </c>
      <c r="DR42" s="78" t="s">
        <v>486</v>
      </c>
      <c r="DS42" s="78" t="s">
        <v>486</v>
      </c>
      <c r="DT42" s="121" t="s">
        <v>486</v>
      </c>
      <c r="DU42" s="78" t="s">
        <v>486</v>
      </c>
      <c r="DV42" s="78" t="s">
        <v>486</v>
      </c>
      <c r="DW42" s="78" t="s">
        <v>486</v>
      </c>
      <c r="DX42" s="78" t="s">
        <v>486</v>
      </c>
      <c r="DY42" s="121" t="s">
        <v>486</v>
      </c>
      <c r="DZ42" s="78" t="s">
        <v>486</v>
      </c>
      <c r="EA42" s="78" t="s">
        <v>486</v>
      </c>
      <c r="EB42" s="78" t="s">
        <v>486</v>
      </c>
      <c r="EC42" s="74"/>
      <c r="ED42" s="74"/>
      <c r="EE42" s="74"/>
      <c r="EF42" s="74"/>
      <c r="EG42" s="74"/>
      <c r="EH42" s="74"/>
      <c r="EI42" s="74"/>
      <c r="EJ42" s="74"/>
      <c r="EK42" s="74"/>
      <c r="EL42" s="74"/>
      <c r="EM42" s="74"/>
      <c r="EN42" s="74"/>
      <c r="EO42" s="74"/>
      <c r="EP42" s="74"/>
      <c r="EQ42" s="74"/>
      <c r="ER42" s="74"/>
      <c r="ES42" s="74"/>
      <c r="ET42" s="74"/>
      <c r="EU42" s="74"/>
      <c r="EV42" s="74"/>
      <c r="EW42" s="74"/>
      <c r="FA42" s="74"/>
      <c r="FB42" s="74"/>
      <c r="FC42" s="74"/>
      <c r="FD42" s="74"/>
      <c r="FE42" s="74"/>
      <c r="FF42" s="74"/>
    </row>
    <row r="43" spans="1:170" x14ac:dyDescent="0.25">
      <c r="A43" s="112">
        <v>41</v>
      </c>
      <c r="B43" s="99">
        <v>38313</v>
      </c>
      <c r="C43" s="74" t="s">
        <v>109</v>
      </c>
      <c r="D43" s="74" t="s">
        <v>108</v>
      </c>
      <c r="E43" s="74" t="s">
        <v>20</v>
      </c>
      <c r="F43" s="74" t="s">
        <v>668</v>
      </c>
      <c r="G43" s="103" t="s">
        <v>0</v>
      </c>
      <c r="H43" s="103" t="s">
        <v>0</v>
      </c>
      <c r="I43" s="103" t="s">
        <v>0</v>
      </c>
      <c r="J43" s="103" t="s">
        <v>0</v>
      </c>
      <c r="K43" s="103" t="s">
        <v>0</v>
      </c>
      <c r="L43" s="103" t="s">
        <v>0</v>
      </c>
      <c r="M43" s="74">
        <v>57913</v>
      </c>
      <c r="N43" s="74">
        <v>1990</v>
      </c>
      <c r="O43" s="74" t="s">
        <v>40</v>
      </c>
      <c r="P43" s="74">
        <v>3000</v>
      </c>
      <c r="Q43" s="74" t="s">
        <v>435</v>
      </c>
      <c r="R43" s="74" t="s">
        <v>31</v>
      </c>
      <c r="S43" s="74" t="s">
        <v>32</v>
      </c>
      <c r="T43" s="74">
        <v>0</v>
      </c>
      <c r="U43" s="74">
        <v>0</v>
      </c>
      <c r="V43" s="74">
        <v>0</v>
      </c>
      <c r="W43" s="74">
        <v>0</v>
      </c>
      <c r="X43" s="77" t="s">
        <v>153</v>
      </c>
      <c r="Y43" s="74">
        <v>72</v>
      </c>
      <c r="Z43" s="74">
        <v>1140</v>
      </c>
      <c r="AA43" s="74">
        <v>1360</v>
      </c>
      <c r="AB43" s="78">
        <v>44.563826617189996</v>
      </c>
      <c r="AC43" s="121">
        <v>258.50876705268104</v>
      </c>
      <c r="AD43" s="78">
        <v>3.1714631196325271</v>
      </c>
      <c r="AE43" s="78">
        <v>1.0547529832116802</v>
      </c>
      <c r="AF43" s="78">
        <v>14.01898544709487</v>
      </c>
      <c r="AG43" s="78">
        <v>10.194422851201066</v>
      </c>
      <c r="AH43" s="78">
        <v>202.25587755063674</v>
      </c>
      <c r="AI43" s="78">
        <v>1.286520690836618</v>
      </c>
      <c r="AJ43" s="78">
        <v>0.83532780588462496</v>
      </c>
      <c r="AK43" s="78">
        <v>9.1989762286246197</v>
      </c>
      <c r="AL43" s="78" t="s">
        <v>486</v>
      </c>
      <c r="AM43" s="78" t="s">
        <v>486</v>
      </c>
      <c r="AN43" s="78" t="s">
        <v>486</v>
      </c>
      <c r="AO43" s="78" t="s">
        <v>486</v>
      </c>
      <c r="AP43" s="78" t="s">
        <v>486</v>
      </c>
      <c r="AQ43" s="78" t="s">
        <v>486</v>
      </c>
      <c r="AR43" s="121" t="s">
        <v>486</v>
      </c>
      <c r="AS43" s="78" t="s">
        <v>486</v>
      </c>
      <c r="AT43" s="78" t="s">
        <v>486</v>
      </c>
      <c r="AU43" s="78" t="s">
        <v>486</v>
      </c>
      <c r="AV43" s="78" t="s">
        <v>486</v>
      </c>
      <c r="AW43" s="121" t="s">
        <v>486</v>
      </c>
      <c r="AX43" s="78" t="s">
        <v>486</v>
      </c>
      <c r="AY43" s="78" t="s">
        <v>486</v>
      </c>
      <c r="AZ43" s="78" t="s">
        <v>486</v>
      </c>
      <c r="BA43" s="114">
        <v>125.00756472655976</v>
      </c>
      <c r="BB43" s="121">
        <v>730.50655418864312</v>
      </c>
      <c r="BC43" s="78">
        <v>10.706168093216821</v>
      </c>
      <c r="BD43" s="78">
        <v>1.3115830079527095</v>
      </c>
      <c r="BE43" s="78">
        <v>39.786505984896806</v>
      </c>
      <c r="BF43" s="78" t="s">
        <v>486</v>
      </c>
      <c r="BG43" s="78" t="s">
        <v>486</v>
      </c>
      <c r="BH43" s="78" t="s">
        <v>486</v>
      </c>
      <c r="BI43" s="78" t="s">
        <v>486</v>
      </c>
      <c r="BJ43" s="78" t="s">
        <v>486</v>
      </c>
      <c r="BK43" s="78" t="s">
        <v>486</v>
      </c>
      <c r="BL43" s="78" t="s">
        <v>486</v>
      </c>
      <c r="BM43" s="78" t="s">
        <v>486</v>
      </c>
      <c r="BN43" s="78" t="s">
        <v>486</v>
      </c>
      <c r="BO43" s="78" t="s">
        <v>486</v>
      </c>
      <c r="BP43" s="78" t="s">
        <v>486</v>
      </c>
      <c r="BQ43" s="78" t="s">
        <v>486</v>
      </c>
      <c r="BR43" s="78" t="s">
        <v>486</v>
      </c>
      <c r="BS43" s="78" t="s">
        <v>486</v>
      </c>
      <c r="BT43" s="78" t="s">
        <v>486</v>
      </c>
      <c r="BU43" s="78" t="s">
        <v>486</v>
      </c>
      <c r="BV43" s="78" t="s">
        <v>486</v>
      </c>
      <c r="BW43" s="78" t="s">
        <v>486</v>
      </c>
      <c r="BX43" s="78" t="s">
        <v>486</v>
      </c>
      <c r="BY43" s="78" t="s">
        <v>486</v>
      </c>
      <c r="BZ43" s="78" t="s">
        <v>486</v>
      </c>
      <c r="CA43" s="78" t="s">
        <v>486</v>
      </c>
      <c r="CB43" s="78" t="s">
        <v>486</v>
      </c>
      <c r="CC43" s="78" t="s">
        <v>486</v>
      </c>
      <c r="CD43" s="78" t="s">
        <v>486</v>
      </c>
      <c r="CE43" s="78" t="s">
        <v>486</v>
      </c>
      <c r="CF43" s="78" t="s">
        <v>486</v>
      </c>
      <c r="CG43" s="78" t="s">
        <v>486</v>
      </c>
      <c r="CH43" s="78" t="s">
        <v>486</v>
      </c>
      <c r="CI43" s="78" t="s">
        <v>486</v>
      </c>
      <c r="CJ43" s="78" t="s">
        <v>486</v>
      </c>
      <c r="CK43" s="78" t="s">
        <v>486</v>
      </c>
      <c r="CL43" s="78" t="s">
        <v>486</v>
      </c>
      <c r="CM43" s="78" t="s">
        <v>486</v>
      </c>
      <c r="CN43" s="78" t="s">
        <v>486</v>
      </c>
      <c r="CO43" s="78" t="s">
        <v>486</v>
      </c>
      <c r="CP43" s="78" t="s">
        <v>486</v>
      </c>
      <c r="CQ43" s="78" t="s">
        <v>486</v>
      </c>
      <c r="CR43" s="78" t="s">
        <v>486</v>
      </c>
      <c r="CS43" s="78" t="s">
        <v>486</v>
      </c>
      <c r="CT43" s="78" t="s">
        <v>486</v>
      </c>
      <c r="CU43" s="78" t="s">
        <v>486</v>
      </c>
      <c r="CV43" s="78" t="s">
        <v>486</v>
      </c>
      <c r="CW43" s="78" t="s">
        <v>486</v>
      </c>
      <c r="CX43" s="78" t="s">
        <v>486</v>
      </c>
      <c r="CY43" s="78" t="s">
        <v>486</v>
      </c>
      <c r="CZ43" s="78" t="s">
        <v>486</v>
      </c>
      <c r="DA43" s="78" t="s">
        <v>486</v>
      </c>
      <c r="DB43" s="78" t="s">
        <v>486</v>
      </c>
      <c r="DC43" s="78" t="s">
        <v>486</v>
      </c>
      <c r="DD43" s="78" t="s">
        <v>486</v>
      </c>
      <c r="DE43" s="78" t="s">
        <v>486</v>
      </c>
      <c r="DF43" s="78" t="s">
        <v>486</v>
      </c>
      <c r="DG43" s="78" t="s">
        <v>486</v>
      </c>
      <c r="DH43" s="78" t="s">
        <v>486</v>
      </c>
      <c r="DI43" s="78" t="s">
        <v>486</v>
      </c>
      <c r="DJ43" s="78" t="s">
        <v>486</v>
      </c>
      <c r="DK43" s="78" t="s">
        <v>486</v>
      </c>
      <c r="DL43" s="78" t="s">
        <v>486</v>
      </c>
      <c r="DM43" s="78" t="s">
        <v>486</v>
      </c>
      <c r="DN43" s="78" t="s">
        <v>486</v>
      </c>
      <c r="DO43" s="121" t="s">
        <v>486</v>
      </c>
      <c r="DP43" s="78" t="s">
        <v>486</v>
      </c>
      <c r="DQ43" s="78" t="s">
        <v>486</v>
      </c>
      <c r="DR43" s="78" t="s">
        <v>486</v>
      </c>
      <c r="DS43" s="78" t="s">
        <v>486</v>
      </c>
      <c r="DT43" s="121" t="s">
        <v>486</v>
      </c>
      <c r="DU43" s="78" t="s">
        <v>486</v>
      </c>
      <c r="DV43" s="78" t="s">
        <v>486</v>
      </c>
      <c r="DW43" s="78" t="s">
        <v>486</v>
      </c>
      <c r="DX43" s="78" t="s">
        <v>486</v>
      </c>
      <c r="DY43" s="121" t="s">
        <v>486</v>
      </c>
      <c r="DZ43" s="78" t="s">
        <v>486</v>
      </c>
      <c r="EA43" s="78" t="s">
        <v>486</v>
      </c>
      <c r="EB43" s="78" t="s">
        <v>486</v>
      </c>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row>
    <row r="44" spans="1:170" x14ac:dyDescent="0.25">
      <c r="A44" s="112">
        <v>42</v>
      </c>
      <c r="B44" s="100">
        <v>36112</v>
      </c>
      <c r="C44" s="77" t="s">
        <v>71</v>
      </c>
      <c r="D44" s="77" t="s">
        <v>168</v>
      </c>
      <c r="E44" s="77" t="s">
        <v>32</v>
      </c>
      <c r="F44" s="74" t="s">
        <v>666</v>
      </c>
      <c r="G44" s="104" t="s">
        <v>170</v>
      </c>
      <c r="H44" s="82" t="s">
        <v>1</v>
      </c>
      <c r="I44" s="62" t="s">
        <v>2</v>
      </c>
      <c r="J44" s="62" t="s">
        <v>2</v>
      </c>
      <c r="K44" s="62" t="s">
        <v>2</v>
      </c>
      <c r="L44" s="62" t="s">
        <v>2</v>
      </c>
      <c r="M44" s="77">
        <v>71000</v>
      </c>
      <c r="N44" s="77">
        <v>1990</v>
      </c>
      <c r="P44" s="77">
        <v>3000</v>
      </c>
      <c r="Q44" s="74" t="s">
        <v>435</v>
      </c>
      <c r="S44" s="77" t="s">
        <v>166</v>
      </c>
      <c r="T44" s="77">
        <v>1</v>
      </c>
      <c r="U44" s="77" t="s">
        <v>167</v>
      </c>
      <c r="X44" s="77" t="s">
        <v>153</v>
      </c>
      <c r="AB44" s="115" t="s">
        <v>486</v>
      </c>
      <c r="AC44" s="123" t="s">
        <v>486</v>
      </c>
      <c r="AD44" s="115" t="s">
        <v>486</v>
      </c>
      <c r="AE44" s="115" t="s">
        <v>486</v>
      </c>
      <c r="AF44" s="115" t="s">
        <v>486</v>
      </c>
      <c r="AG44" s="115" t="s">
        <v>486</v>
      </c>
      <c r="AH44" s="123" t="s">
        <v>486</v>
      </c>
      <c r="AI44" s="115" t="s">
        <v>486</v>
      </c>
      <c r="AJ44" s="115" t="s">
        <v>486</v>
      </c>
      <c r="AK44" s="115" t="s">
        <v>486</v>
      </c>
      <c r="AL44" s="115">
        <v>3.3550942565832904</v>
      </c>
      <c r="AM44" s="123">
        <v>281.904</v>
      </c>
      <c r="AN44" s="115">
        <v>0.55030779927756202</v>
      </c>
      <c r="AO44" s="115">
        <v>0.22143681477207153</v>
      </c>
      <c r="AP44" s="115">
        <v>12.039</v>
      </c>
      <c r="AQ44" s="115" t="s">
        <v>486</v>
      </c>
      <c r="AR44" s="115" t="s">
        <v>486</v>
      </c>
      <c r="AS44" s="115" t="s">
        <v>486</v>
      </c>
      <c r="AT44" s="115" t="s">
        <v>486</v>
      </c>
      <c r="AU44" s="115" t="s">
        <v>486</v>
      </c>
      <c r="AV44" s="115" t="s">
        <v>486</v>
      </c>
      <c r="AW44" s="115" t="s">
        <v>486</v>
      </c>
      <c r="AX44" s="115" t="s">
        <v>486</v>
      </c>
      <c r="AY44" s="115" t="s">
        <v>486</v>
      </c>
      <c r="AZ44" s="115" t="s">
        <v>486</v>
      </c>
      <c r="BA44" s="116" t="s">
        <v>486</v>
      </c>
      <c r="BB44" s="123" t="s">
        <v>486</v>
      </c>
      <c r="BC44" s="115" t="s">
        <v>486</v>
      </c>
      <c r="BD44" s="115" t="s">
        <v>486</v>
      </c>
      <c r="BE44" s="115" t="s">
        <v>486</v>
      </c>
      <c r="BF44" s="115" t="s">
        <v>486</v>
      </c>
      <c r="BG44" s="115" t="s">
        <v>486</v>
      </c>
      <c r="BH44" s="115" t="s">
        <v>486</v>
      </c>
      <c r="BI44" s="115" t="s">
        <v>486</v>
      </c>
      <c r="BJ44" s="115" t="s">
        <v>486</v>
      </c>
      <c r="BK44" s="115" t="s">
        <v>486</v>
      </c>
      <c r="BL44" s="115" t="s">
        <v>486</v>
      </c>
      <c r="BM44" s="115" t="s">
        <v>486</v>
      </c>
      <c r="BN44" s="115" t="s">
        <v>486</v>
      </c>
      <c r="BO44" s="115" t="s">
        <v>486</v>
      </c>
      <c r="BP44" s="115" t="s">
        <v>486</v>
      </c>
      <c r="BQ44" s="115" t="s">
        <v>486</v>
      </c>
      <c r="BR44" s="115" t="s">
        <v>486</v>
      </c>
      <c r="BS44" s="115" t="s">
        <v>486</v>
      </c>
      <c r="BT44" s="115" t="s">
        <v>486</v>
      </c>
      <c r="BU44" s="115" t="s">
        <v>486</v>
      </c>
      <c r="BV44" s="115" t="s">
        <v>486</v>
      </c>
      <c r="BW44" s="115" t="s">
        <v>486</v>
      </c>
      <c r="BX44" s="115" t="s">
        <v>486</v>
      </c>
      <c r="BY44" s="115" t="s">
        <v>486</v>
      </c>
      <c r="BZ44" s="115" t="s">
        <v>486</v>
      </c>
      <c r="CA44" s="115" t="s">
        <v>486</v>
      </c>
      <c r="CB44" s="115" t="s">
        <v>486</v>
      </c>
      <c r="CC44" s="115" t="s">
        <v>486</v>
      </c>
      <c r="CD44" s="115" t="s">
        <v>486</v>
      </c>
      <c r="CE44" s="115" t="s">
        <v>486</v>
      </c>
      <c r="CF44" s="115" t="s">
        <v>486</v>
      </c>
      <c r="CG44" s="115" t="s">
        <v>486</v>
      </c>
      <c r="CH44" s="115" t="s">
        <v>486</v>
      </c>
      <c r="CI44" s="115" t="s">
        <v>486</v>
      </c>
      <c r="CJ44" s="115" t="s">
        <v>486</v>
      </c>
      <c r="CK44" s="115" t="s">
        <v>486</v>
      </c>
      <c r="CL44" s="115" t="s">
        <v>486</v>
      </c>
      <c r="CM44" s="115" t="s">
        <v>486</v>
      </c>
      <c r="CN44" s="115" t="s">
        <v>486</v>
      </c>
      <c r="CO44" s="115" t="s">
        <v>486</v>
      </c>
      <c r="CP44" s="115" t="s">
        <v>486</v>
      </c>
      <c r="CQ44" s="115" t="s">
        <v>486</v>
      </c>
      <c r="CR44" s="115" t="s">
        <v>486</v>
      </c>
      <c r="CS44" s="115" t="s">
        <v>486</v>
      </c>
      <c r="CT44" s="115" t="s">
        <v>486</v>
      </c>
      <c r="CU44" s="115" t="s">
        <v>486</v>
      </c>
      <c r="CV44" s="115" t="s">
        <v>486</v>
      </c>
      <c r="CW44" s="115" t="s">
        <v>486</v>
      </c>
      <c r="CX44" s="115" t="s">
        <v>486</v>
      </c>
      <c r="CY44" s="115" t="s">
        <v>486</v>
      </c>
      <c r="CZ44" s="115" t="s">
        <v>486</v>
      </c>
      <c r="DA44" s="115" t="s">
        <v>486</v>
      </c>
      <c r="DB44" s="115" t="s">
        <v>486</v>
      </c>
      <c r="DC44" s="115" t="s">
        <v>486</v>
      </c>
      <c r="DD44" s="115" t="s">
        <v>486</v>
      </c>
      <c r="DE44" s="115" t="s">
        <v>486</v>
      </c>
      <c r="DF44" s="115" t="s">
        <v>486</v>
      </c>
      <c r="DG44" s="115" t="s">
        <v>486</v>
      </c>
      <c r="DH44" s="115" t="s">
        <v>486</v>
      </c>
      <c r="DI44" s="115" t="s">
        <v>486</v>
      </c>
      <c r="DJ44" s="115" t="s">
        <v>486</v>
      </c>
      <c r="DK44" s="115" t="s">
        <v>486</v>
      </c>
      <c r="DL44" s="115" t="s">
        <v>486</v>
      </c>
      <c r="DM44" s="115" t="s">
        <v>486</v>
      </c>
      <c r="DN44" s="115" t="s">
        <v>486</v>
      </c>
      <c r="DO44" s="115" t="s">
        <v>486</v>
      </c>
      <c r="DP44" s="115" t="s">
        <v>486</v>
      </c>
      <c r="DQ44" s="115" t="s">
        <v>486</v>
      </c>
      <c r="DR44" s="115" t="s">
        <v>486</v>
      </c>
      <c r="DS44" s="115" t="s">
        <v>486</v>
      </c>
      <c r="DT44" s="123" t="s">
        <v>486</v>
      </c>
      <c r="DU44" s="115" t="s">
        <v>486</v>
      </c>
      <c r="DV44" s="115" t="s">
        <v>486</v>
      </c>
      <c r="DW44" s="115" t="s">
        <v>486</v>
      </c>
      <c r="DX44" s="115" t="s">
        <v>486</v>
      </c>
      <c r="DY44" s="115" t="s">
        <v>486</v>
      </c>
      <c r="DZ44" s="115" t="s">
        <v>486</v>
      </c>
      <c r="EA44" s="115" t="s">
        <v>486</v>
      </c>
      <c r="EB44" s="115" t="s">
        <v>486</v>
      </c>
      <c r="EW44" s="74"/>
      <c r="EX44" s="74"/>
      <c r="EY44" s="74"/>
      <c r="EZ44" s="74"/>
      <c r="FA44" s="74"/>
      <c r="FB44" s="74"/>
      <c r="FC44" s="74"/>
      <c r="FD44" s="74"/>
      <c r="FE44" s="74"/>
      <c r="FF44" s="74"/>
      <c r="FG44" s="74"/>
      <c r="FH44" s="74"/>
      <c r="FI44" s="74"/>
      <c r="FJ44" s="74"/>
      <c r="FK44" s="74"/>
      <c r="FL44" s="74"/>
      <c r="FM44" s="74"/>
      <c r="FN44" s="74"/>
    </row>
    <row r="45" spans="1:170" x14ac:dyDescent="0.25">
      <c r="A45" s="112">
        <v>43</v>
      </c>
      <c r="B45" s="100">
        <v>36138</v>
      </c>
      <c r="C45" s="77" t="s">
        <v>71</v>
      </c>
      <c r="D45" s="77" t="s">
        <v>168</v>
      </c>
      <c r="E45" s="77" t="s">
        <v>32</v>
      </c>
      <c r="F45" s="74" t="s">
        <v>666</v>
      </c>
      <c r="G45" s="104" t="s">
        <v>170</v>
      </c>
      <c r="H45" s="82" t="s">
        <v>1</v>
      </c>
      <c r="I45" s="62" t="s">
        <v>2</v>
      </c>
      <c r="J45" s="62" t="s">
        <v>2</v>
      </c>
      <c r="K45" s="62" t="s">
        <v>2</v>
      </c>
      <c r="L45" s="62" t="s">
        <v>2</v>
      </c>
      <c r="M45" s="77">
        <v>71000</v>
      </c>
      <c r="N45" s="77">
        <v>1990</v>
      </c>
      <c r="P45" s="77">
        <v>3000</v>
      </c>
      <c r="Q45" s="74" t="s">
        <v>435</v>
      </c>
      <c r="S45" s="77" t="s">
        <v>166</v>
      </c>
      <c r="T45" s="77">
        <v>1</v>
      </c>
      <c r="U45" s="77" t="s">
        <v>167</v>
      </c>
      <c r="X45" s="77" t="s">
        <v>153</v>
      </c>
      <c r="AB45" s="115" t="s">
        <v>486</v>
      </c>
      <c r="AC45" s="123" t="s">
        <v>486</v>
      </c>
      <c r="AD45" s="115" t="s">
        <v>486</v>
      </c>
      <c r="AE45" s="115" t="s">
        <v>486</v>
      </c>
      <c r="AF45" s="115" t="s">
        <v>486</v>
      </c>
      <c r="AG45" s="115" t="s">
        <v>486</v>
      </c>
      <c r="AH45" s="123" t="s">
        <v>486</v>
      </c>
      <c r="AI45" s="115" t="s">
        <v>486</v>
      </c>
      <c r="AJ45" s="115" t="s">
        <v>486</v>
      </c>
      <c r="AK45" s="115" t="s">
        <v>486</v>
      </c>
      <c r="AL45" s="115">
        <v>0.16724125284236779</v>
      </c>
      <c r="AM45" s="123">
        <v>313.58100000000002</v>
      </c>
      <c r="AN45" s="115">
        <v>4.1548662811402987E-2</v>
      </c>
      <c r="AO45" s="115">
        <v>3.7507212925562604E-2</v>
      </c>
      <c r="AP45" s="115">
        <v>12.984</v>
      </c>
      <c r="AQ45" s="115" t="s">
        <v>486</v>
      </c>
      <c r="AR45" s="115" t="s">
        <v>486</v>
      </c>
      <c r="AS45" s="115" t="s">
        <v>486</v>
      </c>
      <c r="AT45" s="115" t="s">
        <v>486</v>
      </c>
      <c r="AU45" s="115" t="s">
        <v>486</v>
      </c>
      <c r="AV45" s="115" t="s">
        <v>486</v>
      </c>
      <c r="AW45" s="115" t="s">
        <v>486</v>
      </c>
      <c r="AX45" s="115" t="s">
        <v>486</v>
      </c>
      <c r="AY45" s="115" t="s">
        <v>486</v>
      </c>
      <c r="AZ45" s="115" t="s">
        <v>486</v>
      </c>
      <c r="BA45" s="116" t="s">
        <v>486</v>
      </c>
      <c r="BB45" s="123" t="s">
        <v>486</v>
      </c>
      <c r="BC45" s="115" t="s">
        <v>486</v>
      </c>
      <c r="BD45" s="115" t="s">
        <v>486</v>
      </c>
      <c r="BE45" s="115" t="s">
        <v>486</v>
      </c>
      <c r="BF45" s="115" t="s">
        <v>486</v>
      </c>
      <c r="BG45" s="115" t="s">
        <v>486</v>
      </c>
      <c r="BH45" s="115" t="s">
        <v>486</v>
      </c>
      <c r="BI45" s="115" t="s">
        <v>486</v>
      </c>
      <c r="BJ45" s="115" t="s">
        <v>486</v>
      </c>
      <c r="BK45" s="115" t="s">
        <v>486</v>
      </c>
      <c r="BL45" s="115" t="s">
        <v>486</v>
      </c>
      <c r="BM45" s="115" t="s">
        <v>486</v>
      </c>
      <c r="BN45" s="115" t="s">
        <v>486</v>
      </c>
      <c r="BO45" s="115" t="s">
        <v>486</v>
      </c>
      <c r="BP45" s="115" t="s">
        <v>486</v>
      </c>
      <c r="BQ45" s="115" t="s">
        <v>486</v>
      </c>
      <c r="BR45" s="115" t="s">
        <v>486</v>
      </c>
      <c r="BS45" s="115" t="s">
        <v>486</v>
      </c>
      <c r="BT45" s="115" t="s">
        <v>486</v>
      </c>
      <c r="BU45" s="115" t="s">
        <v>486</v>
      </c>
      <c r="BV45" s="115" t="s">
        <v>486</v>
      </c>
      <c r="BW45" s="115" t="s">
        <v>486</v>
      </c>
      <c r="BX45" s="115" t="s">
        <v>486</v>
      </c>
      <c r="BY45" s="115" t="s">
        <v>486</v>
      </c>
      <c r="BZ45" s="115" t="s">
        <v>486</v>
      </c>
      <c r="CA45" s="115" t="s">
        <v>486</v>
      </c>
      <c r="CB45" s="115" t="s">
        <v>486</v>
      </c>
      <c r="CC45" s="115" t="s">
        <v>486</v>
      </c>
      <c r="CD45" s="115" t="s">
        <v>486</v>
      </c>
      <c r="CE45" s="115" t="s">
        <v>486</v>
      </c>
      <c r="CF45" s="115" t="s">
        <v>486</v>
      </c>
      <c r="CG45" s="115" t="s">
        <v>486</v>
      </c>
      <c r="CH45" s="115" t="s">
        <v>486</v>
      </c>
      <c r="CI45" s="115" t="s">
        <v>486</v>
      </c>
      <c r="CJ45" s="115" t="s">
        <v>486</v>
      </c>
      <c r="CK45" s="115" t="s">
        <v>486</v>
      </c>
      <c r="CL45" s="115" t="s">
        <v>486</v>
      </c>
      <c r="CM45" s="115" t="s">
        <v>486</v>
      </c>
      <c r="CN45" s="115" t="s">
        <v>486</v>
      </c>
      <c r="CO45" s="115" t="s">
        <v>486</v>
      </c>
      <c r="CP45" s="115" t="s">
        <v>486</v>
      </c>
      <c r="CQ45" s="115" t="s">
        <v>486</v>
      </c>
      <c r="CR45" s="115" t="s">
        <v>486</v>
      </c>
      <c r="CS45" s="115" t="s">
        <v>486</v>
      </c>
      <c r="CT45" s="115" t="s">
        <v>486</v>
      </c>
      <c r="CU45" s="115" t="s">
        <v>486</v>
      </c>
      <c r="CV45" s="115" t="s">
        <v>486</v>
      </c>
      <c r="CW45" s="115" t="s">
        <v>486</v>
      </c>
      <c r="CX45" s="115" t="s">
        <v>486</v>
      </c>
      <c r="CY45" s="115" t="s">
        <v>486</v>
      </c>
      <c r="CZ45" s="115" t="s">
        <v>486</v>
      </c>
      <c r="DA45" s="115" t="s">
        <v>486</v>
      </c>
      <c r="DB45" s="115" t="s">
        <v>486</v>
      </c>
      <c r="DC45" s="115" t="s">
        <v>486</v>
      </c>
      <c r="DD45" s="115" t="s">
        <v>486</v>
      </c>
      <c r="DE45" s="115" t="s">
        <v>486</v>
      </c>
      <c r="DF45" s="115" t="s">
        <v>486</v>
      </c>
      <c r="DG45" s="115" t="s">
        <v>486</v>
      </c>
      <c r="DH45" s="115" t="s">
        <v>486</v>
      </c>
      <c r="DI45" s="115" t="s">
        <v>486</v>
      </c>
      <c r="DJ45" s="115" t="s">
        <v>486</v>
      </c>
      <c r="DK45" s="115" t="s">
        <v>486</v>
      </c>
      <c r="DL45" s="115" t="s">
        <v>486</v>
      </c>
      <c r="DM45" s="115" t="s">
        <v>486</v>
      </c>
      <c r="DN45" s="115" t="s">
        <v>486</v>
      </c>
      <c r="DO45" s="115" t="s">
        <v>486</v>
      </c>
      <c r="DP45" s="115" t="s">
        <v>486</v>
      </c>
      <c r="DQ45" s="115" t="s">
        <v>486</v>
      </c>
      <c r="DR45" s="115" t="s">
        <v>486</v>
      </c>
      <c r="DS45" s="115" t="s">
        <v>486</v>
      </c>
      <c r="DT45" s="123" t="s">
        <v>486</v>
      </c>
      <c r="DU45" s="115" t="s">
        <v>486</v>
      </c>
      <c r="DV45" s="115" t="s">
        <v>486</v>
      </c>
      <c r="DW45" s="115" t="s">
        <v>486</v>
      </c>
      <c r="DX45" s="115" t="s">
        <v>486</v>
      </c>
      <c r="DY45" s="115" t="s">
        <v>486</v>
      </c>
      <c r="DZ45" s="115" t="s">
        <v>486</v>
      </c>
      <c r="EA45" s="115" t="s">
        <v>486</v>
      </c>
      <c r="EB45" s="115" t="s">
        <v>486</v>
      </c>
      <c r="EX45" s="74"/>
      <c r="EY45" s="74"/>
      <c r="EZ45" s="74"/>
      <c r="FA45" s="74"/>
      <c r="FB45" s="74"/>
      <c r="FC45" s="74"/>
      <c r="FD45" s="74"/>
      <c r="FE45" s="74"/>
      <c r="FF45" s="74"/>
    </row>
    <row r="46" spans="1:170" x14ac:dyDescent="0.25">
      <c r="A46" s="112">
        <v>44</v>
      </c>
      <c r="B46" s="100">
        <v>36103</v>
      </c>
      <c r="C46" s="77" t="s">
        <v>71</v>
      </c>
      <c r="D46" s="77" t="s">
        <v>168</v>
      </c>
      <c r="E46" s="77" t="s">
        <v>32</v>
      </c>
      <c r="F46" s="63" t="s">
        <v>666</v>
      </c>
      <c r="G46" s="104" t="s">
        <v>170</v>
      </c>
      <c r="H46" s="82" t="s">
        <v>1</v>
      </c>
      <c r="I46" s="62" t="s">
        <v>2</v>
      </c>
      <c r="J46" s="62" t="s">
        <v>2</v>
      </c>
      <c r="K46" s="62" t="s">
        <v>2</v>
      </c>
      <c r="L46" s="62" t="s">
        <v>2</v>
      </c>
      <c r="M46" s="77">
        <v>42000</v>
      </c>
      <c r="N46" s="77">
        <v>1990</v>
      </c>
      <c r="P46" s="77">
        <v>3000</v>
      </c>
      <c r="Q46" s="74" t="s">
        <v>435</v>
      </c>
      <c r="S46" s="77" t="s">
        <v>166</v>
      </c>
      <c r="T46" s="77">
        <v>1</v>
      </c>
      <c r="U46" s="77" t="s">
        <v>167</v>
      </c>
      <c r="X46" s="77" t="s">
        <v>153</v>
      </c>
      <c r="AB46" s="115" t="s">
        <v>486</v>
      </c>
      <c r="AC46" s="123" t="s">
        <v>486</v>
      </c>
      <c r="AD46" s="115" t="s">
        <v>486</v>
      </c>
      <c r="AE46" s="115" t="s">
        <v>486</v>
      </c>
      <c r="AF46" s="115" t="s">
        <v>486</v>
      </c>
      <c r="AG46" s="115" t="s">
        <v>486</v>
      </c>
      <c r="AH46" s="123" t="s">
        <v>486</v>
      </c>
      <c r="AI46" s="115" t="s">
        <v>486</v>
      </c>
      <c r="AJ46" s="115" t="s">
        <v>486</v>
      </c>
      <c r="AK46" s="115" t="s">
        <v>486</v>
      </c>
      <c r="AL46" s="115">
        <v>2.6949860724233985</v>
      </c>
      <c r="AM46" s="123">
        <v>310.35300000000001</v>
      </c>
      <c r="AN46" s="115">
        <v>0.27906577365619095</v>
      </c>
      <c r="AO46" s="115">
        <v>0.1852720450281426</v>
      </c>
      <c r="AP46" s="115">
        <v>13.016999999999999</v>
      </c>
      <c r="AQ46" s="115" t="s">
        <v>486</v>
      </c>
      <c r="AR46" s="115" t="s">
        <v>486</v>
      </c>
      <c r="AS46" s="115" t="s">
        <v>486</v>
      </c>
      <c r="AT46" s="115" t="s">
        <v>486</v>
      </c>
      <c r="AU46" s="115" t="s">
        <v>486</v>
      </c>
      <c r="AV46" s="115" t="s">
        <v>486</v>
      </c>
      <c r="AW46" s="115" t="s">
        <v>486</v>
      </c>
      <c r="AX46" s="115" t="s">
        <v>486</v>
      </c>
      <c r="AY46" s="115" t="s">
        <v>486</v>
      </c>
      <c r="AZ46" s="115" t="s">
        <v>486</v>
      </c>
      <c r="BA46" s="116" t="s">
        <v>486</v>
      </c>
      <c r="BB46" s="123" t="s">
        <v>486</v>
      </c>
      <c r="BC46" s="115" t="s">
        <v>486</v>
      </c>
      <c r="BD46" s="115" t="s">
        <v>486</v>
      </c>
      <c r="BE46" s="115" t="s">
        <v>486</v>
      </c>
      <c r="BF46" s="115" t="s">
        <v>486</v>
      </c>
      <c r="BG46" s="115" t="s">
        <v>486</v>
      </c>
      <c r="BH46" s="115" t="s">
        <v>486</v>
      </c>
      <c r="BI46" s="115" t="s">
        <v>486</v>
      </c>
      <c r="BJ46" s="115" t="s">
        <v>486</v>
      </c>
      <c r="BK46" s="115" t="s">
        <v>486</v>
      </c>
      <c r="BL46" s="115" t="s">
        <v>486</v>
      </c>
      <c r="BM46" s="115" t="s">
        <v>486</v>
      </c>
      <c r="BN46" s="115" t="s">
        <v>486</v>
      </c>
      <c r="BO46" s="115" t="s">
        <v>486</v>
      </c>
      <c r="BP46" s="115" t="s">
        <v>486</v>
      </c>
      <c r="BQ46" s="115" t="s">
        <v>486</v>
      </c>
      <c r="BR46" s="115" t="s">
        <v>486</v>
      </c>
      <c r="BS46" s="115" t="s">
        <v>486</v>
      </c>
      <c r="BT46" s="115" t="s">
        <v>486</v>
      </c>
      <c r="BU46" s="115" t="s">
        <v>486</v>
      </c>
      <c r="BV46" s="115" t="s">
        <v>486</v>
      </c>
      <c r="BW46" s="115" t="s">
        <v>486</v>
      </c>
      <c r="BX46" s="115" t="s">
        <v>486</v>
      </c>
      <c r="BY46" s="115" t="s">
        <v>486</v>
      </c>
      <c r="BZ46" s="115" t="s">
        <v>486</v>
      </c>
      <c r="CA46" s="115" t="s">
        <v>486</v>
      </c>
      <c r="CB46" s="115" t="s">
        <v>486</v>
      </c>
      <c r="CC46" s="115" t="s">
        <v>486</v>
      </c>
      <c r="CD46" s="115" t="s">
        <v>486</v>
      </c>
      <c r="CE46" s="115" t="s">
        <v>486</v>
      </c>
      <c r="CF46" s="115" t="s">
        <v>486</v>
      </c>
      <c r="CG46" s="115" t="s">
        <v>486</v>
      </c>
      <c r="CH46" s="115" t="s">
        <v>486</v>
      </c>
      <c r="CI46" s="115" t="s">
        <v>486</v>
      </c>
      <c r="CJ46" s="115" t="s">
        <v>486</v>
      </c>
      <c r="CK46" s="115" t="s">
        <v>486</v>
      </c>
      <c r="CL46" s="115" t="s">
        <v>486</v>
      </c>
      <c r="CM46" s="115" t="s">
        <v>486</v>
      </c>
      <c r="CN46" s="115" t="s">
        <v>486</v>
      </c>
      <c r="CO46" s="115" t="s">
        <v>486</v>
      </c>
      <c r="CP46" s="115" t="s">
        <v>486</v>
      </c>
      <c r="CQ46" s="115" t="s">
        <v>486</v>
      </c>
      <c r="CR46" s="115" t="s">
        <v>486</v>
      </c>
      <c r="CS46" s="115" t="s">
        <v>486</v>
      </c>
      <c r="CT46" s="115" t="s">
        <v>486</v>
      </c>
      <c r="CU46" s="115" t="s">
        <v>486</v>
      </c>
      <c r="CV46" s="115" t="s">
        <v>486</v>
      </c>
      <c r="CW46" s="115" t="s">
        <v>486</v>
      </c>
      <c r="CX46" s="115" t="s">
        <v>486</v>
      </c>
      <c r="CY46" s="115" t="s">
        <v>486</v>
      </c>
      <c r="CZ46" s="115" t="s">
        <v>486</v>
      </c>
      <c r="DA46" s="115" t="s">
        <v>486</v>
      </c>
      <c r="DB46" s="115" t="s">
        <v>486</v>
      </c>
      <c r="DC46" s="115" t="s">
        <v>486</v>
      </c>
      <c r="DD46" s="115" t="s">
        <v>486</v>
      </c>
      <c r="DE46" s="115" t="s">
        <v>486</v>
      </c>
      <c r="DF46" s="115" t="s">
        <v>486</v>
      </c>
      <c r="DG46" s="115" t="s">
        <v>486</v>
      </c>
      <c r="DH46" s="115" t="s">
        <v>486</v>
      </c>
      <c r="DI46" s="115" t="s">
        <v>486</v>
      </c>
      <c r="DJ46" s="115" t="s">
        <v>486</v>
      </c>
      <c r="DK46" s="115" t="s">
        <v>486</v>
      </c>
      <c r="DL46" s="115" t="s">
        <v>486</v>
      </c>
      <c r="DM46" s="115" t="s">
        <v>486</v>
      </c>
      <c r="DN46" s="115" t="s">
        <v>486</v>
      </c>
      <c r="DO46" s="115" t="s">
        <v>486</v>
      </c>
      <c r="DP46" s="115" t="s">
        <v>486</v>
      </c>
      <c r="DQ46" s="115" t="s">
        <v>486</v>
      </c>
      <c r="DR46" s="115" t="s">
        <v>486</v>
      </c>
      <c r="DS46" s="115" t="s">
        <v>486</v>
      </c>
      <c r="DT46" s="123" t="s">
        <v>486</v>
      </c>
      <c r="DU46" s="115" t="s">
        <v>486</v>
      </c>
      <c r="DV46" s="115" t="s">
        <v>486</v>
      </c>
      <c r="DW46" s="115" t="s">
        <v>486</v>
      </c>
      <c r="DX46" s="115" t="s">
        <v>486</v>
      </c>
      <c r="DY46" s="115" t="s">
        <v>486</v>
      </c>
      <c r="DZ46" s="115" t="s">
        <v>486</v>
      </c>
      <c r="EA46" s="115" t="s">
        <v>486</v>
      </c>
      <c r="EB46" s="115" t="s">
        <v>486</v>
      </c>
      <c r="EW46" s="74"/>
      <c r="EX46" s="74"/>
      <c r="EY46" s="74"/>
      <c r="EZ46" s="74"/>
      <c r="FA46" s="74"/>
      <c r="FB46" s="74"/>
      <c r="FC46" s="74"/>
      <c r="FD46" s="74"/>
      <c r="FE46" s="74"/>
      <c r="FF46" s="74"/>
    </row>
    <row r="47" spans="1:170" x14ac:dyDescent="0.25">
      <c r="A47" s="112">
        <v>45</v>
      </c>
      <c r="B47" s="100">
        <v>36104</v>
      </c>
      <c r="C47" s="77" t="s">
        <v>71</v>
      </c>
      <c r="D47" s="77" t="s">
        <v>168</v>
      </c>
      <c r="E47" s="77" t="s">
        <v>32</v>
      </c>
      <c r="F47" s="74" t="s">
        <v>666</v>
      </c>
      <c r="G47" s="104" t="s">
        <v>170</v>
      </c>
      <c r="H47" s="82" t="s">
        <v>1</v>
      </c>
      <c r="I47" s="62" t="s">
        <v>2</v>
      </c>
      <c r="J47" s="62" t="s">
        <v>2</v>
      </c>
      <c r="K47" s="62" t="s">
        <v>2</v>
      </c>
      <c r="L47" s="62" t="s">
        <v>2</v>
      </c>
      <c r="M47" s="77">
        <v>42000</v>
      </c>
      <c r="N47" s="77">
        <v>1990</v>
      </c>
      <c r="P47" s="77">
        <v>3000</v>
      </c>
      <c r="Q47" s="74" t="s">
        <v>435</v>
      </c>
      <c r="S47" s="77" t="s">
        <v>166</v>
      </c>
      <c r="T47" s="77">
        <v>1</v>
      </c>
      <c r="U47" s="77">
        <v>1</v>
      </c>
      <c r="X47" s="77" t="s">
        <v>153</v>
      </c>
      <c r="AB47" s="115" t="s">
        <v>486</v>
      </c>
      <c r="AC47" s="123" t="s">
        <v>486</v>
      </c>
      <c r="AD47" s="115" t="s">
        <v>486</v>
      </c>
      <c r="AE47" s="115" t="s">
        <v>486</v>
      </c>
      <c r="AF47" s="115" t="s">
        <v>486</v>
      </c>
      <c r="AG47" s="115" t="s">
        <v>486</v>
      </c>
      <c r="AH47" s="123" t="s">
        <v>486</v>
      </c>
      <c r="AI47" s="115" t="s">
        <v>486</v>
      </c>
      <c r="AJ47" s="115" t="s">
        <v>486</v>
      </c>
      <c r="AK47" s="115" t="s">
        <v>486</v>
      </c>
      <c r="AL47" s="115">
        <v>1.3652229797110156</v>
      </c>
      <c r="AM47" s="123">
        <v>323.53521052420416</v>
      </c>
      <c r="AN47" s="115">
        <v>0.22683662920741623</v>
      </c>
      <c r="AO47" s="115">
        <v>0.11283325240843636</v>
      </c>
      <c r="AP47" s="115">
        <v>13.481556509786152</v>
      </c>
      <c r="AQ47" s="115" t="s">
        <v>486</v>
      </c>
      <c r="AR47" s="115" t="s">
        <v>486</v>
      </c>
      <c r="AS47" s="115" t="s">
        <v>486</v>
      </c>
      <c r="AT47" s="115" t="s">
        <v>486</v>
      </c>
      <c r="AU47" s="115" t="s">
        <v>486</v>
      </c>
      <c r="AV47" s="115" t="s">
        <v>486</v>
      </c>
      <c r="AW47" s="115" t="s">
        <v>486</v>
      </c>
      <c r="AX47" s="115" t="s">
        <v>486</v>
      </c>
      <c r="AY47" s="115" t="s">
        <v>486</v>
      </c>
      <c r="AZ47" s="115" t="s">
        <v>486</v>
      </c>
      <c r="BA47" s="116" t="s">
        <v>486</v>
      </c>
      <c r="BB47" s="123" t="s">
        <v>486</v>
      </c>
      <c r="BC47" s="115" t="s">
        <v>486</v>
      </c>
      <c r="BD47" s="115" t="s">
        <v>486</v>
      </c>
      <c r="BE47" s="115" t="s">
        <v>486</v>
      </c>
      <c r="BF47" s="115" t="s">
        <v>486</v>
      </c>
      <c r="BG47" s="115" t="s">
        <v>486</v>
      </c>
      <c r="BH47" s="115" t="s">
        <v>486</v>
      </c>
      <c r="BI47" s="115" t="s">
        <v>486</v>
      </c>
      <c r="BJ47" s="115" t="s">
        <v>486</v>
      </c>
      <c r="BK47" s="115" t="s">
        <v>486</v>
      </c>
      <c r="BL47" s="115" t="s">
        <v>486</v>
      </c>
      <c r="BM47" s="115" t="s">
        <v>486</v>
      </c>
      <c r="BN47" s="115" t="s">
        <v>486</v>
      </c>
      <c r="BO47" s="115" t="s">
        <v>486</v>
      </c>
      <c r="BP47" s="115" t="s">
        <v>486</v>
      </c>
      <c r="BQ47" s="115" t="s">
        <v>486</v>
      </c>
      <c r="BR47" s="115" t="s">
        <v>486</v>
      </c>
      <c r="BS47" s="115" t="s">
        <v>486</v>
      </c>
      <c r="BT47" s="115" t="s">
        <v>486</v>
      </c>
      <c r="BU47" s="115" t="s">
        <v>486</v>
      </c>
      <c r="BV47" s="115" t="s">
        <v>486</v>
      </c>
      <c r="BW47" s="115" t="s">
        <v>486</v>
      </c>
      <c r="BX47" s="115" t="s">
        <v>486</v>
      </c>
      <c r="BY47" s="115" t="s">
        <v>486</v>
      </c>
      <c r="BZ47" s="115" t="s">
        <v>486</v>
      </c>
      <c r="CA47" s="115" t="s">
        <v>486</v>
      </c>
      <c r="CB47" s="115" t="s">
        <v>486</v>
      </c>
      <c r="CC47" s="115" t="s">
        <v>486</v>
      </c>
      <c r="CD47" s="115" t="s">
        <v>486</v>
      </c>
      <c r="CE47" s="115" t="s">
        <v>486</v>
      </c>
      <c r="CF47" s="115" t="s">
        <v>486</v>
      </c>
      <c r="CG47" s="115" t="s">
        <v>486</v>
      </c>
      <c r="CH47" s="115" t="s">
        <v>486</v>
      </c>
      <c r="CI47" s="115" t="s">
        <v>486</v>
      </c>
      <c r="CJ47" s="115" t="s">
        <v>486</v>
      </c>
      <c r="CK47" s="115" t="s">
        <v>486</v>
      </c>
      <c r="CL47" s="115" t="s">
        <v>486</v>
      </c>
      <c r="CM47" s="115" t="s">
        <v>486</v>
      </c>
      <c r="CN47" s="115" t="s">
        <v>486</v>
      </c>
      <c r="CO47" s="115" t="s">
        <v>486</v>
      </c>
      <c r="CP47" s="115" t="s">
        <v>486</v>
      </c>
      <c r="CQ47" s="115" t="s">
        <v>486</v>
      </c>
      <c r="CR47" s="115" t="s">
        <v>486</v>
      </c>
      <c r="CS47" s="115" t="s">
        <v>486</v>
      </c>
      <c r="CT47" s="115" t="s">
        <v>486</v>
      </c>
      <c r="CU47" s="115" t="s">
        <v>486</v>
      </c>
      <c r="CV47" s="115" t="s">
        <v>486</v>
      </c>
      <c r="CW47" s="115" t="s">
        <v>486</v>
      </c>
      <c r="CX47" s="115" t="s">
        <v>486</v>
      </c>
      <c r="CY47" s="115" t="s">
        <v>486</v>
      </c>
      <c r="CZ47" s="115" t="s">
        <v>486</v>
      </c>
      <c r="DA47" s="115" t="s">
        <v>486</v>
      </c>
      <c r="DB47" s="115" t="s">
        <v>486</v>
      </c>
      <c r="DC47" s="115" t="s">
        <v>486</v>
      </c>
      <c r="DD47" s="115" t="s">
        <v>486</v>
      </c>
      <c r="DE47" s="115" t="s">
        <v>486</v>
      </c>
      <c r="DF47" s="115" t="s">
        <v>486</v>
      </c>
      <c r="DG47" s="115" t="s">
        <v>486</v>
      </c>
      <c r="DH47" s="115" t="s">
        <v>486</v>
      </c>
      <c r="DI47" s="115" t="s">
        <v>486</v>
      </c>
      <c r="DJ47" s="115" t="s">
        <v>486</v>
      </c>
      <c r="DK47" s="115" t="s">
        <v>486</v>
      </c>
      <c r="DL47" s="115" t="s">
        <v>486</v>
      </c>
      <c r="DM47" s="115" t="s">
        <v>486</v>
      </c>
      <c r="DN47" s="115" t="s">
        <v>486</v>
      </c>
      <c r="DO47" s="115" t="s">
        <v>486</v>
      </c>
      <c r="DP47" s="115" t="s">
        <v>486</v>
      </c>
      <c r="DQ47" s="115" t="s">
        <v>486</v>
      </c>
      <c r="DR47" s="115" t="s">
        <v>486</v>
      </c>
      <c r="DS47" s="115" t="s">
        <v>486</v>
      </c>
      <c r="DT47" s="123" t="s">
        <v>486</v>
      </c>
      <c r="DU47" s="115" t="s">
        <v>486</v>
      </c>
      <c r="DV47" s="115" t="s">
        <v>486</v>
      </c>
      <c r="DW47" s="115" t="s">
        <v>486</v>
      </c>
      <c r="DX47" s="115" t="s">
        <v>486</v>
      </c>
      <c r="DY47" s="115" t="s">
        <v>486</v>
      </c>
      <c r="DZ47" s="115" t="s">
        <v>486</v>
      </c>
      <c r="EA47" s="115" t="s">
        <v>486</v>
      </c>
      <c r="EB47" s="115" t="s">
        <v>486</v>
      </c>
      <c r="EW47" s="74"/>
      <c r="EX47" s="74"/>
      <c r="EY47" s="74"/>
      <c r="EZ47" s="74"/>
    </row>
    <row r="48" spans="1:170" x14ac:dyDescent="0.25">
      <c r="A48" s="112">
        <v>46</v>
      </c>
      <c r="B48" s="99"/>
      <c r="C48" s="74" t="s">
        <v>106</v>
      </c>
      <c r="D48" s="74" t="s">
        <v>107</v>
      </c>
      <c r="E48" s="74" t="s">
        <v>20</v>
      </c>
      <c r="F48" s="74" t="s">
        <v>671</v>
      </c>
      <c r="G48" s="106" t="s">
        <v>92</v>
      </c>
      <c r="H48" s="76"/>
      <c r="I48" s="76"/>
      <c r="J48" s="76"/>
      <c r="K48" s="76"/>
      <c r="L48" s="76"/>
      <c r="M48" s="74">
        <v>118786</v>
      </c>
      <c r="N48" s="74">
        <v>1990</v>
      </c>
      <c r="O48" s="74"/>
      <c r="P48" s="74">
        <v>2000</v>
      </c>
      <c r="Q48" s="74" t="s">
        <v>434</v>
      </c>
      <c r="R48" s="74"/>
      <c r="S48" s="74" t="s">
        <v>32</v>
      </c>
      <c r="T48" s="74">
        <v>0</v>
      </c>
      <c r="U48" s="74">
        <v>0</v>
      </c>
      <c r="V48" s="74">
        <v>0</v>
      </c>
      <c r="W48" s="74"/>
      <c r="X48" s="77" t="s">
        <v>153</v>
      </c>
      <c r="Y48" s="74"/>
      <c r="Z48" s="74">
        <v>1120</v>
      </c>
      <c r="AA48" s="74">
        <v>1360</v>
      </c>
      <c r="AB48" s="78">
        <v>14.694923025820215</v>
      </c>
      <c r="AC48" s="121">
        <v>229.08599119395143</v>
      </c>
      <c r="AD48" s="78">
        <v>1.4154225372659295</v>
      </c>
      <c r="AE48" s="78">
        <v>1.8389539434263344</v>
      </c>
      <c r="AF48" s="78">
        <v>10.613130281836328</v>
      </c>
      <c r="AG48" s="78">
        <v>11.487069279959639</v>
      </c>
      <c r="AH48" s="121">
        <v>170.10216477084234</v>
      </c>
      <c r="AI48" s="78">
        <v>1.0831122608670873</v>
      </c>
      <c r="AJ48" s="78">
        <v>1.4681820533568106</v>
      </c>
      <c r="AK48" s="78">
        <v>7.9221524666449712</v>
      </c>
      <c r="AL48" s="78" t="s">
        <v>486</v>
      </c>
      <c r="AM48" s="121" t="s">
        <v>486</v>
      </c>
      <c r="AN48" s="78" t="s">
        <v>486</v>
      </c>
      <c r="AO48" s="78" t="s">
        <v>486</v>
      </c>
      <c r="AP48" s="78" t="s">
        <v>486</v>
      </c>
      <c r="AQ48" s="78" t="s">
        <v>486</v>
      </c>
      <c r="AR48" s="78" t="s">
        <v>486</v>
      </c>
      <c r="AS48" s="78" t="s">
        <v>486</v>
      </c>
      <c r="AT48" s="78" t="s">
        <v>486</v>
      </c>
      <c r="AU48" s="78" t="s">
        <v>486</v>
      </c>
      <c r="AV48" s="78" t="s">
        <v>486</v>
      </c>
      <c r="AW48" s="78" t="s">
        <v>486</v>
      </c>
      <c r="AX48" s="78" t="s">
        <v>486</v>
      </c>
      <c r="AY48" s="78" t="s">
        <v>486</v>
      </c>
      <c r="AZ48" s="78" t="s">
        <v>486</v>
      </c>
      <c r="BA48" s="114">
        <v>48.128579089921594</v>
      </c>
      <c r="BB48" s="121">
        <v>575.42614787438731</v>
      </c>
      <c r="BC48" s="78">
        <v>4.0797466228973818</v>
      </c>
      <c r="BD48" s="78">
        <v>2.6866458983511152</v>
      </c>
      <c r="BE48" s="78">
        <v>27.456275584959872</v>
      </c>
      <c r="BF48" s="78" t="s">
        <v>486</v>
      </c>
      <c r="BG48" s="78" t="s">
        <v>486</v>
      </c>
      <c r="BH48" s="78" t="s">
        <v>486</v>
      </c>
      <c r="BI48" s="78" t="s">
        <v>486</v>
      </c>
      <c r="BJ48" s="78" t="s">
        <v>486</v>
      </c>
      <c r="BK48" s="78" t="s">
        <v>486</v>
      </c>
      <c r="BL48" s="78" t="s">
        <v>486</v>
      </c>
      <c r="BM48" s="78" t="s">
        <v>486</v>
      </c>
      <c r="BN48" s="78" t="s">
        <v>486</v>
      </c>
      <c r="BO48" s="78" t="s">
        <v>486</v>
      </c>
      <c r="BP48" s="78" t="s">
        <v>486</v>
      </c>
      <c r="BQ48" s="78" t="s">
        <v>486</v>
      </c>
      <c r="BR48" s="78" t="s">
        <v>486</v>
      </c>
      <c r="BS48" s="78" t="s">
        <v>486</v>
      </c>
      <c r="BT48" s="78" t="s">
        <v>486</v>
      </c>
      <c r="BU48" s="78" t="s">
        <v>486</v>
      </c>
      <c r="BV48" s="78" t="s">
        <v>486</v>
      </c>
      <c r="BW48" s="78" t="s">
        <v>486</v>
      </c>
      <c r="BX48" s="78" t="s">
        <v>486</v>
      </c>
      <c r="BY48" s="78" t="s">
        <v>486</v>
      </c>
      <c r="BZ48" s="78" t="s">
        <v>486</v>
      </c>
      <c r="CA48" s="78" t="s">
        <v>486</v>
      </c>
      <c r="CB48" s="78" t="s">
        <v>486</v>
      </c>
      <c r="CC48" s="78" t="s">
        <v>486</v>
      </c>
      <c r="CD48" s="78" t="s">
        <v>486</v>
      </c>
      <c r="CE48" s="78" t="s">
        <v>486</v>
      </c>
      <c r="CF48" s="78" t="s">
        <v>486</v>
      </c>
      <c r="CG48" s="78" t="s">
        <v>486</v>
      </c>
      <c r="CH48" s="78" t="s">
        <v>486</v>
      </c>
      <c r="CI48" s="78" t="s">
        <v>486</v>
      </c>
      <c r="CJ48" s="78" t="s">
        <v>486</v>
      </c>
      <c r="CK48" s="78" t="s">
        <v>486</v>
      </c>
      <c r="CL48" s="78" t="s">
        <v>486</v>
      </c>
      <c r="CM48" s="78" t="s">
        <v>486</v>
      </c>
      <c r="CN48" s="78" t="s">
        <v>486</v>
      </c>
      <c r="CO48" s="78" t="s">
        <v>486</v>
      </c>
      <c r="CP48" s="78" t="s">
        <v>486</v>
      </c>
      <c r="CQ48" s="78" t="s">
        <v>486</v>
      </c>
      <c r="CR48" s="78" t="s">
        <v>486</v>
      </c>
      <c r="CS48" s="78" t="s">
        <v>486</v>
      </c>
      <c r="CT48" s="78" t="s">
        <v>486</v>
      </c>
      <c r="CU48" s="78" t="s">
        <v>486</v>
      </c>
      <c r="CV48" s="78" t="s">
        <v>486</v>
      </c>
      <c r="CW48" s="78" t="s">
        <v>486</v>
      </c>
      <c r="CX48" s="78" t="s">
        <v>486</v>
      </c>
      <c r="CY48" s="78" t="s">
        <v>486</v>
      </c>
      <c r="CZ48" s="78" t="s">
        <v>486</v>
      </c>
      <c r="DA48" s="78" t="s">
        <v>486</v>
      </c>
      <c r="DB48" s="78" t="s">
        <v>486</v>
      </c>
      <c r="DC48" s="78" t="s">
        <v>486</v>
      </c>
      <c r="DD48" s="78" t="s">
        <v>486</v>
      </c>
      <c r="DE48" s="78" t="s">
        <v>486</v>
      </c>
      <c r="DF48" s="78" t="s">
        <v>486</v>
      </c>
      <c r="DG48" s="78" t="s">
        <v>486</v>
      </c>
      <c r="DH48" s="78" t="s">
        <v>486</v>
      </c>
      <c r="DI48" s="78" t="s">
        <v>486</v>
      </c>
      <c r="DJ48" s="78" t="s">
        <v>486</v>
      </c>
      <c r="DK48" s="78" t="s">
        <v>486</v>
      </c>
      <c r="DL48" s="78" t="s">
        <v>486</v>
      </c>
      <c r="DM48" s="78" t="s">
        <v>486</v>
      </c>
      <c r="DN48" s="78" t="s">
        <v>486</v>
      </c>
      <c r="DO48" s="78" t="s">
        <v>486</v>
      </c>
      <c r="DP48" s="78" t="s">
        <v>486</v>
      </c>
      <c r="DQ48" s="78" t="s">
        <v>486</v>
      </c>
      <c r="DR48" s="78" t="s">
        <v>486</v>
      </c>
      <c r="DS48" s="78" t="s">
        <v>486</v>
      </c>
      <c r="DT48" s="78" t="s">
        <v>486</v>
      </c>
      <c r="DU48" s="78" t="s">
        <v>486</v>
      </c>
      <c r="DV48" s="78" t="s">
        <v>486</v>
      </c>
      <c r="DW48" s="78" t="s">
        <v>486</v>
      </c>
      <c r="DX48" s="78" t="s">
        <v>486</v>
      </c>
      <c r="DY48" s="78" t="s">
        <v>486</v>
      </c>
      <c r="DZ48" s="78" t="s">
        <v>486</v>
      </c>
      <c r="EA48" s="78" t="s">
        <v>486</v>
      </c>
      <c r="EB48" s="78" t="s">
        <v>486</v>
      </c>
      <c r="EC48" s="74"/>
      <c r="ED48" s="74"/>
      <c r="EE48" s="74"/>
      <c r="EF48" s="74"/>
      <c r="EG48" s="74"/>
      <c r="EH48" s="74"/>
      <c r="EI48" s="74"/>
      <c r="EJ48" s="74"/>
      <c r="EK48" s="74"/>
      <c r="EL48" s="74"/>
      <c r="EM48" s="74"/>
      <c r="EN48" s="74"/>
      <c r="EO48" s="74"/>
      <c r="EP48" s="74"/>
      <c r="EQ48" s="74"/>
      <c r="ER48" s="74"/>
      <c r="ES48" s="74"/>
      <c r="ET48" s="74"/>
      <c r="EU48" s="74"/>
      <c r="EV48" s="74"/>
      <c r="EW48" s="74"/>
      <c r="FA48" s="74"/>
      <c r="FB48" s="74"/>
      <c r="FC48" s="74"/>
      <c r="FD48" s="74"/>
      <c r="FE48" s="74"/>
      <c r="FF48" s="74"/>
    </row>
    <row r="49" spans="1:170" x14ac:dyDescent="0.25">
      <c r="A49" s="112">
        <v>47</v>
      </c>
      <c r="B49" s="99">
        <v>38260</v>
      </c>
      <c r="C49" s="74" t="s">
        <v>71</v>
      </c>
      <c r="D49" s="74" t="s">
        <v>101</v>
      </c>
      <c r="E49" s="74" t="s">
        <v>32</v>
      </c>
      <c r="F49" s="74" t="s">
        <v>666</v>
      </c>
      <c r="G49" s="103" t="s">
        <v>170</v>
      </c>
      <c r="H49" s="76" t="s">
        <v>1</v>
      </c>
      <c r="I49" s="62" t="s">
        <v>2</v>
      </c>
      <c r="J49" s="62" t="s">
        <v>2</v>
      </c>
      <c r="K49" s="62" t="s">
        <v>2</v>
      </c>
      <c r="L49" s="62" t="s">
        <v>2</v>
      </c>
      <c r="M49" s="74">
        <v>136157</v>
      </c>
      <c r="N49" s="74">
        <v>1991</v>
      </c>
      <c r="O49" s="74"/>
      <c r="P49" s="74">
        <v>1800</v>
      </c>
      <c r="Q49" s="74" t="s">
        <v>434</v>
      </c>
      <c r="R49" s="74"/>
      <c r="S49" s="74" t="s">
        <v>20</v>
      </c>
      <c r="T49" s="74">
        <v>1</v>
      </c>
      <c r="U49" s="1" t="s">
        <v>22</v>
      </c>
      <c r="V49" s="74" t="s">
        <v>36</v>
      </c>
      <c r="W49" s="74"/>
      <c r="X49" s="77" t="s">
        <v>153</v>
      </c>
      <c r="Y49" s="74"/>
      <c r="Z49" s="74">
        <v>1130</v>
      </c>
      <c r="AA49" s="74">
        <v>1360</v>
      </c>
      <c r="AB49" s="78">
        <v>7.1959350770321535</v>
      </c>
      <c r="AC49" s="121">
        <v>230.14822825592026</v>
      </c>
      <c r="AD49" s="78">
        <v>0.21594815822890193</v>
      </c>
      <c r="AE49" s="78">
        <v>0.33947745982878169</v>
      </c>
      <c r="AF49" s="78">
        <v>10.42854812906751</v>
      </c>
      <c r="AG49" s="78">
        <v>1.2210594797991356</v>
      </c>
      <c r="AH49" s="121">
        <v>98.077085061626278</v>
      </c>
      <c r="AI49" s="78">
        <v>8.3887588512981684E-2</v>
      </c>
      <c r="AJ49" s="78">
        <v>0.14362658363449457</v>
      </c>
      <c r="AK49" s="78">
        <v>4.2189423703516029</v>
      </c>
      <c r="AL49" s="78" t="s">
        <v>486</v>
      </c>
      <c r="AM49" s="78" t="s">
        <v>486</v>
      </c>
      <c r="AN49" s="78" t="s">
        <v>486</v>
      </c>
      <c r="AO49" s="78" t="s">
        <v>486</v>
      </c>
      <c r="AP49" s="78" t="s">
        <v>486</v>
      </c>
      <c r="AQ49" s="78" t="s">
        <v>486</v>
      </c>
      <c r="AR49" s="121" t="s">
        <v>486</v>
      </c>
      <c r="AS49" s="78" t="s">
        <v>486</v>
      </c>
      <c r="AT49" s="78" t="s">
        <v>486</v>
      </c>
      <c r="AU49" s="78" t="s">
        <v>486</v>
      </c>
      <c r="AV49" s="78" t="s">
        <v>486</v>
      </c>
      <c r="AW49" s="121" t="s">
        <v>486</v>
      </c>
      <c r="AX49" s="78" t="s">
        <v>486</v>
      </c>
      <c r="AY49" s="78" t="s">
        <v>486</v>
      </c>
      <c r="AZ49" s="78" t="s">
        <v>486</v>
      </c>
      <c r="BA49" s="78">
        <v>13.862173723252486</v>
      </c>
      <c r="BB49" s="121">
        <v>581.38711884116367</v>
      </c>
      <c r="BC49" s="78">
        <v>0.80133823139714921</v>
      </c>
      <c r="BD49" s="78">
        <v>0.43704351692951399</v>
      </c>
      <c r="BE49" s="78">
        <v>25.869053675526665</v>
      </c>
      <c r="BF49" s="78" t="s">
        <v>486</v>
      </c>
      <c r="BG49" s="78" t="s">
        <v>486</v>
      </c>
      <c r="BH49" s="78" t="s">
        <v>486</v>
      </c>
      <c r="BI49" s="78" t="s">
        <v>486</v>
      </c>
      <c r="BJ49" s="78" t="s">
        <v>486</v>
      </c>
      <c r="BK49" s="78" t="s">
        <v>486</v>
      </c>
      <c r="BL49" s="78" t="s">
        <v>486</v>
      </c>
      <c r="BM49" s="78" t="s">
        <v>486</v>
      </c>
      <c r="BN49" s="78" t="s">
        <v>486</v>
      </c>
      <c r="BO49" s="78" t="s">
        <v>486</v>
      </c>
      <c r="BP49" s="78" t="s">
        <v>486</v>
      </c>
      <c r="BQ49" s="78" t="s">
        <v>486</v>
      </c>
      <c r="BR49" s="78" t="s">
        <v>486</v>
      </c>
      <c r="BS49" s="78" t="s">
        <v>486</v>
      </c>
      <c r="BT49" s="78" t="s">
        <v>486</v>
      </c>
      <c r="BU49" s="78" t="s">
        <v>486</v>
      </c>
      <c r="BV49" s="78" t="s">
        <v>486</v>
      </c>
      <c r="BW49" s="78" t="s">
        <v>486</v>
      </c>
      <c r="BX49" s="78" t="s">
        <v>486</v>
      </c>
      <c r="BY49" s="78" t="s">
        <v>486</v>
      </c>
      <c r="BZ49" s="78" t="s">
        <v>486</v>
      </c>
      <c r="CA49" s="78" t="s">
        <v>486</v>
      </c>
      <c r="CB49" s="78" t="s">
        <v>486</v>
      </c>
      <c r="CC49" s="78" t="s">
        <v>486</v>
      </c>
      <c r="CD49" s="78" t="s">
        <v>486</v>
      </c>
      <c r="CE49" s="78" t="s">
        <v>486</v>
      </c>
      <c r="CF49" s="78" t="s">
        <v>486</v>
      </c>
      <c r="CG49" s="78" t="s">
        <v>486</v>
      </c>
      <c r="CH49" s="78" t="s">
        <v>486</v>
      </c>
      <c r="CI49" s="78" t="s">
        <v>486</v>
      </c>
      <c r="CJ49" s="78" t="s">
        <v>486</v>
      </c>
      <c r="CK49" s="78" t="s">
        <v>486</v>
      </c>
      <c r="CL49" s="78" t="s">
        <v>486</v>
      </c>
      <c r="CM49" s="78" t="s">
        <v>486</v>
      </c>
      <c r="CN49" s="78" t="s">
        <v>486</v>
      </c>
      <c r="CO49" s="78" t="s">
        <v>486</v>
      </c>
      <c r="CP49" s="78" t="s">
        <v>486</v>
      </c>
      <c r="CQ49" s="78" t="s">
        <v>486</v>
      </c>
      <c r="CR49" s="78" t="s">
        <v>486</v>
      </c>
      <c r="CS49" s="78" t="s">
        <v>486</v>
      </c>
      <c r="CT49" s="78" t="s">
        <v>486</v>
      </c>
      <c r="CU49" s="78" t="s">
        <v>486</v>
      </c>
      <c r="CV49" s="78" t="s">
        <v>486</v>
      </c>
      <c r="CW49" s="78" t="s">
        <v>486</v>
      </c>
      <c r="CX49" s="78" t="s">
        <v>486</v>
      </c>
      <c r="CY49" s="78" t="s">
        <v>486</v>
      </c>
      <c r="CZ49" s="78" t="s">
        <v>486</v>
      </c>
      <c r="DA49" s="78" t="s">
        <v>486</v>
      </c>
      <c r="DB49" s="78" t="s">
        <v>486</v>
      </c>
      <c r="DC49" s="78" t="s">
        <v>486</v>
      </c>
      <c r="DD49" s="78" t="s">
        <v>486</v>
      </c>
      <c r="DE49" s="78" t="s">
        <v>486</v>
      </c>
      <c r="DF49" s="78" t="s">
        <v>486</v>
      </c>
      <c r="DG49" s="78" t="s">
        <v>486</v>
      </c>
      <c r="DH49" s="78" t="s">
        <v>486</v>
      </c>
      <c r="DI49" s="78" t="s">
        <v>486</v>
      </c>
      <c r="DJ49" s="78" t="s">
        <v>486</v>
      </c>
      <c r="DK49" s="78" t="s">
        <v>486</v>
      </c>
      <c r="DL49" s="78" t="s">
        <v>486</v>
      </c>
      <c r="DM49" s="78" t="s">
        <v>486</v>
      </c>
      <c r="DN49" s="78" t="s">
        <v>486</v>
      </c>
      <c r="DO49" s="121" t="s">
        <v>486</v>
      </c>
      <c r="DP49" s="78" t="s">
        <v>486</v>
      </c>
      <c r="DQ49" s="78" t="s">
        <v>486</v>
      </c>
      <c r="DR49" s="78" t="s">
        <v>486</v>
      </c>
      <c r="DS49" s="78" t="s">
        <v>486</v>
      </c>
      <c r="DT49" s="121" t="s">
        <v>486</v>
      </c>
      <c r="DU49" s="78" t="s">
        <v>486</v>
      </c>
      <c r="DV49" s="78" t="s">
        <v>486</v>
      </c>
      <c r="DW49" s="78" t="s">
        <v>486</v>
      </c>
      <c r="DX49" s="78" t="s">
        <v>486</v>
      </c>
      <c r="DY49" s="121" t="s">
        <v>486</v>
      </c>
      <c r="DZ49" s="78" t="s">
        <v>486</v>
      </c>
      <c r="EA49" s="78" t="s">
        <v>486</v>
      </c>
      <c r="EB49" s="78" t="s">
        <v>486</v>
      </c>
      <c r="EC49" s="74"/>
      <c r="ED49" s="74"/>
      <c r="EE49" s="74"/>
      <c r="EF49" s="74"/>
      <c r="EG49" s="74"/>
      <c r="EH49" s="74"/>
      <c r="EI49" s="74"/>
      <c r="EJ49" s="74"/>
      <c r="EK49" s="74"/>
      <c r="EL49" s="74"/>
      <c r="EM49" s="74"/>
      <c r="EN49" s="74"/>
      <c r="EO49" s="74"/>
      <c r="EP49" s="74"/>
      <c r="EQ49" s="74"/>
      <c r="ER49" s="74"/>
      <c r="ES49" s="74"/>
      <c r="ET49" s="74"/>
      <c r="EU49" s="74"/>
      <c r="EV49" s="74"/>
      <c r="EX49" s="74"/>
      <c r="EY49" s="74"/>
      <c r="EZ49" s="74"/>
    </row>
    <row r="50" spans="1:170" x14ac:dyDescent="0.25">
      <c r="A50" s="112">
        <v>48</v>
      </c>
      <c r="B50" s="99">
        <v>38272</v>
      </c>
      <c r="C50" s="74" t="s">
        <v>75</v>
      </c>
      <c r="D50" s="74" t="s">
        <v>100</v>
      </c>
      <c r="E50" s="74" t="s">
        <v>32</v>
      </c>
      <c r="F50" s="74" t="s">
        <v>666</v>
      </c>
      <c r="G50" s="103" t="s">
        <v>170</v>
      </c>
      <c r="H50" s="76" t="s">
        <v>1</v>
      </c>
      <c r="I50" s="62" t="s">
        <v>2</v>
      </c>
      <c r="J50" s="62" t="s">
        <v>2</v>
      </c>
      <c r="K50" s="62" t="s">
        <v>2</v>
      </c>
      <c r="L50" s="62" t="s">
        <v>2</v>
      </c>
      <c r="M50" s="74">
        <v>180589</v>
      </c>
      <c r="N50" s="74">
        <v>1991</v>
      </c>
      <c r="O50" s="74"/>
      <c r="P50" s="74">
        <v>1600</v>
      </c>
      <c r="Q50" s="74" t="s">
        <v>434</v>
      </c>
      <c r="R50" s="74"/>
      <c r="S50" s="74" t="s">
        <v>20</v>
      </c>
      <c r="T50" s="74">
        <v>0</v>
      </c>
      <c r="U50" s="1" t="s">
        <v>22</v>
      </c>
      <c r="V50" s="74">
        <v>0</v>
      </c>
      <c r="W50" s="74"/>
      <c r="X50" s="77" t="s">
        <v>153</v>
      </c>
      <c r="Y50" s="74"/>
      <c r="Z50" s="74">
        <v>1040</v>
      </c>
      <c r="AA50" s="74">
        <v>964</v>
      </c>
      <c r="AB50" s="78">
        <v>6.4993441923563022</v>
      </c>
      <c r="AC50" s="121">
        <v>216.91672718911167</v>
      </c>
      <c r="AD50" s="78">
        <v>0.70888628206410098</v>
      </c>
      <c r="AE50" s="78">
        <v>1.3266054910622158</v>
      </c>
      <c r="AF50" s="78">
        <v>9.8896053878724484</v>
      </c>
      <c r="AG50" s="78">
        <v>2.5207401245586634</v>
      </c>
      <c r="AH50" s="121">
        <v>156.20080755548176</v>
      </c>
      <c r="AI50" s="78">
        <v>0.48906168974661612</v>
      </c>
      <c r="AJ50" s="78">
        <v>1.0249249182228044</v>
      </c>
      <c r="AK50" s="78">
        <v>6.8557722732861199</v>
      </c>
      <c r="AL50" s="78" t="s">
        <v>486</v>
      </c>
      <c r="AM50" s="121" t="s">
        <v>486</v>
      </c>
      <c r="AN50" s="78" t="s">
        <v>486</v>
      </c>
      <c r="AO50" s="78" t="s">
        <v>486</v>
      </c>
      <c r="AP50" s="78" t="s">
        <v>486</v>
      </c>
      <c r="AQ50" s="78" t="s">
        <v>486</v>
      </c>
      <c r="AR50" s="121" t="s">
        <v>486</v>
      </c>
      <c r="AS50" s="78" t="s">
        <v>486</v>
      </c>
      <c r="AT50" s="78" t="s">
        <v>486</v>
      </c>
      <c r="AU50" s="78" t="s">
        <v>486</v>
      </c>
      <c r="AV50" s="78" t="s">
        <v>486</v>
      </c>
      <c r="AW50" s="121" t="s">
        <v>486</v>
      </c>
      <c r="AX50" s="78" t="s">
        <v>486</v>
      </c>
      <c r="AY50" s="78" t="s">
        <v>486</v>
      </c>
      <c r="AZ50" s="78" t="s">
        <v>486</v>
      </c>
      <c r="BA50" s="78">
        <v>8.5721532630702573</v>
      </c>
      <c r="BB50" s="121">
        <v>507.20475714534575</v>
      </c>
      <c r="BC50" s="78">
        <v>2.1102669866918182</v>
      </c>
      <c r="BD50" s="78">
        <v>1.6470925867280235</v>
      </c>
      <c r="BE50" s="78">
        <v>22.406548710382054</v>
      </c>
      <c r="BF50" s="78" t="s">
        <v>486</v>
      </c>
      <c r="BG50" s="78" t="s">
        <v>486</v>
      </c>
      <c r="BH50" s="78" t="s">
        <v>486</v>
      </c>
      <c r="BI50" s="78" t="s">
        <v>486</v>
      </c>
      <c r="BJ50" s="78" t="s">
        <v>486</v>
      </c>
      <c r="BK50" s="78" t="s">
        <v>486</v>
      </c>
      <c r="BL50" s="78" t="s">
        <v>486</v>
      </c>
      <c r="BM50" s="78" t="s">
        <v>486</v>
      </c>
      <c r="BN50" s="78" t="s">
        <v>486</v>
      </c>
      <c r="BO50" s="78" t="s">
        <v>486</v>
      </c>
      <c r="BP50" s="78" t="s">
        <v>486</v>
      </c>
      <c r="BQ50" s="78" t="s">
        <v>486</v>
      </c>
      <c r="BR50" s="78" t="s">
        <v>486</v>
      </c>
      <c r="BS50" s="78" t="s">
        <v>486</v>
      </c>
      <c r="BT50" s="78" t="s">
        <v>486</v>
      </c>
      <c r="BU50" s="78" t="s">
        <v>486</v>
      </c>
      <c r="BV50" s="78" t="s">
        <v>486</v>
      </c>
      <c r="BW50" s="78" t="s">
        <v>486</v>
      </c>
      <c r="BX50" s="78" t="s">
        <v>486</v>
      </c>
      <c r="BY50" s="78" t="s">
        <v>486</v>
      </c>
      <c r="BZ50" s="78" t="s">
        <v>486</v>
      </c>
      <c r="CA50" s="78" t="s">
        <v>486</v>
      </c>
      <c r="CB50" s="78" t="s">
        <v>486</v>
      </c>
      <c r="CC50" s="78" t="s">
        <v>486</v>
      </c>
      <c r="CD50" s="78" t="s">
        <v>486</v>
      </c>
      <c r="CE50" s="78" t="s">
        <v>486</v>
      </c>
      <c r="CF50" s="78" t="s">
        <v>486</v>
      </c>
      <c r="CG50" s="78" t="s">
        <v>486</v>
      </c>
      <c r="CH50" s="78" t="s">
        <v>486</v>
      </c>
      <c r="CI50" s="78" t="s">
        <v>486</v>
      </c>
      <c r="CJ50" s="78" t="s">
        <v>486</v>
      </c>
      <c r="CK50" s="78" t="s">
        <v>486</v>
      </c>
      <c r="CL50" s="78" t="s">
        <v>486</v>
      </c>
      <c r="CM50" s="78" t="s">
        <v>486</v>
      </c>
      <c r="CN50" s="78" t="s">
        <v>486</v>
      </c>
      <c r="CO50" s="78" t="s">
        <v>486</v>
      </c>
      <c r="CP50" s="78" t="s">
        <v>486</v>
      </c>
      <c r="CQ50" s="78" t="s">
        <v>486</v>
      </c>
      <c r="CR50" s="78" t="s">
        <v>486</v>
      </c>
      <c r="CS50" s="78" t="s">
        <v>486</v>
      </c>
      <c r="CT50" s="78" t="s">
        <v>486</v>
      </c>
      <c r="CU50" s="78" t="s">
        <v>486</v>
      </c>
      <c r="CV50" s="78" t="s">
        <v>486</v>
      </c>
      <c r="CW50" s="78" t="s">
        <v>486</v>
      </c>
      <c r="CX50" s="78" t="s">
        <v>486</v>
      </c>
      <c r="CY50" s="78" t="s">
        <v>486</v>
      </c>
      <c r="CZ50" s="78" t="s">
        <v>486</v>
      </c>
      <c r="DA50" s="78" t="s">
        <v>486</v>
      </c>
      <c r="DB50" s="78" t="s">
        <v>486</v>
      </c>
      <c r="DC50" s="78" t="s">
        <v>486</v>
      </c>
      <c r="DD50" s="78" t="s">
        <v>486</v>
      </c>
      <c r="DE50" s="78" t="s">
        <v>486</v>
      </c>
      <c r="DF50" s="78" t="s">
        <v>486</v>
      </c>
      <c r="DG50" s="78" t="s">
        <v>486</v>
      </c>
      <c r="DH50" s="78" t="s">
        <v>486</v>
      </c>
      <c r="DI50" s="78" t="s">
        <v>486</v>
      </c>
      <c r="DJ50" s="78" t="s">
        <v>486</v>
      </c>
      <c r="DK50" s="78" t="s">
        <v>486</v>
      </c>
      <c r="DL50" s="78" t="s">
        <v>486</v>
      </c>
      <c r="DM50" s="78" t="s">
        <v>486</v>
      </c>
      <c r="DN50" s="78" t="s">
        <v>486</v>
      </c>
      <c r="DO50" s="121" t="s">
        <v>486</v>
      </c>
      <c r="DP50" s="78" t="s">
        <v>486</v>
      </c>
      <c r="DQ50" s="78" t="s">
        <v>486</v>
      </c>
      <c r="DR50" s="78" t="s">
        <v>486</v>
      </c>
      <c r="DS50" s="78" t="s">
        <v>486</v>
      </c>
      <c r="DT50" s="121" t="s">
        <v>486</v>
      </c>
      <c r="DU50" s="78" t="s">
        <v>486</v>
      </c>
      <c r="DV50" s="78" t="s">
        <v>486</v>
      </c>
      <c r="DW50" s="78" t="s">
        <v>486</v>
      </c>
      <c r="DX50" s="78" t="s">
        <v>486</v>
      </c>
      <c r="DY50" s="121" t="s">
        <v>486</v>
      </c>
      <c r="DZ50" s="78" t="s">
        <v>486</v>
      </c>
      <c r="EA50" s="78" t="s">
        <v>486</v>
      </c>
      <c r="EB50" s="78" t="s">
        <v>486</v>
      </c>
      <c r="EC50" s="74"/>
      <c r="ED50" s="74"/>
      <c r="EE50" s="74"/>
      <c r="EF50" s="74"/>
      <c r="EG50" s="74"/>
      <c r="EH50" s="74"/>
      <c r="EI50" s="74"/>
      <c r="EJ50" s="74"/>
      <c r="EK50" s="74"/>
      <c r="EL50" s="74"/>
      <c r="EM50" s="74"/>
      <c r="EN50" s="74"/>
      <c r="EO50" s="74"/>
      <c r="EP50" s="74"/>
      <c r="EQ50" s="74"/>
      <c r="ER50" s="74"/>
      <c r="ES50" s="74"/>
      <c r="ET50" s="74"/>
      <c r="EU50" s="74"/>
      <c r="EV50" s="74"/>
    </row>
    <row r="51" spans="1:170" x14ac:dyDescent="0.25">
      <c r="A51" s="112">
        <v>49</v>
      </c>
      <c r="B51" s="100">
        <v>38408</v>
      </c>
      <c r="C51" s="77" t="s">
        <v>71</v>
      </c>
      <c r="D51" s="77" t="s">
        <v>101</v>
      </c>
      <c r="E51" s="77" t="s">
        <v>169</v>
      </c>
      <c r="F51" s="77" t="s">
        <v>666</v>
      </c>
      <c r="G51" s="125" t="s">
        <v>170</v>
      </c>
      <c r="H51" s="84" t="s">
        <v>1</v>
      </c>
      <c r="I51" s="62" t="s">
        <v>2</v>
      </c>
      <c r="J51" s="62" t="s">
        <v>2</v>
      </c>
      <c r="K51" s="62" t="s">
        <v>2</v>
      </c>
      <c r="L51" s="62" t="s">
        <v>2</v>
      </c>
      <c r="N51" s="77">
        <v>1991</v>
      </c>
      <c r="P51" s="77">
        <v>2000</v>
      </c>
      <c r="Q51" s="74" t="s">
        <v>434</v>
      </c>
      <c r="S51" s="77" t="s">
        <v>20</v>
      </c>
      <c r="X51" s="77" t="s">
        <v>153</v>
      </c>
      <c r="AB51" s="115" t="s">
        <v>486</v>
      </c>
      <c r="AC51" s="123" t="s">
        <v>486</v>
      </c>
      <c r="AD51" s="115" t="s">
        <v>486</v>
      </c>
      <c r="AE51" s="115" t="s">
        <v>486</v>
      </c>
      <c r="AF51" s="115" t="s">
        <v>486</v>
      </c>
      <c r="AG51" s="115" t="s">
        <v>486</v>
      </c>
      <c r="AH51" s="123" t="s">
        <v>486</v>
      </c>
      <c r="AI51" s="115" t="s">
        <v>486</v>
      </c>
      <c r="AJ51" s="115" t="s">
        <v>486</v>
      </c>
      <c r="AK51" s="115" t="s">
        <v>486</v>
      </c>
      <c r="AL51" s="115" t="s">
        <v>486</v>
      </c>
      <c r="AM51" s="123" t="s">
        <v>486</v>
      </c>
      <c r="AN51" s="115" t="s">
        <v>486</v>
      </c>
      <c r="AO51" s="115" t="s">
        <v>486</v>
      </c>
      <c r="AP51" s="115" t="s">
        <v>486</v>
      </c>
      <c r="AQ51" s="115" t="s">
        <v>486</v>
      </c>
      <c r="AR51" s="123" t="s">
        <v>486</v>
      </c>
      <c r="AS51" s="115" t="s">
        <v>486</v>
      </c>
      <c r="AT51" s="115" t="s">
        <v>486</v>
      </c>
      <c r="AU51" s="115" t="s">
        <v>486</v>
      </c>
      <c r="AV51" s="115" t="s">
        <v>486</v>
      </c>
      <c r="AW51" s="123" t="s">
        <v>486</v>
      </c>
      <c r="AX51" s="115" t="s">
        <v>486</v>
      </c>
      <c r="AY51" s="115" t="s">
        <v>486</v>
      </c>
      <c r="AZ51" s="115" t="s">
        <v>486</v>
      </c>
      <c r="BA51" s="115" t="s">
        <v>486</v>
      </c>
      <c r="BB51" s="123" t="s">
        <v>486</v>
      </c>
      <c r="BC51" s="115" t="s">
        <v>486</v>
      </c>
      <c r="BD51" s="115" t="s">
        <v>486</v>
      </c>
      <c r="BE51" s="115" t="s">
        <v>486</v>
      </c>
      <c r="BF51" s="115" t="s">
        <v>486</v>
      </c>
      <c r="BG51" s="115" t="s">
        <v>486</v>
      </c>
      <c r="BH51" s="115" t="s">
        <v>486</v>
      </c>
      <c r="BI51" s="115" t="s">
        <v>486</v>
      </c>
      <c r="BJ51" s="115" t="s">
        <v>486</v>
      </c>
      <c r="BK51" s="115" t="s">
        <v>486</v>
      </c>
      <c r="BL51" s="115" t="s">
        <v>486</v>
      </c>
      <c r="BM51" s="115" t="s">
        <v>486</v>
      </c>
      <c r="BN51" s="115" t="s">
        <v>486</v>
      </c>
      <c r="BO51" s="115" t="s">
        <v>486</v>
      </c>
      <c r="BP51" s="115" t="s">
        <v>486</v>
      </c>
      <c r="BQ51" s="115" t="s">
        <v>486</v>
      </c>
      <c r="BR51" s="115" t="s">
        <v>486</v>
      </c>
      <c r="BS51" s="115" t="s">
        <v>486</v>
      </c>
      <c r="BT51" s="115" t="s">
        <v>486</v>
      </c>
      <c r="BU51" s="115" t="s">
        <v>486</v>
      </c>
      <c r="BV51" s="115" t="s">
        <v>486</v>
      </c>
      <c r="BW51" s="115" t="s">
        <v>486</v>
      </c>
      <c r="BX51" s="115" t="s">
        <v>486</v>
      </c>
      <c r="BY51" s="115" t="s">
        <v>486</v>
      </c>
      <c r="BZ51" s="115" t="s">
        <v>486</v>
      </c>
      <c r="CA51" s="115" t="s">
        <v>486</v>
      </c>
      <c r="CB51" s="115" t="s">
        <v>486</v>
      </c>
      <c r="CC51" s="115" t="s">
        <v>486</v>
      </c>
      <c r="CD51" s="115" t="s">
        <v>486</v>
      </c>
      <c r="CE51" s="115" t="s">
        <v>486</v>
      </c>
      <c r="CF51" s="115" t="s">
        <v>486</v>
      </c>
      <c r="CG51" s="115" t="s">
        <v>486</v>
      </c>
      <c r="CH51" s="115" t="s">
        <v>486</v>
      </c>
      <c r="CI51" s="115" t="s">
        <v>486</v>
      </c>
      <c r="CJ51" s="115" t="s">
        <v>486</v>
      </c>
      <c r="CK51" s="115" t="s">
        <v>486</v>
      </c>
      <c r="CL51" s="115" t="s">
        <v>486</v>
      </c>
      <c r="CM51" s="115" t="s">
        <v>486</v>
      </c>
      <c r="CN51" s="115" t="s">
        <v>486</v>
      </c>
      <c r="CO51" s="115" t="s">
        <v>486</v>
      </c>
      <c r="CP51" s="115" t="s">
        <v>486</v>
      </c>
      <c r="CQ51" s="115" t="s">
        <v>486</v>
      </c>
      <c r="CR51" s="115" t="s">
        <v>486</v>
      </c>
      <c r="CS51" s="115" t="s">
        <v>486</v>
      </c>
      <c r="CT51" s="115" t="s">
        <v>486</v>
      </c>
      <c r="CU51" s="115" t="s">
        <v>486</v>
      </c>
      <c r="CV51" s="115" t="s">
        <v>486</v>
      </c>
      <c r="CW51" s="115" t="s">
        <v>486</v>
      </c>
      <c r="CX51" s="115" t="s">
        <v>486</v>
      </c>
      <c r="CY51" s="115" t="s">
        <v>486</v>
      </c>
      <c r="CZ51" s="115" t="s">
        <v>486</v>
      </c>
      <c r="DA51" s="115" t="s">
        <v>486</v>
      </c>
      <c r="DB51" s="115" t="s">
        <v>486</v>
      </c>
      <c r="DC51" s="115" t="s">
        <v>486</v>
      </c>
      <c r="DD51" s="115" t="s">
        <v>486</v>
      </c>
      <c r="DE51" s="115" t="s">
        <v>486</v>
      </c>
      <c r="DF51" s="115" t="s">
        <v>486</v>
      </c>
      <c r="DG51" s="115" t="s">
        <v>486</v>
      </c>
      <c r="DH51" s="115" t="s">
        <v>486</v>
      </c>
      <c r="DI51" s="115" t="s">
        <v>486</v>
      </c>
      <c r="DJ51" s="115" t="s">
        <v>486</v>
      </c>
      <c r="DK51" s="115" t="s">
        <v>486</v>
      </c>
      <c r="DL51" s="115" t="s">
        <v>486</v>
      </c>
      <c r="DM51" s="115" t="s">
        <v>486</v>
      </c>
      <c r="DN51" s="115" t="s">
        <v>486</v>
      </c>
      <c r="DO51" s="123" t="s">
        <v>486</v>
      </c>
      <c r="DP51" s="115" t="s">
        <v>486</v>
      </c>
      <c r="DQ51" s="115" t="s">
        <v>486</v>
      </c>
      <c r="DR51" s="115" t="s">
        <v>486</v>
      </c>
      <c r="DS51" s="115">
        <v>0.65997738835500286</v>
      </c>
      <c r="DT51" s="123">
        <v>159.54400000000001</v>
      </c>
      <c r="DU51" s="115">
        <v>0.16681051653166912</v>
      </c>
      <c r="DV51" s="115">
        <v>0</v>
      </c>
      <c r="DW51" s="115">
        <v>6.6840000000000002</v>
      </c>
      <c r="DX51" s="115" t="s">
        <v>486</v>
      </c>
      <c r="DY51" s="123" t="s">
        <v>486</v>
      </c>
      <c r="DZ51" s="115" t="s">
        <v>486</v>
      </c>
      <c r="EA51" s="115" t="s">
        <v>486</v>
      </c>
      <c r="EB51" s="115" t="s">
        <v>486</v>
      </c>
      <c r="EW51" s="74"/>
    </row>
    <row r="52" spans="1:170" x14ac:dyDescent="0.25">
      <c r="A52" s="112">
        <v>50</v>
      </c>
      <c r="B52" s="99">
        <v>38259</v>
      </c>
      <c r="C52" s="74" t="s">
        <v>90</v>
      </c>
      <c r="D52" s="74" t="s">
        <v>91</v>
      </c>
      <c r="E52" s="74" t="s">
        <v>20</v>
      </c>
      <c r="F52" s="74" t="s">
        <v>666</v>
      </c>
      <c r="G52" s="103" t="s">
        <v>170</v>
      </c>
      <c r="H52" s="76" t="s">
        <v>1</v>
      </c>
      <c r="I52" s="62" t="s">
        <v>2</v>
      </c>
      <c r="J52" s="62" t="s">
        <v>2</v>
      </c>
      <c r="K52" s="62" t="s">
        <v>2</v>
      </c>
      <c r="L52" s="62" t="s">
        <v>2</v>
      </c>
      <c r="M52" s="74">
        <v>118539</v>
      </c>
      <c r="N52" s="74">
        <v>1992</v>
      </c>
      <c r="O52" s="74"/>
      <c r="P52" s="74">
        <v>1000</v>
      </c>
      <c r="Q52" s="74" t="s">
        <v>436</v>
      </c>
      <c r="R52" s="74"/>
      <c r="S52" s="74" t="s">
        <v>32</v>
      </c>
      <c r="T52" s="74">
        <v>0</v>
      </c>
      <c r="U52" s="74">
        <v>0</v>
      </c>
      <c r="V52" s="74">
        <v>0</v>
      </c>
      <c r="W52" s="74"/>
      <c r="X52" s="77" t="s">
        <v>153</v>
      </c>
      <c r="Y52" s="74"/>
      <c r="Z52" s="74">
        <v>780</v>
      </c>
      <c r="AA52" s="74">
        <v>1020</v>
      </c>
      <c r="AB52" s="78">
        <v>8.0076053481338256</v>
      </c>
      <c r="AC52" s="121">
        <v>144.14205599087546</v>
      </c>
      <c r="AD52" s="78">
        <v>1.2774368726795682</v>
      </c>
      <c r="AE52" s="78">
        <v>0.66519225979310703</v>
      </c>
      <c r="AF52" s="78">
        <v>7.1700859772466936</v>
      </c>
      <c r="AG52" s="78">
        <v>4.0257861797381294</v>
      </c>
      <c r="AH52" s="121">
        <v>103.16325169413686</v>
      </c>
      <c r="AI52" s="78">
        <v>0.52877381459794037</v>
      </c>
      <c r="AJ52" s="78">
        <v>0.4047227088549189</v>
      </c>
      <c r="AK52" s="78">
        <v>4.8526441371119668</v>
      </c>
      <c r="AL52" s="78" t="s">
        <v>486</v>
      </c>
      <c r="AM52" s="78" t="s">
        <v>486</v>
      </c>
      <c r="AN52" s="78" t="s">
        <v>486</v>
      </c>
      <c r="AO52" s="78" t="s">
        <v>486</v>
      </c>
      <c r="AP52" s="78" t="s">
        <v>486</v>
      </c>
      <c r="AQ52" s="78" t="s">
        <v>486</v>
      </c>
      <c r="AR52" s="121" t="s">
        <v>486</v>
      </c>
      <c r="AS52" s="78" t="s">
        <v>486</v>
      </c>
      <c r="AT52" s="78" t="s">
        <v>486</v>
      </c>
      <c r="AU52" s="78" t="s">
        <v>486</v>
      </c>
      <c r="AV52" s="78" t="s">
        <v>486</v>
      </c>
      <c r="AW52" s="121" t="s">
        <v>486</v>
      </c>
      <c r="AX52" s="78" t="s">
        <v>486</v>
      </c>
      <c r="AY52" s="78" t="s">
        <v>486</v>
      </c>
      <c r="AZ52" s="78" t="s">
        <v>486</v>
      </c>
      <c r="BA52" s="114">
        <v>23.637174017512745</v>
      </c>
      <c r="BB52" s="121">
        <v>340.14639794984561</v>
      </c>
      <c r="BC52" s="78">
        <v>4.3045854882399945</v>
      </c>
      <c r="BD52" s="78">
        <v>0.79337953328120459</v>
      </c>
      <c r="BE52" s="78">
        <v>17.736679532085724</v>
      </c>
      <c r="BF52" s="78" t="s">
        <v>486</v>
      </c>
      <c r="BG52" s="78" t="s">
        <v>486</v>
      </c>
      <c r="BH52" s="78" t="s">
        <v>486</v>
      </c>
      <c r="BI52" s="78" t="s">
        <v>486</v>
      </c>
      <c r="BJ52" s="78" t="s">
        <v>486</v>
      </c>
      <c r="BK52" s="78" t="s">
        <v>486</v>
      </c>
      <c r="BL52" s="78" t="s">
        <v>486</v>
      </c>
      <c r="BM52" s="78" t="s">
        <v>486</v>
      </c>
      <c r="BN52" s="78" t="s">
        <v>486</v>
      </c>
      <c r="BO52" s="78" t="s">
        <v>486</v>
      </c>
      <c r="BP52" s="78" t="s">
        <v>486</v>
      </c>
      <c r="BQ52" s="78" t="s">
        <v>486</v>
      </c>
      <c r="BR52" s="78" t="s">
        <v>486</v>
      </c>
      <c r="BS52" s="78" t="s">
        <v>486</v>
      </c>
      <c r="BT52" s="78" t="s">
        <v>486</v>
      </c>
      <c r="BU52" s="78" t="s">
        <v>486</v>
      </c>
      <c r="BV52" s="78" t="s">
        <v>486</v>
      </c>
      <c r="BW52" s="78" t="s">
        <v>486</v>
      </c>
      <c r="BX52" s="78" t="s">
        <v>486</v>
      </c>
      <c r="BY52" s="78" t="s">
        <v>486</v>
      </c>
      <c r="BZ52" s="78" t="s">
        <v>486</v>
      </c>
      <c r="CA52" s="78" t="s">
        <v>486</v>
      </c>
      <c r="CB52" s="78" t="s">
        <v>486</v>
      </c>
      <c r="CC52" s="78" t="s">
        <v>486</v>
      </c>
      <c r="CD52" s="78" t="s">
        <v>486</v>
      </c>
      <c r="CE52" s="78" t="s">
        <v>486</v>
      </c>
      <c r="CF52" s="78" t="s">
        <v>486</v>
      </c>
      <c r="CG52" s="78" t="s">
        <v>486</v>
      </c>
      <c r="CH52" s="78" t="s">
        <v>486</v>
      </c>
      <c r="CI52" s="78" t="s">
        <v>486</v>
      </c>
      <c r="CJ52" s="78" t="s">
        <v>486</v>
      </c>
      <c r="CK52" s="78" t="s">
        <v>486</v>
      </c>
      <c r="CL52" s="78" t="s">
        <v>486</v>
      </c>
      <c r="CM52" s="78" t="s">
        <v>486</v>
      </c>
      <c r="CN52" s="78" t="s">
        <v>486</v>
      </c>
      <c r="CO52" s="78" t="s">
        <v>486</v>
      </c>
      <c r="CP52" s="78" t="s">
        <v>486</v>
      </c>
      <c r="CQ52" s="78" t="s">
        <v>486</v>
      </c>
      <c r="CR52" s="78" t="s">
        <v>486</v>
      </c>
      <c r="CS52" s="78" t="s">
        <v>486</v>
      </c>
      <c r="CT52" s="78" t="s">
        <v>486</v>
      </c>
      <c r="CU52" s="78" t="s">
        <v>486</v>
      </c>
      <c r="CV52" s="78" t="s">
        <v>486</v>
      </c>
      <c r="CW52" s="78" t="s">
        <v>486</v>
      </c>
      <c r="CX52" s="78" t="s">
        <v>486</v>
      </c>
      <c r="CY52" s="78" t="s">
        <v>486</v>
      </c>
      <c r="CZ52" s="78" t="s">
        <v>486</v>
      </c>
      <c r="DA52" s="78" t="s">
        <v>486</v>
      </c>
      <c r="DB52" s="78" t="s">
        <v>486</v>
      </c>
      <c r="DC52" s="78" t="s">
        <v>486</v>
      </c>
      <c r="DD52" s="78" t="s">
        <v>486</v>
      </c>
      <c r="DE52" s="78" t="s">
        <v>486</v>
      </c>
      <c r="DF52" s="78" t="s">
        <v>486</v>
      </c>
      <c r="DG52" s="78" t="s">
        <v>486</v>
      </c>
      <c r="DH52" s="78" t="s">
        <v>486</v>
      </c>
      <c r="DI52" s="78" t="s">
        <v>486</v>
      </c>
      <c r="DJ52" s="78" t="s">
        <v>486</v>
      </c>
      <c r="DK52" s="78" t="s">
        <v>486</v>
      </c>
      <c r="DL52" s="78" t="s">
        <v>486</v>
      </c>
      <c r="DM52" s="78" t="s">
        <v>486</v>
      </c>
      <c r="DN52" s="78" t="s">
        <v>486</v>
      </c>
      <c r="DO52" s="121" t="s">
        <v>486</v>
      </c>
      <c r="DP52" s="78" t="s">
        <v>486</v>
      </c>
      <c r="DQ52" s="78" t="s">
        <v>486</v>
      </c>
      <c r="DR52" s="78" t="s">
        <v>486</v>
      </c>
      <c r="DS52" s="78" t="s">
        <v>486</v>
      </c>
      <c r="DT52" s="121" t="s">
        <v>486</v>
      </c>
      <c r="DU52" s="78" t="s">
        <v>486</v>
      </c>
      <c r="DV52" s="78" t="s">
        <v>486</v>
      </c>
      <c r="DW52" s="78" t="s">
        <v>486</v>
      </c>
      <c r="DX52" s="78" t="s">
        <v>486</v>
      </c>
      <c r="DY52" s="121" t="s">
        <v>486</v>
      </c>
      <c r="DZ52" s="78" t="s">
        <v>486</v>
      </c>
      <c r="EA52" s="78" t="s">
        <v>486</v>
      </c>
      <c r="EB52" s="78" t="s">
        <v>486</v>
      </c>
      <c r="EC52" s="74"/>
      <c r="ED52" s="74"/>
      <c r="EE52" s="74"/>
      <c r="EF52" s="74"/>
      <c r="EG52" s="74"/>
      <c r="EH52" s="74"/>
      <c r="EI52" s="74"/>
      <c r="EJ52" s="74"/>
      <c r="EK52" s="74"/>
      <c r="EL52" s="74"/>
      <c r="EM52" s="74"/>
      <c r="EN52" s="74"/>
      <c r="EO52" s="74"/>
      <c r="EP52" s="74"/>
      <c r="EQ52" s="74"/>
      <c r="ER52" s="74"/>
      <c r="ES52" s="74"/>
      <c r="ET52" s="74"/>
      <c r="EU52" s="74"/>
      <c r="EV52" s="74"/>
      <c r="EW52" s="74"/>
      <c r="FA52" s="74"/>
      <c r="FB52" s="74"/>
      <c r="FC52" s="74"/>
      <c r="FD52" s="74"/>
      <c r="FE52" s="74"/>
      <c r="FF52" s="74"/>
    </row>
    <row r="53" spans="1:170" x14ac:dyDescent="0.25">
      <c r="A53" s="112">
        <v>51</v>
      </c>
      <c r="B53" s="99">
        <v>38258</v>
      </c>
      <c r="C53" s="74" t="s">
        <v>97</v>
      </c>
      <c r="D53" s="74" t="s">
        <v>98</v>
      </c>
      <c r="E53" s="74" t="s">
        <v>20</v>
      </c>
      <c r="F53" s="74" t="s">
        <v>666</v>
      </c>
      <c r="G53" s="103" t="s">
        <v>170</v>
      </c>
      <c r="H53" s="76" t="s">
        <v>1</v>
      </c>
      <c r="I53" s="62" t="s">
        <v>2</v>
      </c>
      <c r="J53" s="62" t="s">
        <v>2</v>
      </c>
      <c r="K53" s="62" t="s">
        <v>2</v>
      </c>
      <c r="L53" s="62" t="s">
        <v>2</v>
      </c>
      <c r="M53" s="74">
        <v>257068</v>
      </c>
      <c r="N53" s="74">
        <v>1992</v>
      </c>
      <c r="O53" s="74"/>
      <c r="P53" s="74">
        <v>1300</v>
      </c>
      <c r="Q53" s="74" t="s">
        <v>436</v>
      </c>
      <c r="R53" s="74"/>
      <c r="S53" s="74" t="s">
        <v>20</v>
      </c>
      <c r="T53" s="74">
        <v>1</v>
      </c>
      <c r="U53" s="1" t="s">
        <v>22</v>
      </c>
      <c r="V53" s="74">
        <v>0</v>
      </c>
      <c r="W53" s="74"/>
      <c r="X53" s="77" t="s">
        <v>153</v>
      </c>
      <c r="Y53" s="74"/>
      <c r="Z53" s="74">
        <v>807</v>
      </c>
      <c r="AA53" s="74">
        <v>1020</v>
      </c>
      <c r="AB53" s="78">
        <v>4.4551815287404839</v>
      </c>
      <c r="AC53" s="121">
        <v>167.5915498718648</v>
      </c>
      <c r="AD53" s="78">
        <v>0.9902127253888503</v>
      </c>
      <c r="AE53" s="78">
        <v>0.93278893200785673</v>
      </c>
      <c r="AF53" s="78">
        <v>7.6552571689079194</v>
      </c>
      <c r="AG53" s="78">
        <v>1.9596875597702219</v>
      </c>
      <c r="AH53" s="121">
        <v>114.22939840114084</v>
      </c>
      <c r="AI53" s="78">
        <v>0.45454819110971256</v>
      </c>
      <c r="AJ53" s="78">
        <v>0.44586530593287366</v>
      </c>
      <c r="AK53" s="78">
        <v>5.0458989101429008</v>
      </c>
      <c r="AL53" s="78" t="s">
        <v>486</v>
      </c>
      <c r="AM53" s="78" t="s">
        <v>486</v>
      </c>
      <c r="AN53" s="78" t="s">
        <v>486</v>
      </c>
      <c r="AO53" s="78" t="s">
        <v>486</v>
      </c>
      <c r="AP53" s="78" t="s">
        <v>486</v>
      </c>
      <c r="AQ53" s="78" t="s">
        <v>486</v>
      </c>
      <c r="AR53" s="121" t="s">
        <v>486</v>
      </c>
      <c r="AS53" s="78" t="s">
        <v>486</v>
      </c>
      <c r="AT53" s="78" t="s">
        <v>486</v>
      </c>
      <c r="AU53" s="78" t="s">
        <v>486</v>
      </c>
      <c r="AV53" s="78" t="s">
        <v>486</v>
      </c>
      <c r="AW53" s="121" t="s">
        <v>486</v>
      </c>
      <c r="AX53" s="78" t="s">
        <v>486</v>
      </c>
      <c r="AY53" s="78" t="s">
        <v>486</v>
      </c>
      <c r="AZ53" s="78" t="s">
        <v>486</v>
      </c>
      <c r="BA53" s="78">
        <v>9.0452933386562364</v>
      </c>
      <c r="BB53" s="121">
        <v>369.67673667060927</v>
      </c>
      <c r="BC53" s="78">
        <v>3.1745767469999402</v>
      </c>
      <c r="BD53" s="78">
        <v>0.83168085482479603</v>
      </c>
      <c r="BE53" s="78">
        <v>16.977302628121372</v>
      </c>
      <c r="BF53" s="78" t="s">
        <v>486</v>
      </c>
      <c r="BG53" s="78" t="s">
        <v>486</v>
      </c>
      <c r="BH53" s="78" t="s">
        <v>486</v>
      </c>
      <c r="BI53" s="78" t="s">
        <v>486</v>
      </c>
      <c r="BJ53" s="78" t="s">
        <v>486</v>
      </c>
      <c r="BK53" s="78" t="s">
        <v>486</v>
      </c>
      <c r="BL53" s="78" t="s">
        <v>486</v>
      </c>
      <c r="BM53" s="78" t="s">
        <v>486</v>
      </c>
      <c r="BN53" s="78" t="s">
        <v>486</v>
      </c>
      <c r="BO53" s="78" t="s">
        <v>486</v>
      </c>
      <c r="BP53" s="78" t="s">
        <v>486</v>
      </c>
      <c r="BQ53" s="78" t="s">
        <v>486</v>
      </c>
      <c r="BR53" s="78" t="s">
        <v>486</v>
      </c>
      <c r="BS53" s="78" t="s">
        <v>486</v>
      </c>
      <c r="BT53" s="78" t="s">
        <v>486</v>
      </c>
      <c r="BU53" s="78" t="s">
        <v>486</v>
      </c>
      <c r="BV53" s="78" t="s">
        <v>486</v>
      </c>
      <c r="BW53" s="78" t="s">
        <v>486</v>
      </c>
      <c r="BX53" s="78" t="s">
        <v>486</v>
      </c>
      <c r="BY53" s="78" t="s">
        <v>486</v>
      </c>
      <c r="BZ53" s="78" t="s">
        <v>486</v>
      </c>
      <c r="CA53" s="78" t="s">
        <v>486</v>
      </c>
      <c r="CB53" s="78" t="s">
        <v>486</v>
      </c>
      <c r="CC53" s="78" t="s">
        <v>486</v>
      </c>
      <c r="CD53" s="78" t="s">
        <v>486</v>
      </c>
      <c r="CE53" s="78" t="s">
        <v>486</v>
      </c>
      <c r="CF53" s="78" t="s">
        <v>486</v>
      </c>
      <c r="CG53" s="78" t="s">
        <v>486</v>
      </c>
      <c r="CH53" s="78" t="s">
        <v>486</v>
      </c>
      <c r="CI53" s="78" t="s">
        <v>486</v>
      </c>
      <c r="CJ53" s="78" t="s">
        <v>486</v>
      </c>
      <c r="CK53" s="78" t="s">
        <v>486</v>
      </c>
      <c r="CL53" s="78" t="s">
        <v>486</v>
      </c>
      <c r="CM53" s="78" t="s">
        <v>486</v>
      </c>
      <c r="CN53" s="78" t="s">
        <v>486</v>
      </c>
      <c r="CO53" s="78" t="s">
        <v>486</v>
      </c>
      <c r="CP53" s="78" t="s">
        <v>486</v>
      </c>
      <c r="CQ53" s="78" t="s">
        <v>486</v>
      </c>
      <c r="CR53" s="78" t="s">
        <v>486</v>
      </c>
      <c r="CS53" s="78" t="s">
        <v>486</v>
      </c>
      <c r="CT53" s="78" t="s">
        <v>486</v>
      </c>
      <c r="CU53" s="78" t="s">
        <v>486</v>
      </c>
      <c r="CV53" s="78" t="s">
        <v>486</v>
      </c>
      <c r="CW53" s="78" t="s">
        <v>486</v>
      </c>
      <c r="CX53" s="78" t="s">
        <v>486</v>
      </c>
      <c r="CY53" s="78" t="s">
        <v>486</v>
      </c>
      <c r="CZ53" s="78" t="s">
        <v>486</v>
      </c>
      <c r="DA53" s="78" t="s">
        <v>486</v>
      </c>
      <c r="DB53" s="78" t="s">
        <v>486</v>
      </c>
      <c r="DC53" s="78" t="s">
        <v>486</v>
      </c>
      <c r="DD53" s="78" t="s">
        <v>486</v>
      </c>
      <c r="DE53" s="78" t="s">
        <v>486</v>
      </c>
      <c r="DF53" s="78" t="s">
        <v>486</v>
      </c>
      <c r="DG53" s="78" t="s">
        <v>486</v>
      </c>
      <c r="DH53" s="78" t="s">
        <v>486</v>
      </c>
      <c r="DI53" s="78" t="s">
        <v>486</v>
      </c>
      <c r="DJ53" s="78" t="s">
        <v>486</v>
      </c>
      <c r="DK53" s="78" t="s">
        <v>486</v>
      </c>
      <c r="DL53" s="78" t="s">
        <v>486</v>
      </c>
      <c r="DM53" s="78" t="s">
        <v>486</v>
      </c>
      <c r="DN53" s="78" t="s">
        <v>486</v>
      </c>
      <c r="DO53" s="121" t="s">
        <v>486</v>
      </c>
      <c r="DP53" s="78" t="s">
        <v>486</v>
      </c>
      <c r="DQ53" s="78" t="s">
        <v>486</v>
      </c>
      <c r="DR53" s="78" t="s">
        <v>486</v>
      </c>
      <c r="DS53" s="78" t="s">
        <v>486</v>
      </c>
      <c r="DT53" s="121" t="s">
        <v>486</v>
      </c>
      <c r="DU53" s="78" t="s">
        <v>486</v>
      </c>
      <c r="DV53" s="78" t="s">
        <v>486</v>
      </c>
      <c r="DW53" s="78" t="s">
        <v>486</v>
      </c>
      <c r="DX53" s="78" t="s">
        <v>486</v>
      </c>
      <c r="DY53" s="121" t="s">
        <v>486</v>
      </c>
      <c r="DZ53" s="78" t="s">
        <v>486</v>
      </c>
      <c r="EA53" s="78" t="s">
        <v>486</v>
      </c>
      <c r="EB53" s="78" t="s">
        <v>486</v>
      </c>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row>
    <row r="54" spans="1:170" x14ac:dyDescent="0.25">
      <c r="A54" s="112">
        <v>52</v>
      </c>
      <c r="B54" s="99">
        <v>38254</v>
      </c>
      <c r="C54" s="74" t="s">
        <v>64</v>
      </c>
      <c r="D54" s="74" t="s">
        <v>99</v>
      </c>
      <c r="E54" s="74" t="s">
        <v>32</v>
      </c>
      <c r="F54" s="74" t="s">
        <v>666</v>
      </c>
      <c r="G54" s="103" t="s">
        <v>170</v>
      </c>
      <c r="H54" s="76" t="s">
        <v>1</v>
      </c>
      <c r="I54" s="62" t="s">
        <v>2</v>
      </c>
      <c r="J54" s="62" t="s">
        <v>2</v>
      </c>
      <c r="K54" s="62" t="s">
        <v>2</v>
      </c>
      <c r="L54" s="62" t="s">
        <v>2</v>
      </c>
      <c r="M54" s="74">
        <v>89715</v>
      </c>
      <c r="N54" s="74">
        <v>1992</v>
      </c>
      <c r="O54" s="74"/>
      <c r="P54" s="74">
        <v>2000</v>
      </c>
      <c r="Q54" s="74" t="s">
        <v>434</v>
      </c>
      <c r="R54" s="74"/>
      <c r="S54" s="74" t="s">
        <v>20</v>
      </c>
      <c r="T54" s="74">
        <v>1</v>
      </c>
      <c r="U54" s="1" t="s">
        <v>22</v>
      </c>
      <c r="V54" s="74">
        <v>0</v>
      </c>
      <c r="W54" s="74"/>
      <c r="X54" s="77" t="s">
        <v>153</v>
      </c>
      <c r="Y54" s="74"/>
      <c r="Z54" s="74">
        <v>1175</v>
      </c>
      <c r="AA54" s="74">
        <v>1360</v>
      </c>
      <c r="AB54" s="78">
        <v>0.81943572734335857</v>
      </c>
      <c r="AC54" s="121">
        <v>225.68512258193724</v>
      </c>
      <c r="AD54" s="78">
        <v>7.4837568693507606E-2</v>
      </c>
      <c r="AE54" s="78">
        <v>3.8381720443158428E-2</v>
      </c>
      <c r="AF54" s="78">
        <v>9.4344902392760037</v>
      </c>
      <c r="AG54" s="78">
        <v>0.25454251914324583</v>
      </c>
      <c r="AH54" s="121">
        <v>168.61397683912963</v>
      </c>
      <c r="AI54" s="78">
        <v>2.5388934203158221E-2</v>
      </c>
      <c r="AJ54" s="78">
        <v>2.8889109730083273E-3</v>
      </c>
      <c r="AK54" s="78">
        <v>6.9981390174305735</v>
      </c>
      <c r="AL54" s="78" t="s">
        <v>486</v>
      </c>
      <c r="AM54" s="78" t="s">
        <v>486</v>
      </c>
      <c r="AN54" s="78" t="s">
        <v>486</v>
      </c>
      <c r="AO54" s="78" t="s">
        <v>486</v>
      </c>
      <c r="AP54" s="78" t="s">
        <v>486</v>
      </c>
      <c r="AQ54" s="78" t="s">
        <v>486</v>
      </c>
      <c r="AR54" s="121" t="s">
        <v>486</v>
      </c>
      <c r="AS54" s="78" t="s">
        <v>486</v>
      </c>
      <c r="AT54" s="78" t="s">
        <v>486</v>
      </c>
      <c r="AU54" s="78" t="s">
        <v>486</v>
      </c>
      <c r="AV54" s="78" t="s">
        <v>486</v>
      </c>
      <c r="AW54" s="121" t="s">
        <v>486</v>
      </c>
      <c r="AX54" s="78" t="s">
        <v>486</v>
      </c>
      <c r="AY54" s="78" t="s">
        <v>486</v>
      </c>
      <c r="AZ54" s="78" t="s">
        <v>486</v>
      </c>
      <c r="BA54" s="78">
        <v>1.555611588233309</v>
      </c>
      <c r="BB54" s="121">
        <v>554.35313244312056</v>
      </c>
      <c r="BC54" s="78">
        <v>0.58679127367393658</v>
      </c>
      <c r="BD54" s="78">
        <v>0.42210557618562289</v>
      </c>
      <c r="BE54" s="78">
        <v>23.194944981855301</v>
      </c>
      <c r="BF54" s="78" t="s">
        <v>486</v>
      </c>
      <c r="BG54" s="78" t="s">
        <v>486</v>
      </c>
      <c r="BH54" s="78" t="s">
        <v>486</v>
      </c>
      <c r="BI54" s="78" t="s">
        <v>486</v>
      </c>
      <c r="BJ54" s="78" t="s">
        <v>486</v>
      </c>
      <c r="BK54" s="78" t="s">
        <v>486</v>
      </c>
      <c r="BL54" s="78" t="s">
        <v>486</v>
      </c>
      <c r="BM54" s="78" t="s">
        <v>486</v>
      </c>
      <c r="BN54" s="78" t="s">
        <v>486</v>
      </c>
      <c r="BO54" s="78" t="s">
        <v>486</v>
      </c>
      <c r="BP54" s="78" t="s">
        <v>486</v>
      </c>
      <c r="BQ54" s="78" t="s">
        <v>486</v>
      </c>
      <c r="BR54" s="78" t="s">
        <v>486</v>
      </c>
      <c r="BS54" s="78" t="s">
        <v>486</v>
      </c>
      <c r="BT54" s="78" t="s">
        <v>486</v>
      </c>
      <c r="BU54" s="78" t="s">
        <v>486</v>
      </c>
      <c r="BV54" s="78" t="s">
        <v>486</v>
      </c>
      <c r="BW54" s="78" t="s">
        <v>486</v>
      </c>
      <c r="BX54" s="78" t="s">
        <v>486</v>
      </c>
      <c r="BY54" s="78" t="s">
        <v>486</v>
      </c>
      <c r="BZ54" s="78" t="s">
        <v>486</v>
      </c>
      <c r="CA54" s="78" t="s">
        <v>486</v>
      </c>
      <c r="CB54" s="78" t="s">
        <v>486</v>
      </c>
      <c r="CC54" s="78" t="s">
        <v>486</v>
      </c>
      <c r="CD54" s="78" t="s">
        <v>486</v>
      </c>
      <c r="CE54" s="78" t="s">
        <v>486</v>
      </c>
      <c r="CF54" s="78" t="s">
        <v>486</v>
      </c>
      <c r="CG54" s="78" t="s">
        <v>486</v>
      </c>
      <c r="CH54" s="78" t="s">
        <v>486</v>
      </c>
      <c r="CI54" s="78" t="s">
        <v>486</v>
      </c>
      <c r="CJ54" s="78" t="s">
        <v>486</v>
      </c>
      <c r="CK54" s="78" t="s">
        <v>486</v>
      </c>
      <c r="CL54" s="78" t="s">
        <v>486</v>
      </c>
      <c r="CM54" s="78" t="s">
        <v>486</v>
      </c>
      <c r="CN54" s="78" t="s">
        <v>486</v>
      </c>
      <c r="CO54" s="78" t="s">
        <v>486</v>
      </c>
      <c r="CP54" s="78" t="s">
        <v>486</v>
      </c>
      <c r="CQ54" s="78" t="s">
        <v>486</v>
      </c>
      <c r="CR54" s="78" t="s">
        <v>486</v>
      </c>
      <c r="CS54" s="78" t="s">
        <v>486</v>
      </c>
      <c r="CT54" s="78" t="s">
        <v>486</v>
      </c>
      <c r="CU54" s="78" t="s">
        <v>486</v>
      </c>
      <c r="CV54" s="78" t="s">
        <v>486</v>
      </c>
      <c r="CW54" s="78" t="s">
        <v>486</v>
      </c>
      <c r="CX54" s="78" t="s">
        <v>486</v>
      </c>
      <c r="CY54" s="78" t="s">
        <v>486</v>
      </c>
      <c r="CZ54" s="78" t="s">
        <v>486</v>
      </c>
      <c r="DA54" s="78" t="s">
        <v>486</v>
      </c>
      <c r="DB54" s="78" t="s">
        <v>486</v>
      </c>
      <c r="DC54" s="78" t="s">
        <v>486</v>
      </c>
      <c r="DD54" s="78" t="s">
        <v>486</v>
      </c>
      <c r="DE54" s="78" t="s">
        <v>486</v>
      </c>
      <c r="DF54" s="78" t="s">
        <v>486</v>
      </c>
      <c r="DG54" s="78" t="s">
        <v>486</v>
      </c>
      <c r="DH54" s="78" t="s">
        <v>486</v>
      </c>
      <c r="DI54" s="78" t="s">
        <v>486</v>
      </c>
      <c r="DJ54" s="78" t="s">
        <v>486</v>
      </c>
      <c r="DK54" s="78" t="s">
        <v>486</v>
      </c>
      <c r="DL54" s="78" t="s">
        <v>486</v>
      </c>
      <c r="DM54" s="78" t="s">
        <v>486</v>
      </c>
      <c r="DN54" s="78" t="s">
        <v>486</v>
      </c>
      <c r="DO54" s="121" t="s">
        <v>486</v>
      </c>
      <c r="DP54" s="78" t="s">
        <v>486</v>
      </c>
      <c r="DQ54" s="78" t="s">
        <v>486</v>
      </c>
      <c r="DR54" s="78" t="s">
        <v>486</v>
      </c>
      <c r="DS54" s="78" t="s">
        <v>486</v>
      </c>
      <c r="DT54" s="121" t="s">
        <v>486</v>
      </c>
      <c r="DU54" s="78" t="s">
        <v>486</v>
      </c>
      <c r="DV54" s="78" t="s">
        <v>486</v>
      </c>
      <c r="DW54" s="78" t="s">
        <v>486</v>
      </c>
      <c r="DX54" s="78" t="s">
        <v>486</v>
      </c>
      <c r="DY54" s="121" t="s">
        <v>486</v>
      </c>
      <c r="DZ54" s="78" t="s">
        <v>486</v>
      </c>
      <c r="EA54" s="78" t="s">
        <v>486</v>
      </c>
      <c r="EB54" s="78" t="s">
        <v>486</v>
      </c>
      <c r="EC54" s="74"/>
      <c r="ED54" s="74"/>
      <c r="EE54" s="74"/>
      <c r="EF54" s="74"/>
      <c r="EG54" s="74"/>
      <c r="EH54" s="74"/>
      <c r="EI54" s="74"/>
      <c r="EJ54" s="74"/>
      <c r="EK54" s="74"/>
      <c r="EL54" s="74"/>
      <c r="EM54" s="74"/>
      <c r="EN54" s="74"/>
      <c r="EO54" s="74"/>
      <c r="EP54" s="74"/>
      <c r="EQ54" s="74"/>
      <c r="ER54" s="74"/>
      <c r="ES54" s="74"/>
      <c r="ET54" s="74"/>
      <c r="EU54" s="74"/>
      <c r="EV54" s="74"/>
      <c r="EW54" s="74"/>
      <c r="FG54" s="74"/>
      <c r="FH54" s="74"/>
      <c r="FI54" s="74"/>
      <c r="FJ54" s="74"/>
      <c r="FK54" s="74"/>
      <c r="FL54" s="74"/>
      <c r="FM54" s="74"/>
      <c r="FN54" s="74"/>
    </row>
    <row r="55" spans="1:170" x14ac:dyDescent="0.25">
      <c r="A55" s="112">
        <v>53</v>
      </c>
      <c r="B55" s="119">
        <v>35065</v>
      </c>
      <c r="C55" s="77" t="s">
        <v>64</v>
      </c>
      <c r="D55" s="77" t="s">
        <v>96</v>
      </c>
      <c r="E55" s="77" t="s">
        <v>20</v>
      </c>
      <c r="F55" s="77" t="s">
        <v>666</v>
      </c>
      <c r="G55" s="104" t="s">
        <v>170</v>
      </c>
      <c r="H55" s="76" t="s">
        <v>1</v>
      </c>
      <c r="I55" s="62" t="s">
        <v>2</v>
      </c>
      <c r="J55" s="62" t="s">
        <v>2</v>
      </c>
      <c r="K55" s="62" t="s">
        <v>2</v>
      </c>
      <c r="L55" s="62" t="s">
        <v>2</v>
      </c>
      <c r="M55" s="77">
        <v>44000</v>
      </c>
      <c r="N55" s="77">
        <v>1992</v>
      </c>
      <c r="P55" s="77">
        <v>2000</v>
      </c>
      <c r="Q55" s="74" t="s">
        <v>434</v>
      </c>
      <c r="S55" s="77" t="s">
        <v>20</v>
      </c>
      <c r="T55" s="77">
        <v>0</v>
      </c>
      <c r="U55" s="77" t="s">
        <v>152</v>
      </c>
      <c r="X55" s="77" t="s">
        <v>153</v>
      </c>
      <c r="AB55" s="115">
        <v>8.1931312016811138</v>
      </c>
      <c r="AC55" s="123">
        <v>188.60344901277719</v>
      </c>
      <c r="AD55" s="115">
        <v>0.8961386396030564</v>
      </c>
      <c r="AE55" s="115">
        <v>2.0058328664799387</v>
      </c>
      <c r="AF55" s="115">
        <v>8.3872088240735465</v>
      </c>
      <c r="AG55" s="115" t="s">
        <v>486</v>
      </c>
      <c r="AH55" s="123" t="s">
        <v>486</v>
      </c>
      <c r="AI55" s="115" t="s">
        <v>486</v>
      </c>
      <c r="AJ55" s="115" t="s">
        <v>486</v>
      </c>
      <c r="AK55" s="115" t="s">
        <v>486</v>
      </c>
      <c r="AL55" s="117">
        <v>22.62378034139272</v>
      </c>
      <c r="AM55" s="117">
        <v>223.52000262502406</v>
      </c>
      <c r="AN55" s="117">
        <v>2.4407294132984507</v>
      </c>
      <c r="AO55" s="117">
        <v>2.0795700333764016</v>
      </c>
      <c r="AP55" s="117">
        <v>10.864034781000505</v>
      </c>
      <c r="AQ55" s="115">
        <v>13.10501020466481</v>
      </c>
      <c r="AR55" s="123">
        <v>214.50942842937022</v>
      </c>
      <c r="AS55" s="115">
        <v>1.2734782749764191</v>
      </c>
      <c r="AT55" s="115">
        <v>1.9558506598286813</v>
      </c>
      <c r="AU55" s="115">
        <v>9.7914770650001017</v>
      </c>
      <c r="AV55" s="115">
        <v>15.732619425716305</v>
      </c>
      <c r="AW55" s="123">
        <v>323.87779206118898</v>
      </c>
      <c r="AX55" s="115">
        <v>1.9564875718697428</v>
      </c>
      <c r="AY55" s="115">
        <v>2.275509093655542</v>
      </c>
      <c r="AZ55" s="115">
        <v>14.551838711566552</v>
      </c>
      <c r="BA55" s="115">
        <v>18.687027374753065</v>
      </c>
      <c r="BB55" s="123">
        <v>483.90225610113129</v>
      </c>
      <c r="BC55" s="115">
        <v>3.0459551819145871</v>
      </c>
      <c r="BD55" s="115">
        <v>2.5222267197960098</v>
      </c>
      <c r="BE55" s="115">
        <v>21.476465929628695</v>
      </c>
      <c r="BF55" s="115">
        <v>13.10501020466481</v>
      </c>
      <c r="BG55" s="115">
        <v>214.50942842937022</v>
      </c>
      <c r="BH55" s="115">
        <v>1.2734782749764191</v>
      </c>
      <c r="BI55" s="115">
        <v>1.9558506598286813</v>
      </c>
      <c r="BJ55" s="115">
        <v>9.7914770650001017</v>
      </c>
      <c r="BK55" s="115">
        <v>10.859062310152542</v>
      </c>
      <c r="BL55" s="115">
        <v>242.00323105669557</v>
      </c>
      <c r="BM55" s="115">
        <v>1.4621104215877971</v>
      </c>
      <c r="BN55" s="115">
        <v>2.1924196905604121</v>
      </c>
      <c r="BO55" s="115">
        <v>10.821039295482402</v>
      </c>
      <c r="BP55" s="115">
        <v>17.572987036247685</v>
      </c>
      <c r="BQ55" s="115">
        <v>252.62301311523422</v>
      </c>
      <c r="BR55" s="115">
        <v>1.5034616233699158</v>
      </c>
      <c r="BS55" s="115">
        <v>2.4845051786216765</v>
      </c>
      <c r="BT55" s="115">
        <v>11.656253392180499</v>
      </c>
      <c r="BU55" s="115">
        <v>11.381496298535602</v>
      </c>
      <c r="BV55" s="115">
        <v>266.94373873811577</v>
      </c>
      <c r="BW55" s="115">
        <v>1.540259835963419</v>
      </c>
      <c r="BX55" s="115">
        <v>2.1322415287522771</v>
      </c>
      <c r="BY55" s="115">
        <v>11.892440272939993</v>
      </c>
      <c r="BZ55" s="115">
        <v>4.7620937261099563</v>
      </c>
      <c r="CA55" s="115">
        <v>175.64605841298354</v>
      </c>
      <c r="CB55" s="115">
        <v>0.49862061235677879</v>
      </c>
      <c r="CC55" s="115">
        <v>1.8804921047894048</v>
      </c>
      <c r="CD55" s="115">
        <v>7.6020407817688174</v>
      </c>
      <c r="CE55" s="115">
        <v>7.8833480290819455</v>
      </c>
      <c r="CF55" s="115">
        <v>140.50396016621252</v>
      </c>
      <c r="CG55" s="115">
        <v>0.69870626538014013</v>
      </c>
      <c r="CH55" s="115">
        <v>1.4059064609924372</v>
      </c>
      <c r="CI55" s="115">
        <v>6.3557372991937546</v>
      </c>
      <c r="CJ55" s="115">
        <v>10.69067026105882</v>
      </c>
      <c r="CK55" s="115">
        <v>161.11925015401047</v>
      </c>
      <c r="CL55" s="115">
        <v>0.88922329161645575</v>
      </c>
      <c r="CM55" s="115">
        <v>1.7432191107144188</v>
      </c>
      <c r="CN55" s="115">
        <v>7.3953788017969764</v>
      </c>
      <c r="CO55" s="115">
        <v>8.7591809263326379</v>
      </c>
      <c r="CP55" s="115">
        <v>187.10797351299615</v>
      </c>
      <c r="CQ55" s="115">
        <v>1.046879061587404</v>
      </c>
      <c r="CR55" s="115">
        <v>1.6564546771905004</v>
      </c>
      <c r="CS55" s="115">
        <v>8.3771539507411816</v>
      </c>
      <c r="CT55" s="115">
        <v>4.7620937261099563</v>
      </c>
      <c r="CU55" s="115">
        <v>175.64605841298354</v>
      </c>
      <c r="CV55" s="115">
        <v>0.49862061235677879</v>
      </c>
      <c r="CW55" s="115">
        <v>1.8804921047894048</v>
      </c>
      <c r="CX55" s="115">
        <v>7.6020407817688174</v>
      </c>
      <c r="CY55" s="115">
        <v>11.862845712602425</v>
      </c>
      <c r="CZ55" s="115">
        <v>170.06763417862868</v>
      </c>
      <c r="DA55" s="115">
        <v>0.87628884779722216</v>
      </c>
      <c r="DB55" s="115">
        <v>1.8171849671646663</v>
      </c>
      <c r="DC55" s="115">
        <v>7.8320118359989266</v>
      </c>
      <c r="DD55" s="115">
        <v>9.1221785390564651</v>
      </c>
      <c r="DE55" s="115">
        <v>152.58198802661542</v>
      </c>
      <c r="DF55" s="115">
        <v>0.78128046967577003</v>
      </c>
      <c r="DG55" s="115">
        <v>1.61346451515578</v>
      </c>
      <c r="DH55" s="115">
        <v>6.9375771119871201</v>
      </c>
      <c r="DI55" s="115" t="s">
        <v>486</v>
      </c>
      <c r="DJ55" s="115" t="s">
        <v>486</v>
      </c>
      <c r="DK55" s="115" t="s">
        <v>486</v>
      </c>
      <c r="DL55" s="115" t="s">
        <v>486</v>
      </c>
      <c r="DM55" s="115" t="s">
        <v>486</v>
      </c>
      <c r="DN55" s="115">
        <v>3.1824758503799715</v>
      </c>
      <c r="DO55" s="123">
        <v>140.65314480647297</v>
      </c>
      <c r="DP55" s="115">
        <v>0.54718908931931387</v>
      </c>
      <c r="DQ55" s="115">
        <v>1.6922001908552842</v>
      </c>
      <c r="DR55" s="115">
        <v>6.069258730388464</v>
      </c>
      <c r="DS55" s="115" t="s">
        <v>486</v>
      </c>
      <c r="DT55" s="123" t="s">
        <v>486</v>
      </c>
      <c r="DU55" s="115" t="s">
        <v>486</v>
      </c>
      <c r="DV55" s="115" t="s">
        <v>486</v>
      </c>
      <c r="DW55" s="115" t="s">
        <v>486</v>
      </c>
      <c r="DX55" s="115">
        <v>1.6081469223763105</v>
      </c>
      <c r="DY55" s="123">
        <v>163.32350205102739</v>
      </c>
      <c r="DZ55" s="115">
        <v>0.71329510666267337</v>
      </c>
      <c r="EA55" s="115">
        <v>0.78718946916703458</v>
      </c>
      <c r="EB55" s="115">
        <v>6.9356806329885075</v>
      </c>
      <c r="EW55" s="74"/>
    </row>
    <row r="56" spans="1:170" x14ac:dyDescent="0.25">
      <c r="A56" s="112">
        <v>54</v>
      </c>
      <c r="B56" s="119">
        <v>35065</v>
      </c>
      <c r="C56" s="77" t="s">
        <v>75</v>
      </c>
      <c r="D56" s="77" t="s">
        <v>156</v>
      </c>
      <c r="E56" s="77" t="s">
        <v>32</v>
      </c>
      <c r="F56" s="74" t="s">
        <v>666</v>
      </c>
      <c r="G56" s="104" t="s">
        <v>170</v>
      </c>
      <c r="H56" s="82" t="s">
        <v>1</v>
      </c>
      <c r="I56" s="64" t="s">
        <v>2</v>
      </c>
      <c r="J56" s="64" t="s">
        <v>2</v>
      </c>
      <c r="K56" s="64" t="s">
        <v>2</v>
      </c>
      <c r="L56" s="64" t="s">
        <v>2</v>
      </c>
      <c r="M56" s="77">
        <v>66200</v>
      </c>
      <c r="N56" s="77">
        <v>1992</v>
      </c>
      <c r="P56" s="77">
        <v>1500</v>
      </c>
      <c r="Q56" s="74" t="s">
        <v>434</v>
      </c>
      <c r="S56" s="77" t="s">
        <v>20</v>
      </c>
      <c r="T56" s="77">
        <v>1</v>
      </c>
      <c r="U56" s="77" t="s">
        <v>22</v>
      </c>
      <c r="X56" s="77" t="s">
        <v>153</v>
      </c>
      <c r="AB56" s="115">
        <v>8.7863072735066758</v>
      </c>
      <c r="AC56" s="123">
        <v>186.89557633550896</v>
      </c>
      <c r="AD56" s="115">
        <v>0.44966198571602506</v>
      </c>
      <c r="AE56" s="115">
        <v>0.54189655796901026</v>
      </c>
      <c r="AF56" s="115">
        <v>8.5258680298803267</v>
      </c>
      <c r="AG56" s="115" t="s">
        <v>486</v>
      </c>
      <c r="AH56" s="123" t="s">
        <v>486</v>
      </c>
      <c r="AI56" s="115" t="s">
        <v>486</v>
      </c>
      <c r="AJ56" s="115" t="s">
        <v>486</v>
      </c>
      <c r="AK56" s="115" t="s">
        <v>486</v>
      </c>
      <c r="AL56" s="115">
        <v>10.524275248574817</v>
      </c>
      <c r="AM56" s="123">
        <v>204.37161440720035</v>
      </c>
      <c r="AN56" s="115">
        <v>0.50916707603288713</v>
      </c>
      <c r="AO56" s="115">
        <v>0.52529985138495472</v>
      </c>
      <c r="AP56" s="115">
        <v>9.4019399091816798</v>
      </c>
      <c r="AQ56" s="115">
        <v>7.4965006258065126</v>
      </c>
      <c r="AR56" s="123">
        <v>217.44659373555348</v>
      </c>
      <c r="AS56" s="115">
        <v>0.41671117688928871</v>
      </c>
      <c r="AT56" s="115">
        <v>0.57409839256917927</v>
      </c>
      <c r="AU56" s="115">
        <v>9.6768444983877941</v>
      </c>
      <c r="AV56" s="115">
        <v>13.622540175190803</v>
      </c>
      <c r="AW56" s="123">
        <v>336.98492582820592</v>
      </c>
      <c r="AX56" s="115">
        <v>0.76267456434091918</v>
      </c>
      <c r="AY56" s="115">
        <v>0.70252553933083284</v>
      </c>
      <c r="AZ56" s="115">
        <v>15.180845262573804</v>
      </c>
      <c r="BA56" s="116">
        <v>18.215556645458129</v>
      </c>
      <c r="BB56" s="123">
        <v>516.21666645292669</v>
      </c>
      <c r="BC56" s="115">
        <v>1.4490121437742423</v>
      </c>
      <c r="BD56" s="115">
        <v>0.9468017125933651</v>
      </c>
      <c r="BE56" s="115">
        <v>23.076468755880835</v>
      </c>
      <c r="BF56" s="115">
        <v>7.4965006258065126</v>
      </c>
      <c r="BG56" s="115">
        <v>217.44659373555348</v>
      </c>
      <c r="BH56" s="115">
        <v>0.41671117688928871</v>
      </c>
      <c r="BI56" s="115">
        <v>0.57409839256917927</v>
      </c>
      <c r="BJ56" s="115">
        <v>9.6768444983877941</v>
      </c>
      <c r="BK56" s="115">
        <v>7.1002769229950768</v>
      </c>
      <c r="BL56" s="115">
        <v>249.70435365761611</v>
      </c>
      <c r="BM56" s="115">
        <v>0.52536167579845039</v>
      </c>
      <c r="BN56" s="115">
        <v>0.58795929311953565</v>
      </c>
      <c r="BO56" s="115">
        <v>10.993931558566995</v>
      </c>
      <c r="BP56" s="115">
        <v>14.776206095974006</v>
      </c>
      <c r="BQ56" s="115">
        <v>275.32283560239205</v>
      </c>
      <c r="BR56" s="115">
        <v>0.88099047024797117</v>
      </c>
      <c r="BS56" s="115">
        <v>1.0454711278359019</v>
      </c>
      <c r="BT56" s="115">
        <v>12.744970098184568</v>
      </c>
      <c r="BU56" s="115">
        <v>6.8143872652402822</v>
      </c>
      <c r="BV56" s="115">
        <v>285.56819351283337</v>
      </c>
      <c r="BW56" s="115">
        <v>0.49944973012553739</v>
      </c>
      <c r="BX56" s="115">
        <v>0.68261723317029099</v>
      </c>
      <c r="BY56" s="115">
        <v>12.449143361045135</v>
      </c>
      <c r="BZ56" s="115">
        <v>1.0572560584566206</v>
      </c>
      <c r="CA56" s="115">
        <v>167.51808904607401</v>
      </c>
      <c r="CB56" s="115">
        <v>9.8625375217516492E-2</v>
      </c>
      <c r="CC56" s="115">
        <v>0.44383881433840677</v>
      </c>
      <c r="CD56" s="115">
        <v>7.0291469479628041</v>
      </c>
      <c r="CE56" s="115">
        <v>5.889172442957423</v>
      </c>
      <c r="CF56" s="115">
        <v>142.48730944735885</v>
      </c>
      <c r="CG56" s="115">
        <v>0.17619147457288556</v>
      </c>
      <c r="CH56" s="115">
        <v>0.32564240436960895</v>
      </c>
      <c r="CI56" s="115">
        <v>6.4077475071772954</v>
      </c>
      <c r="CJ56" s="115">
        <v>14.884253237790295</v>
      </c>
      <c r="CK56" s="115">
        <v>175.3516069603009</v>
      </c>
      <c r="CL56" s="115">
        <v>0.45255681512320012</v>
      </c>
      <c r="CM56" s="115">
        <v>0.58971091572452983</v>
      </c>
      <c r="CN56" s="115">
        <v>8.5562414340823132</v>
      </c>
      <c r="CO56" s="115">
        <v>9.0910317308786581</v>
      </c>
      <c r="CP56" s="115">
        <v>187.12896028201541</v>
      </c>
      <c r="CQ56" s="115">
        <v>0.53498304166216915</v>
      </c>
      <c r="CR56" s="115">
        <v>0.39911112358000927</v>
      </c>
      <c r="CS56" s="115">
        <v>8.5736456831007235</v>
      </c>
      <c r="CT56" s="115">
        <v>1.0572560584566206</v>
      </c>
      <c r="CU56" s="115">
        <v>167.51808904607401</v>
      </c>
      <c r="CV56" s="115">
        <v>9.8625375217516492E-2</v>
      </c>
      <c r="CW56" s="115">
        <v>0.44383881433840677</v>
      </c>
      <c r="CX56" s="115">
        <v>7.0291469479628041</v>
      </c>
      <c r="CY56" s="115">
        <v>10.977761371303821</v>
      </c>
      <c r="CZ56" s="115">
        <v>167.5897281945214</v>
      </c>
      <c r="DA56" s="115">
        <v>0.35662443245890657</v>
      </c>
      <c r="DB56" s="115">
        <v>0.4834623565753976</v>
      </c>
      <c r="DC56" s="115">
        <v>7.8959812963591958</v>
      </c>
      <c r="DD56" s="115">
        <v>7.935812032702513</v>
      </c>
      <c r="DE56" s="115">
        <v>150.96515535403847</v>
      </c>
      <c r="DF56" s="115">
        <v>0.22692749448126123</v>
      </c>
      <c r="DG56" s="115">
        <v>0.37316938348346496</v>
      </c>
      <c r="DH56" s="115">
        <v>6.9361311819352034</v>
      </c>
      <c r="DI56" s="115">
        <v>0.37349837615549519</v>
      </c>
      <c r="DJ56" s="115">
        <v>163.01206024900011</v>
      </c>
      <c r="DK56" s="115">
        <v>9.1418878658345901E-2</v>
      </c>
      <c r="DL56" s="115">
        <v>0.41072815924773409</v>
      </c>
      <c r="DM56" s="115">
        <v>6.7848774480283192</v>
      </c>
      <c r="DN56" s="115">
        <v>0.63688517698134228</v>
      </c>
      <c r="DO56" s="123">
        <v>134.46444539378271</v>
      </c>
      <c r="DP56" s="115">
        <v>8.4143671020707939E-2</v>
      </c>
      <c r="DQ56" s="115">
        <v>0.18077860672124113</v>
      </c>
      <c r="DR56" s="115">
        <v>5.6253293610561741</v>
      </c>
      <c r="DS56" s="115">
        <v>0.91345544143010626</v>
      </c>
      <c r="DT56" s="123">
        <v>131.31274314767455</v>
      </c>
      <c r="DU56" s="115">
        <v>7.2163382097205672E-2</v>
      </c>
      <c r="DV56" s="115">
        <v>7.7322139147860958E-2</v>
      </c>
      <c r="DW56" s="115">
        <v>5.5162266656258101</v>
      </c>
      <c r="DX56" s="115">
        <v>0.78580156344764607</v>
      </c>
      <c r="DY56" s="123">
        <v>143.44589874951163</v>
      </c>
      <c r="DZ56" s="115">
        <v>0.1974112934952916</v>
      </c>
      <c r="EA56" s="115">
        <v>9.6626749878067103E-2</v>
      </c>
      <c r="EB56" s="115">
        <v>6.0260415826358269</v>
      </c>
      <c r="EW56" s="74"/>
      <c r="FA56" s="74"/>
      <c r="FB56" s="74"/>
      <c r="FC56" s="74"/>
      <c r="FD56" s="74"/>
      <c r="FE56" s="74"/>
      <c r="FF56" s="74"/>
    </row>
    <row r="57" spans="1:170" x14ac:dyDescent="0.25">
      <c r="A57" s="112">
        <v>55</v>
      </c>
      <c r="B57" s="99">
        <v>38258</v>
      </c>
      <c r="C57" s="74" t="s">
        <v>90</v>
      </c>
      <c r="D57" s="74" t="s">
        <v>91</v>
      </c>
      <c r="E57" s="74" t="s">
        <v>20</v>
      </c>
      <c r="F57" s="74" t="s">
        <v>666</v>
      </c>
      <c r="G57" s="103" t="s">
        <v>170</v>
      </c>
      <c r="H57" s="76" t="s">
        <v>1</v>
      </c>
      <c r="I57" s="62" t="s">
        <v>2</v>
      </c>
      <c r="J57" s="62" t="s">
        <v>2</v>
      </c>
      <c r="K57" s="62" t="s">
        <v>2</v>
      </c>
      <c r="L57" s="62" t="s">
        <v>2</v>
      </c>
      <c r="M57" s="74">
        <v>44591</v>
      </c>
      <c r="N57" s="74">
        <v>1993</v>
      </c>
      <c r="O57" s="74"/>
      <c r="P57" s="74">
        <v>1000</v>
      </c>
      <c r="Q57" s="74" t="s">
        <v>436</v>
      </c>
      <c r="R57" s="74"/>
      <c r="S57" s="74" t="s">
        <v>32</v>
      </c>
      <c r="T57" s="74">
        <v>0</v>
      </c>
      <c r="U57" s="74">
        <v>0</v>
      </c>
      <c r="V57" s="74">
        <v>0</v>
      </c>
      <c r="W57" s="74"/>
      <c r="X57" s="77" t="s">
        <v>153</v>
      </c>
      <c r="Y57" s="74"/>
      <c r="Z57" s="74">
        <v>780</v>
      </c>
      <c r="AA57" s="74">
        <v>1020</v>
      </c>
      <c r="AB57" s="78">
        <v>16.395470072353508</v>
      </c>
      <c r="AC57" s="121">
        <v>146.95608227595952</v>
      </c>
      <c r="AD57" s="78">
        <v>1.6577422199576453</v>
      </c>
      <c r="AE57" s="78">
        <v>0.89625553170537342</v>
      </c>
      <c r="AF57" s="78">
        <v>7.249892428946084</v>
      </c>
      <c r="AG57" s="78">
        <v>12.847984114673471</v>
      </c>
      <c r="AH57" s="121">
        <v>96.76452255133826</v>
      </c>
      <c r="AI57" s="78">
        <v>0.83832545908803147</v>
      </c>
      <c r="AJ57" s="78">
        <v>0.53597055779855585</v>
      </c>
      <c r="AK57" s="78">
        <v>4.8628403362727024</v>
      </c>
      <c r="AL57" s="78" t="s">
        <v>486</v>
      </c>
      <c r="AM57" s="78" t="s">
        <v>486</v>
      </c>
      <c r="AN57" s="78" t="s">
        <v>486</v>
      </c>
      <c r="AO57" s="78" t="s">
        <v>486</v>
      </c>
      <c r="AP57" s="78" t="s">
        <v>486</v>
      </c>
      <c r="AQ57" s="78" t="s">
        <v>486</v>
      </c>
      <c r="AR57" s="121" t="s">
        <v>486</v>
      </c>
      <c r="AS57" s="78" t="s">
        <v>486</v>
      </c>
      <c r="AT57" s="78" t="s">
        <v>486</v>
      </c>
      <c r="AU57" s="78" t="s">
        <v>486</v>
      </c>
      <c r="AV57" s="78" t="s">
        <v>486</v>
      </c>
      <c r="AW57" s="121" t="s">
        <v>486</v>
      </c>
      <c r="AX57" s="78" t="s">
        <v>486</v>
      </c>
      <c r="AY57" s="78" t="s">
        <v>486</v>
      </c>
      <c r="AZ57" s="78" t="s">
        <v>486</v>
      </c>
      <c r="BA57" s="114">
        <v>43.937725353316395</v>
      </c>
      <c r="BB57" s="121">
        <v>455.4529706169896</v>
      </c>
      <c r="BC57" s="78">
        <v>4.8776868049450224</v>
      </c>
      <c r="BD57" s="78">
        <v>1.052940411696778</v>
      </c>
      <c r="BE57" s="78">
        <v>22.031608516581596</v>
      </c>
      <c r="BF57" s="78" t="s">
        <v>486</v>
      </c>
      <c r="BG57" s="78" t="s">
        <v>486</v>
      </c>
      <c r="BH57" s="78" t="s">
        <v>486</v>
      </c>
      <c r="BI57" s="78" t="s">
        <v>486</v>
      </c>
      <c r="BJ57" s="78" t="s">
        <v>486</v>
      </c>
      <c r="BK57" s="78" t="s">
        <v>486</v>
      </c>
      <c r="BL57" s="78" t="s">
        <v>486</v>
      </c>
      <c r="BM57" s="78" t="s">
        <v>486</v>
      </c>
      <c r="BN57" s="78" t="s">
        <v>486</v>
      </c>
      <c r="BO57" s="78" t="s">
        <v>486</v>
      </c>
      <c r="BP57" s="78" t="s">
        <v>486</v>
      </c>
      <c r="BQ57" s="78" t="s">
        <v>486</v>
      </c>
      <c r="BR57" s="78" t="s">
        <v>486</v>
      </c>
      <c r="BS57" s="78" t="s">
        <v>486</v>
      </c>
      <c r="BT57" s="78" t="s">
        <v>486</v>
      </c>
      <c r="BU57" s="78" t="s">
        <v>486</v>
      </c>
      <c r="BV57" s="78" t="s">
        <v>486</v>
      </c>
      <c r="BW57" s="78" t="s">
        <v>486</v>
      </c>
      <c r="BX57" s="78" t="s">
        <v>486</v>
      </c>
      <c r="BY57" s="78" t="s">
        <v>486</v>
      </c>
      <c r="BZ57" s="78" t="s">
        <v>486</v>
      </c>
      <c r="CA57" s="78" t="s">
        <v>486</v>
      </c>
      <c r="CB57" s="78" t="s">
        <v>486</v>
      </c>
      <c r="CC57" s="78" t="s">
        <v>486</v>
      </c>
      <c r="CD57" s="78" t="s">
        <v>486</v>
      </c>
      <c r="CE57" s="78" t="s">
        <v>486</v>
      </c>
      <c r="CF57" s="78" t="s">
        <v>486</v>
      </c>
      <c r="CG57" s="78" t="s">
        <v>486</v>
      </c>
      <c r="CH57" s="78" t="s">
        <v>486</v>
      </c>
      <c r="CI57" s="78" t="s">
        <v>486</v>
      </c>
      <c r="CJ57" s="78" t="s">
        <v>486</v>
      </c>
      <c r="CK57" s="78" t="s">
        <v>486</v>
      </c>
      <c r="CL57" s="78" t="s">
        <v>486</v>
      </c>
      <c r="CM57" s="78" t="s">
        <v>486</v>
      </c>
      <c r="CN57" s="78" t="s">
        <v>486</v>
      </c>
      <c r="CO57" s="78" t="s">
        <v>486</v>
      </c>
      <c r="CP57" s="78" t="s">
        <v>486</v>
      </c>
      <c r="CQ57" s="78" t="s">
        <v>486</v>
      </c>
      <c r="CR57" s="78" t="s">
        <v>486</v>
      </c>
      <c r="CS57" s="78" t="s">
        <v>486</v>
      </c>
      <c r="CT57" s="78" t="s">
        <v>486</v>
      </c>
      <c r="CU57" s="78" t="s">
        <v>486</v>
      </c>
      <c r="CV57" s="78" t="s">
        <v>486</v>
      </c>
      <c r="CW57" s="78" t="s">
        <v>486</v>
      </c>
      <c r="CX57" s="78" t="s">
        <v>486</v>
      </c>
      <c r="CY57" s="78" t="s">
        <v>486</v>
      </c>
      <c r="CZ57" s="78" t="s">
        <v>486</v>
      </c>
      <c r="DA57" s="78" t="s">
        <v>486</v>
      </c>
      <c r="DB57" s="78" t="s">
        <v>486</v>
      </c>
      <c r="DC57" s="78" t="s">
        <v>486</v>
      </c>
      <c r="DD57" s="78" t="s">
        <v>486</v>
      </c>
      <c r="DE57" s="78" t="s">
        <v>486</v>
      </c>
      <c r="DF57" s="78" t="s">
        <v>486</v>
      </c>
      <c r="DG57" s="78" t="s">
        <v>486</v>
      </c>
      <c r="DH57" s="78" t="s">
        <v>486</v>
      </c>
      <c r="DI57" s="78" t="s">
        <v>486</v>
      </c>
      <c r="DJ57" s="78" t="s">
        <v>486</v>
      </c>
      <c r="DK57" s="78" t="s">
        <v>486</v>
      </c>
      <c r="DL57" s="78" t="s">
        <v>486</v>
      </c>
      <c r="DM57" s="78" t="s">
        <v>486</v>
      </c>
      <c r="DN57" s="78" t="s">
        <v>486</v>
      </c>
      <c r="DO57" s="121" t="s">
        <v>486</v>
      </c>
      <c r="DP57" s="78" t="s">
        <v>486</v>
      </c>
      <c r="DQ57" s="78" t="s">
        <v>486</v>
      </c>
      <c r="DR57" s="78" t="s">
        <v>486</v>
      </c>
      <c r="DS57" s="78" t="s">
        <v>486</v>
      </c>
      <c r="DT57" s="121" t="s">
        <v>486</v>
      </c>
      <c r="DU57" s="78" t="s">
        <v>486</v>
      </c>
      <c r="DV57" s="78" t="s">
        <v>486</v>
      </c>
      <c r="DW57" s="78" t="s">
        <v>486</v>
      </c>
      <c r="DX57" s="78" t="s">
        <v>486</v>
      </c>
      <c r="DY57" s="121" t="s">
        <v>486</v>
      </c>
      <c r="DZ57" s="78" t="s">
        <v>486</v>
      </c>
      <c r="EA57" s="78" t="s">
        <v>486</v>
      </c>
      <c r="EB57" s="78" t="s">
        <v>486</v>
      </c>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row>
    <row r="58" spans="1:170" x14ac:dyDescent="0.25">
      <c r="A58" s="112">
        <v>56</v>
      </c>
      <c r="B58" s="99">
        <v>38259</v>
      </c>
      <c r="C58" s="74" t="s">
        <v>64</v>
      </c>
      <c r="D58" s="74" t="s">
        <v>96</v>
      </c>
      <c r="E58" s="74" t="s">
        <v>20</v>
      </c>
      <c r="F58" s="74" t="s">
        <v>666</v>
      </c>
      <c r="G58" s="103" t="s">
        <v>170</v>
      </c>
      <c r="H58" s="76" t="s">
        <v>1</v>
      </c>
      <c r="I58" s="62" t="s">
        <v>2</v>
      </c>
      <c r="J58" s="62" t="s">
        <v>2</v>
      </c>
      <c r="K58" s="62" t="s">
        <v>2</v>
      </c>
      <c r="L58" s="62" t="s">
        <v>2</v>
      </c>
      <c r="M58" s="74">
        <v>191206</v>
      </c>
      <c r="N58" s="74">
        <v>1993</v>
      </c>
      <c r="O58" s="74"/>
      <c r="P58" s="74">
        <v>2000</v>
      </c>
      <c r="Q58" s="74" t="s">
        <v>434</v>
      </c>
      <c r="R58" s="74"/>
      <c r="S58" s="74" t="s">
        <v>20</v>
      </c>
      <c r="T58" s="74">
        <v>0</v>
      </c>
      <c r="U58" s="74">
        <v>0</v>
      </c>
      <c r="V58" s="74">
        <v>0</v>
      </c>
      <c r="W58" s="74"/>
      <c r="X58" s="77" t="s">
        <v>153</v>
      </c>
      <c r="Y58" s="74"/>
      <c r="Z58" s="74">
        <v>1200</v>
      </c>
      <c r="AA58" s="74">
        <v>1470</v>
      </c>
      <c r="AB58" s="78">
        <v>4.772098497710112</v>
      </c>
      <c r="AC58" s="121">
        <v>206.35963838472833</v>
      </c>
      <c r="AD58" s="78">
        <v>0.83267517355284126</v>
      </c>
      <c r="AE58" s="78">
        <v>1.1205703781316669</v>
      </c>
      <c r="AF58" s="78">
        <v>9.2670379483272178</v>
      </c>
      <c r="AG58" s="78">
        <v>3.5471080774032449</v>
      </c>
      <c r="AH58" s="121">
        <v>147.63061176318786</v>
      </c>
      <c r="AI58" s="78">
        <v>0.43469102124820946</v>
      </c>
      <c r="AJ58" s="78">
        <v>0.64094263167287291</v>
      </c>
      <c r="AK58" s="78">
        <v>6.6155810919396574</v>
      </c>
      <c r="AL58" s="78" t="s">
        <v>486</v>
      </c>
      <c r="AM58" s="121" t="s">
        <v>486</v>
      </c>
      <c r="AN58" s="78" t="s">
        <v>486</v>
      </c>
      <c r="AO58" s="78" t="s">
        <v>486</v>
      </c>
      <c r="AP58" s="78" t="s">
        <v>486</v>
      </c>
      <c r="AQ58" s="78" t="s">
        <v>486</v>
      </c>
      <c r="AR58" s="121" t="s">
        <v>486</v>
      </c>
      <c r="AS58" s="78" t="s">
        <v>486</v>
      </c>
      <c r="AT58" s="78" t="s">
        <v>486</v>
      </c>
      <c r="AU58" s="78" t="s">
        <v>486</v>
      </c>
      <c r="AV58" s="78" t="s">
        <v>486</v>
      </c>
      <c r="AW58" s="121" t="s">
        <v>486</v>
      </c>
      <c r="AX58" s="78" t="s">
        <v>486</v>
      </c>
      <c r="AY58" s="78" t="s">
        <v>486</v>
      </c>
      <c r="AZ58" s="78" t="s">
        <v>486</v>
      </c>
      <c r="BA58" s="114">
        <v>21.327604230506907</v>
      </c>
      <c r="BB58" s="121">
        <v>475.28225711764838</v>
      </c>
      <c r="BC58" s="78">
        <v>4.1574210061064347</v>
      </c>
      <c r="BD58" s="78">
        <v>1.6607156553786506</v>
      </c>
      <c r="BE58" s="78">
        <v>23.016688704074483</v>
      </c>
      <c r="BF58" s="78" t="s">
        <v>486</v>
      </c>
      <c r="BG58" s="78" t="s">
        <v>486</v>
      </c>
      <c r="BH58" s="78" t="s">
        <v>486</v>
      </c>
      <c r="BI58" s="78" t="s">
        <v>486</v>
      </c>
      <c r="BJ58" s="78" t="s">
        <v>486</v>
      </c>
      <c r="BK58" s="78" t="s">
        <v>486</v>
      </c>
      <c r="BL58" s="78" t="s">
        <v>486</v>
      </c>
      <c r="BM58" s="78" t="s">
        <v>486</v>
      </c>
      <c r="BN58" s="78" t="s">
        <v>486</v>
      </c>
      <c r="BO58" s="78" t="s">
        <v>486</v>
      </c>
      <c r="BP58" s="78" t="s">
        <v>486</v>
      </c>
      <c r="BQ58" s="78" t="s">
        <v>486</v>
      </c>
      <c r="BR58" s="78" t="s">
        <v>486</v>
      </c>
      <c r="BS58" s="78" t="s">
        <v>486</v>
      </c>
      <c r="BT58" s="78" t="s">
        <v>486</v>
      </c>
      <c r="BU58" s="78" t="s">
        <v>486</v>
      </c>
      <c r="BV58" s="78" t="s">
        <v>486</v>
      </c>
      <c r="BW58" s="78" t="s">
        <v>486</v>
      </c>
      <c r="BX58" s="78" t="s">
        <v>486</v>
      </c>
      <c r="BY58" s="78" t="s">
        <v>486</v>
      </c>
      <c r="BZ58" s="78" t="s">
        <v>486</v>
      </c>
      <c r="CA58" s="78" t="s">
        <v>486</v>
      </c>
      <c r="CB58" s="78" t="s">
        <v>486</v>
      </c>
      <c r="CC58" s="78" t="s">
        <v>486</v>
      </c>
      <c r="CD58" s="78" t="s">
        <v>486</v>
      </c>
      <c r="CE58" s="78" t="s">
        <v>486</v>
      </c>
      <c r="CF58" s="78" t="s">
        <v>486</v>
      </c>
      <c r="CG58" s="78" t="s">
        <v>486</v>
      </c>
      <c r="CH58" s="78" t="s">
        <v>486</v>
      </c>
      <c r="CI58" s="78" t="s">
        <v>486</v>
      </c>
      <c r="CJ58" s="78" t="s">
        <v>486</v>
      </c>
      <c r="CK58" s="78" t="s">
        <v>486</v>
      </c>
      <c r="CL58" s="78" t="s">
        <v>486</v>
      </c>
      <c r="CM58" s="78" t="s">
        <v>486</v>
      </c>
      <c r="CN58" s="78" t="s">
        <v>486</v>
      </c>
      <c r="CO58" s="78" t="s">
        <v>486</v>
      </c>
      <c r="CP58" s="78" t="s">
        <v>486</v>
      </c>
      <c r="CQ58" s="78" t="s">
        <v>486</v>
      </c>
      <c r="CR58" s="78" t="s">
        <v>486</v>
      </c>
      <c r="CS58" s="78" t="s">
        <v>486</v>
      </c>
      <c r="CT58" s="78" t="s">
        <v>486</v>
      </c>
      <c r="CU58" s="78" t="s">
        <v>486</v>
      </c>
      <c r="CV58" s="78" t="s">
        <v>486</v>
      </c>
      <c r="CW58" s="78" t="s">
        <v>486</v>
      </c>
      <c r="CX58" s="78" t="s">
        <v>486</v>
      </c>
      <c r="CY58" s="78" t="s">
        <v>486</v>
      </c>
      <c r="CZ58" s="78" t="s">
        <v>486</v>
      </c>
      <c r="DA58" s="78" t="s">
        <v>486</v>
      </c>
      <c r="DB58" s="78" t="s">
        <v>486</v>
      </c>
      <c r="DC58" s="78" t="s">
        <v>486</v>
      </c>
      <c r="DD58" s="78" t="s">
        <v>486</v>
      </c>
      <c r="DE58" s="78" t="s">
        <v>486</v>
      </c>
      <c r="DF58" s="78" t="s">
        <v>486</v>
      </c>
      <c r="DG58" s="78" t="s">
        <v>486</v>
      </c>
      <c r="DH58" s="78" t="s">
        <v>486</v>
      </c>
      <c r="DI58" s="78" t="s">
        <v>486</v>
      </c>
      <c r="DJ58" s="78" t="s">
        <v>486</v>
      </c>
      <c r="DK58" s="78" t="s">
        <v>486</v>
      </c>
      <c r="DL58" s="78" t="s">
        <v>486</v>
      </c>
      <c r="DM58" s="78" t="s">
        <v>486</v>
      </c>
      <c r="DN58" s="78" t="s">
        <v>486</v>
      </c>
      <c r="DO58" s="121" t="s">
        <v>486</v>
      </c>
      <c r="DP58" s="78" t="s">
        <v>486</v>
      </c>
      <c r="DQ58" s="78" t="s">
        <v>486</v>
      </c>
      <c r="DR58" s="78" t="s">
        <v>486</v>
      </c>
      <c r="DS58" s="78" t="s">
        <v>486</v>
      </c>
      <c r="DT58" s="121" t="s">
        <v>486</v>
      </c>
      <c r="DU58" s="78" t="s">
        <v>486</v>
      </c>
      <c r="DV58" s="78" t="s">
        <v>486</v>
      </c>
      <c r="DW58" s="78" t="s">
        <v>486</v>
      </c>
      <c r="DX58" s="78" t="s">
        <v>486</v>
      </c>
      <c r="DY58" s="121" t="s">
        <v>486</v>
      </c>
      <c r="DZ58" s="78" t="s">
        <v>486</v>
      </c>
      <c r="EA58" s="78" t="s">
        <v>486</v>
      </c>
      <c r="EB58" s="78" t="s">
        <v>486</v>
      </c>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row>
    <row r="59" spans="1:170" x14ac:dyDescent="0.25">
      <c r="A59" s="112">
        <v>57</v>
      </c>
      <c r="B59" s="99">
        <v>38289</v>
      </c>
      <c r="C59" s="74" t="s">
        <v>64</v>
      </c>
      <c r="D59" s="74" t="s">
        <v>96</v>
      </c>
      <c r="E59" s="74" t="s">
        <v>20</v>
      </c>
      <c r="F59" s="74" t="s">
        <v>666</v>
      </c>
      <c r="G59" s="103" t="s">
        <v>170</v>
      </c>
      <c r="H59" s="76" t="s">
        <v>1</v>
      </c>
      <c r="I59" s="62" t="s">
        <v>2</v>
      </c>
      <c r="J59" s="62" t="s">
        <v>2</v>
      </c>
      <c r="K59" s="62" t="s">
        <v>2</v>
      </c>
      <c r="L59" s="62" t="s">
        <v>2</v>
      </c>
      <c r="M59" s="74">
        <v>191206</v>
      </c>
      <c r="N59" s="74">
        <v>1993</v>
      </c>
      <c r="O59" s="74" t="s">
        <v>35</v>
      </c>
      <c r="P59" s="74">
        <v>2000</v>
      </c>
      <c r="Q59" s="74" t="s">
        <v>434</v>
      </c>
      <c r="R59" s="74" t="s">
        <v>25</v>
      </c>
      <c r="S59" s="74" t="s">
        <v>20</v>
      </c>
      <c r="T59" s="74">
        <v>0</v>
      </c>
      <c r="U59" s="74">
        <v>0</v>
      </c>
      <c r="V59" s="74">
        <v>0</v>
      </c>
      <c r="W59" s="74">
        <v>0</v>
      </c>
      <c r="X59" s="77" t="s">
        <v>153</v>
      </c>
      <c r="Y59" s="74">
        <v>60</v>
      </c>
      <c r="Z59" s="74">
        <v>1200</v>
      </c>
      <c r="AA59" s="74">
        <v>1470</v>
      </c>
      <c r="AB59" s="78">
        <v>3.4564817460873067</v>
      </c>
      <c r="AC59" s="121">
        <v>203.29271815436803</v>
      </c>
      <c r="AD59" s="78">
        <v>0.65149590529644119</v>
      </c>
      <c r="AE59" s="78">
        <v>1.2524326704617483</v>
      </c>
      <c r="AF59" s="78">
        <v>8.9467873446712272</v>
      </c>
      <c r="AG59" s="78">
        <v>1.7794946795601885</v>
      </c>
      <c r="AH59" s="121">
        <v>144.22792484006297</v>
      </c>
      <c r="AI59" s="78">
        <v>0.2660527294751639</v>
      </c>
      <c r="AJ59" s="78">
        <v>0.66158497945482853</v>
      </c>
      <c r="AK59" s="78">
        <v>6.2290304531320837</v>
      </c>
      <c r="AL59" s="78" t="s">
        <v>486</v>
      </c>
      <c r="AM59" s="121" t="s">
        <v>486</v>
      </c>
      <c r="AN59" s="78" t="s">
        <v>486</v>
      </c>
      <c r="AO59" s="78" t="s">
        <v>486</v>
      </c>
      <c r="AP59" s="78" t="s">
        <v>486</v>
      </c>
      <c r="AQ59" s="78" t="s">
        <v>486</v>
      </c>
      <c r="AR59" s="121" t="s">
        <v>486</v>
      </c>
      <c r="AS59" s="78" t="s">
        <v>486</v>
      </c>
      <c r="AT59" s="78" t="s">
        <v>486</v>
      </c>
      <c r="AU59" s="78" t="s">
        <v>486</v>
      </c>
      <c r="AV59" s="78" t="s">
        <v>486</v>
      </c>
      <c r="AW59" s="121" t="s">
        <v>486</v>
      </c>
      <c r="AX59" s="78" t="s">
        <v>486</v>
      </c>
      <c r="AY59" s="78" t="s">
        <v>486</v>
      </c>
      <c r="AZ59" s="78" t="s">
        <v>486</v>
      </c>
      <c r="BA59" s="114">
        <v>5.7956104306979981</v>
      </c>
      <c r="BB59" s="121">
        <v>470.93021631920868</v>
      </c>
      <c r="BC59" s="78">
        <v>2.829662681003164</v>
      </c>
      <c r="BD59" s="78">
        <v>1.8406686146814135</v>
      </c>
      <c r="BE59" s="78">
        <v>20.705315072523486</v>
      </c>
      <c r="BF59" s="78" t="s">
        <v>486</v>
      </c>
      <c r="BG59" s="78" t="s">
        <v>486</v>
      </c>
      <c r="BH59" s="78" t="s">
        <v>486</v>
      </c>
      <c r="BI59" s="78" t="s">
        <v>486</v>
      </c>
      <c r="BJ59" s="78" t="s">
        <v>486</v>
      </c>
      <c r="BK59" s="78" t="s">
        <v>486</v>
      </c>
      <c r="BL59" s="78" t="s">
        <v>486</v>
      </c>
      <c r="BM59" s="78" t="s">
        <v>486</v>
      </c>
      <c r="BN59" s="78" t="s">
        <v>486</v>
      </c>
      <c r="BO59" s="78" t="s">
        <v>486</v>
      </c>
      <c r="BP59" s="78" t="s">
        <v>486</v>
      </c>
      <c r="BQ59" s="78" t="s">
        <v>486</v>
      </c>
      <c r="BR59" s="78" t="s">
        <v>486</v>
      </c>
      <c r="BS59" s="78" t="s">
        <v>486</v>
      </c>
      <c r="BT59" s="78" t="s">
        <v>486</v>
      </c>
      <c r="BU59" s="78" t="s">
        <v>486</v>
      </c>
      <c r="BV59" s="78" t="s">
        <v>486</v>
      </c>
      <c r="BW59" s="78" t="s">
        <v>486</v>
      </c>
      <c r="BX59" s="78" t="s">
        <v>486</v>
      </c>
      <c r="BY59" s="78" t="s">
        <v>486</v>
      </c>
      <c r="BZ59" s="78" t="s">
        <v>486</v>
      </c>
      <c r="CA59" s="78" t="s">
        <v>486</v>
      </c>
      <c r="CB59" s="78" t="s">
        <v>486</v>
      </c>
      <c r="CC59" s="78" t="s">
        <v>486</v>
      </c>
      <c r="CD59" s="78" t="s">
        <v>486</v>
      </c>
      <c r="CE59" s="78" t="s">
        <v>486</v>
      </c>
      <c r="CF59" s="78" t="s">
        <v>486</v>
      </c>
      <c r="CG59" s="78" t="s">
        <v>486</v>
      </c>
      <c r="CH59" s="78" t="s">
        <v>486</v>
      </c>
      <c r="CI59" s="78" t="s">
        <v>486</v>
      </c>
      <c r="CJ59" s="78" t="s">
        <v>486</v>
      </c>
      <c r="CK59" s="78" t="s">
        <v>486</v>
      </c>
      <c r="CL59" s="78" t="s">
        <v>486</v>
      </c>
      <c r="CM59" s="78" t="s">
        <v>486</v>
      </c>
      <c r="CN59" s="78" t="s">
        <v>486</v>
      </c>
      <c r="CO59" s="78" t="s">
        <v>486</v>
      </c>
      <c r="CP59" s="78" t="s">
        <v>486</v>
      </c>
      <c r="CQ59" s="78" t="s">
        <v>486</v>
      </c>
      <c r="CR59" s="78" t="s">
        <v>486</v>
      </c>
      <c r="CS59" s="78" t="s">
        <v>486</v>
      </c>
      <c r="CT59" s="78" t="s">
        <v>486</v>
      </c>
      <c r="CU59" s="78" t="s">
        <v>486</v>
      </c>
      <c r="CV59" s="78" t="s">
        <v>486</v>
      </c>
      <c r="CW59" s="78" t="s">
        <v>486</v>
      </c>
      <c r="CX59" s="78" t="s">
        <v>486</v>
      </c>
      <c r="CY59" s="78" t="s">
        <v>486</v>
      </c>
      <c r="CZ59" s="78" t="s">
        <v>486</v>
      </c>
      <c r="DA59" s="78" t="s">
        <v>486</v>
      </c>
      <c r="DB59" s="78" t="s">
        <v>486</v>
      </c>
      <c r="DC59" s="78" t="s">
        <v>486</v>
      </c>
      <c r="DD59" s="78" t="s">
        <v>486</v>
      </c>
      <c r="DE59" s="78" t="s">
        <v>486</v>
      </c>
      <c r="DF59" s="78" t="s">
        <v>486</v>
      </c>
      <c r="DG59" s="78" t="s">
        <v>486</v>
      </c>
      <c r="DH59" s="78" t="s">
        <v>486</v>
      </c>
      <c r="DI59" s="78" t="s">
        <v>486</v>
      </c>
      <c r="DJ59" s="78" t="s">
        <v>486</v>
      </c>
      <c r="DK59" s="78" t="s">
        <v>486</v>
      </c>
      <c r="DL59" s="78" t="s">
        <v>486</v>
      </c>
      <c r="DM59" s="78" t="s">
        <v>486</v>
      </c>
      <c r="DN59" s="78" t="s">
        <v>486</v>
      </c>
      <c r="DO59" s="121" t="s">
        <v>486</v>
      </c>
      <c r="DP59" s="78" t="s">
        <v>486</v>
      </c>
      <c r="DQ59" s="78" t="s">
        <v>486</v>
      </c>
      <c r="DR59" s="78" t="s">
        <v>486</v>
      </c>
      <c r="DS59" s="78" t="s">
        <v>486</v>
      </c>
      <c r="DT59" s="121" t="s">
        <v>486</v>
      </c>
      <c r="DU59" s="78" t="s">
        <v>486</v>
      </c>
      <c r="DV59" s="78" t="s">
        <v>486</v>
      </c>
      <c r="DW59" s="78" t="s">
        <v>486</v>
      </c>
      <c r="DX59" s="78" t="s">
        <v>486</v>
      </c>
      <c r="DY59" s="121" t="s">
        <v>486</v>
      </c>
      <c r="DZ59" s="78" t="s">
        <v>486</v>
      </c>
      <c r="EA59" s="78" t="s">
        <v>486</v>
      </c>
      <c r="EB59" s="78" t="s">
        <v>486</v>
      </c>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row>
    <row r="60" spans="1:170" x14ac:dyDescent="0.25">
      <c r="A60" s="112">
        <v>58</v>
      </c>
      <c r="B60" s="99">
        <v>38251</v>
      </c>
      <c r="C60" s="74" t="s">
        <v>60</v>
      </c>
      <c r="D60" s="74" t="s">
        <v>93</v>
      </c>
      <c r="E60" s="74" t="s">
        <v>32</v>
      </c>
      <c r="F60" s="74" t="s">
        <v>666</v>
      </c>
      <c r="G60" s="103" t="s">
        <v>170</v>
      </c>
      <c r="H60" s="76" t="s">
        <v>1</v>
      </c>
      <c r="I60" s="62" t="s">
        <v>2</v>
      </c>
      <c r="J60" s="62" t="s">
        <v>2</v>
      </c>
      <c r="K60" s="62" t="s">
        <v>2</v>
      </c>
      <c r="L60" s="62" t="s">
        <v>2</v>
      </c>
      <c r="M60" s="74">
        <v>119792</v>
      </c>
      <c r="N60" s="74">
        <v>1993</v>
      </c>
      <c r="O60" s="74"/>
      <c r="P60" s="74">
        <v>2000</v>
      </c>
      <c r="Q60" s="74" t="s">
        <v>434</v>
      </c>
      <c r="R60" s="74"/>
      <c r="S60" s="74" t="s">
        <v>20</v>
      </c>
      <c r="T60" s="74">
        <v>1</v>
      </c>
      <c r="U60" s="1" t="s">
        <v>22</v>
      </c>
      <c r="V60" s="74" t="s">
        <v>26</v>
      </c>
      <c r="W60" s="74"/>
      <c r="X60" s="77" t="s">
        <v>153</v>
      </c>
      <c r="Y60" s="74"/>
      <c r="Z60" s="74">
        <v>1310</v>
      </c>
      <c r="AA60" s="74">
        <v>1585</v>
      </c>
      <c r="AB60" s="78">
        <v>1.0509968515730306</v>
      </c>
      <c r="AC60" s="121">
        <v>250.83387281220101</v>
      </c>
      <c r="AD60" s="78">
        <v>0.16994172680605099</v>
      </c>
      <c r="AE60" s="78">
        <v>0.35652805818626737</v>
      </c>
      <c r="AF60" s="78">
        <v>10.530579545114918</v>
      </c>
      <c r="AG60" s="78">
        <v>0.29147236704950014</v>
      </c>
      <c r="AH60" s="121">
        <v>183.66512785778806</v>
      </c>
      <c r="AI60" s="78">
        <v>5.5157734386634141E-2</v>
      </c>
      <c r="AJ60" s="78">
        <v>5.9057231879208541E-2</v>
      </c>
      <c r="AK60" s="78">
        <v>7.6397412071030919</v>
      </c>
      <c r="AL60" s="78" t="s">
        <v>486</v>
      </c>
      <c r="AM60" s="121" t="s">
        <v>486</v>
      </c>
      <c r="AN60" s="78" t="s">
        <v>486</v>
      </c>
      <c r="AO60" s="78" t="s">
        <v>486</v>
      </c>
      <c r="AP60" s="78" t="s">
        <v>486</v>
      </c>
      <c r="AQ60" s="78" t="s">
        <v>486</v>
      </c>
      <c r="AR60" s="121" t="s">
        <v>486</v>
      </c>
      <c r="AS60" s="78" t="s">
        <v>486</v>
      </c>
      <c r="AT60" s="78" t="s">
        <v>486</v>
      </c>
      <c r="AU60" s="78" t="s">
        <v>486</v>
      </c>
      <c r="AV60" s="78" t="s">
        <v>486</v>
      </c>
      <c r="AW60" s="121" t="s">
        <v>486</v>
      </c>
      <c r="AX60" s="78" t="s">
        <v>486</v>
      </c>
      <c r="AY60" s="78" t="s">
        <v>486</v>
      </c>
      <c r="AZ60" s="78" t="s">
        <v>486</v>
      </c>
      <c r="BA60" s="78">
        <v>2.5664353433494691</v>
      </c>
      <c r="BB60" s="121">
        <v>596.37317923260025</v>
      </c>
      <c r="BC60" s="78">
        <v>0.9614316442073999</v>
      </c>
      <c r="BD60" s="78">
        <v>1.3105152136168376</v>
      </c>
      <c r="BE60" s="78">
        <v>25.149960623097751</v>
      </c>
      <c r="BF60" s="78" t="s">
        <v>486</v>
      </c>
      <c r="BG60" s="78" t="s">
        <v>486</v>
      </c>
      <c r="BH60" s="78" t="s">
        <v>486</v>
      </c>
      <c r="BI60" s="78" t="s">
        <v>486</v>
      </c>
      <c r="BJ60" s="78" t="s">
        <v>486</v>
      </c>
      <c r="BK60" s="78" t="s">
        <v>486</v>
      </c>
      <c r="BL60" s="78" t="s">
        <v>486</v>
      </c>
      <c r="BM60" s="78" t="s">
        <v>486</v>
      </c>
      <c r="BN60" s="78" t="s">
        <v>486</v>
      </c>
      <c r="BO60" s="78" t="s">
        <v>486</v>
      </c>
      <c r="BP60" s="78" t="s">
        <v>486</v>
      </c>
      <c r="BQ60" s="78" t="s">
        <v>486</v>
      </c>
      <c r="BR60" s="78" t="s">
        <v>486</v>
      </c>
      <c r="BS60" s="78" t="s">
        <v>486</v>
      </c>
      <c r="BT60" s="78" t="s">
        <v>486</v>
      </c>
      <c r="BU60" s="78" t="s">
        <v>486</v>
      </c>
      <c r="BV60" s="78" t="s">
        <v>486</v>
      </c>
      <c r="BW60" s="78" t="s">
        <v>486</v>
      </c>
      <c r="BX60" s="78" t="s">
        <v>486</v>
      </c>
      <c r="BY60" s="78" t="s">
        <v>486</v>
      </c>
      <c r="BZ60" s="78" t="s">
        <v>486</v>
      </c>
      <c r="CA60" s="78" t="s">
        <v>486</v>
      </c>
      <c r="CB60" s="78" t="s">
        <v>486</v>
      </c>
      <c r="CC60" s="78" t="s">
        <v>486</v>
      </c>
      <c r="CD60" s="78" t="s">
        <v>486</v>
      </c>
      <c r="CE60" s="78" t="s">
        <v>486</v>
      </c>
      <c r="CF60" s="78" t="s">
        <v>486</v>
      </c>
      <c r="CG60" s="78" t="s">
        <v>486</v>
      </c>
      <c r="CH60" s="78" t="s">
        <v>486</v>
      </c>
      <c r="CI60" s="78" t="s">
        <v>486</v>
      </c>
      <c r="CJ60" s="78" t="s">
        <v>486</v>
      </c>
      <c r="CK60" s="78" t="s">
        <v>486</v>
      </c>
      <c r="CL60" s="78" t="s">
        <v>486</v>
      </c>
      <c r="CM60" s="78" t="s">
        <v>486</v>
      </c>
      <c r="CN60" s="78" t="s">
        <v>486</v>
      </c>
      <c r="CO60" s="78" t="s">
        <v>486</v>
      </c>
      <c r="CP60" s="78" t="s">
        <v>486</v>
      </c>
      <c r="CQ60" s="78" t="s">
        <v>486</v>
      </c>
      <c r="CR60" s="78" t="s">
        <v>486</v>
      </c>
      <c r="CS60" s="78" t="s">
        <v>486</v>
      </c>
      <c r="CT60" s="78" t="s">
        <v>486</v>
      </c>
      <c r="CU60" s="78" t="s">
        <v>486</v>
      </c>
      <c r="CV60" s="78" t="s">
        <v>486</v>
      </c>
      <c r="CW60" s="78" t="s">
        <v>486</v>
      </c>
      <c r="CX60" s="78" t="s">
        <v>486</v>
      </c>
      <c r="CY60" s="78" t="s">
        <v>486</v>
      </c>
      <c r="CZ60" s="78" t="s">
        <v>486</v>
      </c>
      <c r="DA60" s="78" t="s">
        <v>486</v>
      </c>
      <c r="DB60" s="78" t="s">
        <v>486</v>
      </c>
      <c r="DC60" s="78" t="s">
        <v>486</v>
      </c>
      <c r="DD60" s="78" t="s">
        <v>486</v>
      </c>
      <c r="DE60" s="78" t="s">
        <v>486</v>
      </c>
      <c r="DF60" s="78" t="s">
        <v>486</v>
      </c>
      <c r="DG60" s="78" t="s">
        <v>486</v>
      </c>
      <c r="DH60" s="78" t="s">
        <v>486</v>
      </c>
      <c r="DI60" s="78" t="s">
        <v>486</v>
      </c>
      <c r="DJ60" s="78" t="s">
        <v>486</v>
      </c>
      <c r="DK60" s="78" t="s">
        <v>486</v>
      </c>
      <c r="DL60" s="78" t="s">
        <v>486</v>
      </c>
      <c r="DM60" s="78" t="s">
        <v>486</v>
      </c>
      <c r="DN60" s="78" t="s">
        <v>486</v>
      </c>
      <c r="DO60" s="121" t="s">
        <v>486</v>
      </c>
      <c r="DP60" s="78" t="s">
        <v>486</v>
      </c>
      <c r="DQ60" s="78" t="s">
        <v>486</v>
      </c>
      <c r="DR60" s="78" t="s">
        <v>486</v>
      </c>
      <c r="DS60" s="78" t="s">
        <v>486</v>
      </c>
      <c r="DT60" s="121" t="s">
        <v>486</v>
      </c>
      <c r="DU60" s="78" t="s">
        <v>486</v>
      </c>
      <c r="DV60" s="78" t="s">
        <v>486</v>
      </c>
      <c r="DW60" s="78" t="s">
        <v>486</v>
      </c>
      <c r="DX60" s="78" t="s">
        <v>486</v>
      </c>
      <c r="DY60" s="121" t="s">
        <v>486</v>
      </c>
      <c r="DZ60" s="78" t="s">
        <v>486</v>
      </c>
      <c r="EA60" s="78" t="s">
        <v>486</v>
      </c>
      <c r="EB60" s="78" t="s">
        <v>486</v>
      </c>
      <c r="EC60" s="74"/>
      <c r="ED60" s="74"/>
      <c r="EE60" s="74"/>
      <c r="EF60" s="74"/>
      <c r="EG60" s="74"/>
      <c r="EH60" s="74"/>
      <c r="EI60" s="74"/>
      <c r="EJ60" s="74"/>
      <c r="EK60" s="74"/>
      <c r="EL60" s="74"/>
      <c r="EM60" s="74"/>
      <c r="EN60" s="74"/>
      <c r="EO60" s="74"/>
      <c r="EP60" s="74"/>
      <c r="EQ60" s="74"/>
      <c r="ER60" s="74"/>
      <c r="ES60" s="74"/>
      <c r="ET60" s="74"/>
      <c r="EU60" s="74"/>
      <c r="EV60" s="74"/>
      <c r="EX60" s="74"/>
      <c r="EY60" s="74"/>
      <c r="EZ60" s="74"/>
      <c r="FG60" s="74"/>
      <c r="FH60" s="74"/>
      <c r="FI60" s="74"/>
      <c r="FJ60" s="74"/>
      <c r="FK60" s="74"/>
      <c r="FL60" s="74"/>
      <c r="FM60" s="74"/>
      <c r="FN60" s="74"/>
    </row>
    <row r="61" spans="1:170" x14ac:dyDescent="0.25">
      <c r="A61" s="112">
        <v>59</v>
      </c>
      <c r="B61" s="99">
        <v>38279</v>
      </c>
      <c r="C61" s="74" t="s">
        <v>94</v>
      </c>
      <c r="D61" s="74" t="s">
        <v>95</v>
      </c>
      <c r="E61" s="74" t="s">
        <v>32</v>
      </c>
      <c r="F61" s="74" t="s">
        <v>666</v>
      </c>
      <c r="G61" s="103" t="s">
        <v>170</v>
      </c>
      <c r="H61" s="76" t="s">
        <v>1</v>
      </c>
      <c r="I61" s="62" t="s">
        <v>2</v>
      </c>
      <c r="J61" s="62" t="s">
        <v>2</v>
      </c>
      <c r="K61" s="62" t="s">
        <v>2</v>
      </c>
      <c r="L61" s="62" t="s">
        <v>2</v>
      </c>
      <c r="M61" s="74">
        <v>151934</v>
      </c>
      <c r="N61" s="74">
        <v>1993</v>
      </c>
      <c r="O61" s="74" t="s">
        <v>33</v>
      </c>
      <c r="P61" s="74">
        <v>2000</v>
      </c>
      <c r="Q61" s="74" t="s">
        <v>434</v>
      </c>
      <c r="R61" s="74" t="s">
        <v>34</v>
      </c>
      <c r="S61" s="74" t="s">
        <v>20</v>
      </c>
      <c r="T61" s="74">
        <v>1</v>
      </c>
      <c r="U61" s="74">
        <v>1</v>
      </c>
      <c r="V61" s="74">
        <v>0</v>
      </c>
      <c r="W61" s="74">
        <v>0</v>
      </c>
      <c r="X61" s="77" t="s">
        <v>153</v>
      </c>
      <c r="Y61" s="74">
        <v>60</v>
      </c>
      <c r="Z61" s="74">
        <v>1420</v>
      </c>
      <c r="AA61" s="74">
        <v>1695</v>
      </c>
      <c r="AB61" s="78">
        <v>3.2085549456858558</v>
      </c>
      <c r="AC61" s="121">
        <v>310.66752432574265</v>
      </c>
      <c r="AD61" s="78">
        <v>0.22167057104172738</v>
      </c>
      <c r="AE61" s="78">
        <v>0.58219525701293096</v>
      </c>
      <c r="AF61" s="78">
        <v>13.275701695732247</v>
      </c>
      <c r="AG61" s="78">
        <v>0.27958908690603151</v>
      </c>
      <c r="AH61" s="121">
        <v>197.58646107319629</v>
      </c>
      <c r="AI61" s="78">
        <v>6.0995756986117304E-2</v>
      </c>
      <c r="AJ61" s="78">
        <v>6.3250325122978207E-2</v>
      </c>
      <c r="AK61" s="78">
        <v>8.2150075107673395</v>
      </c>
      <c r="AL61" s="78" t="s">
        <v>486</v>
      </c>
      <c r="AM61" s="121" t="s">
        <v>486</v>
      </c>
      <c r="AN61" s="78" t="s">
        <v>486</v>
      </c>
      <c r="AO61" s="78" t="s">
        <v>486</v>
      </c>
      <c r="AP61" s="78" t="s">
        <v>486</v>
      </c>
      <c r="AQ61" s="78" t="s">
        <v>486</v>
      </c>
      <c r="AR61" s="78" t="s">
        <v>486</v>
      </c>
      <c r="AS61" s="78" t="s">
        <v>486</v>
      </c>
      <c r="AT61" s="78" t="s">
        <v>486</v>
      </c>
      <c r="AU61" s="78" t="s">
        <v>486</v>
      </c>
      <c r="AV61" s="78" t="s">
        <v>486</v>
      </c>
      <c r="AW61" s="121" t="s">
        <v>486</v>
      </c>
      <c r="AX61" s="78" t="s">
        <v>486</v>
      </c>
      <c r="AY61" s="78" t="s">
        <v>486</v>
      </c>
      <c r="AZ61" s="78" t="s">
        <v>486</v>
      </c>
      <c r="BA61" s="78">
        <v>12.142095385245668</v>
      </c>
      <c r="BB61" s="121">
        <v>634.68504224759852</v>
      </c>
      <c r="BC61" s="78">
        <v>1.1911407551805737</v>
      </c>
      <c r="BD61" s="78">
        <v>0.77062394382845878</v>
      </c>
      <c r="BE61" s="78">
        <v>27.937537324729888</v>
      </c>
      <c r="BF61" s="78" t="s">
        <v>486</v>
      </c>
      <c r="BG61" s="78" t="s">
        <v>486</v>
      </c>
      <c r="BH61" s="78" t="s">
        <v>486</v>
      </c>
      <c r="BI61" s="78" t="s">
        <v>486</v>
      </c>
      <c r="BJ61" s="78" t="s">
        <v>486</v>
      </c>
      <c r="BK61" s="78" t="s">
        <v>486</v>
      </c>
      <c r="BL61" s="78" t="s">
        <v>486</v>
      </c>
      <c r="BM61" s="78" t="s">
        <v>486</v>
      </c>
      <c r="BN61" s="78" t="s">
        <v>486</v>
      </c>
      <c r="BO61" s="78" t="s">
        <v>486</v>
      </c>
      <c r="BP61" s="78" t="s">
        <v>486</v>
      </c>
      <c r="BQ61" s="78" t="s">
        <v>486</v>
      </c>
      <c r="BR61" s="78" t="s">
        <v>486</v>
      </c>
      <c r="BS61" s="78" t="s">
        <v>486</v>
      </c>
      <c r="BT61" s="78" t="s">
        <v>486</v>
      </c>
      <c r="BU61" s="78" t="s">
        <v>486</v>
      </c>
      <c r="BV61" s="78" t="s">
        <v>486</v>
      </c>
      <c r="BW61" s="78" t="s">
        <v>486</v>
      </c>
      <c r="BX61" s="78" t="s">
        <v>486</v>
      </c>
      <c r="BY61" s="78" t="s">
        <v>486</v>
      </c>
      <c r="BZ61" s="78" t="s">
        <v>486</v>
      </c>
      <c r="CA61" s="78" t="s">
        <v>486</v>
      </c>
      <c r="CB61" s="78" t="s">
        <v>486</v>
      </c>
      <c r="CC61" s="78" t="s">
        <v>486</v>
      </c>
      <c r="CD61" s="78" t="s">
        <v>486</v>
      </c>
      <c r="CE61" s="78" t="s">
        <v>486</v>
      </c>
      <c r="CF61" s="78" t="s">
        <v>486</v>
      </c>
      <c r="CG61" s="78" t="s">
        <v>486</v>
      </c>
      <c r="CH61" s="78" t="s">
        <v>486</v>
      </c>
      <c r="CI61" s="78" t="s">
        <v>486</v>
      </c>
      <c r="CJ61" s="78" t="s">
        <v>486</v>
      </c>
      <c r="CK61" s="78" t="s">
        <v>486</v>
      </c>
      <c r="CL61" s="78" t="s">
        <v>486</v>
      </c>
      <c r="CM61" s="78" t="s">
        <v>486</v>
      </c>
      <c r="CN61" s="78" t="s">
        <v>486</v>
      </c>
      <c r="CO61" s="78" t="s">
        <v>486</v>
      </c>
      <c r="CP61" s="78" t="s">
        <v>486</v>
      </c>
      <c r="CQ61" s="78" t="s">
        <v>486</v>
      </c>
      <c r="CR61" s="78" t="s">
        <v>486</v>
      </c>
      <c r="CS61" s="78" t="s">
        <v>486</v>
      </c>
      <c r="CT61" s="78" t="s">
        <v>486</v>
      </c>
      <c r="CU61" s="78" t="s">
        <v>486</v>
      </c>
      <c r="CV61" s="78" t="s">
        <v>486</v>
      </c>
      <c r="CW61" s="78" t="s">
        <v>486</v>
      </c>
      <c r="CX61" s="78" t="s">
        <v>486</v>
      </c>
      <c r="CY61" s="78" t="s">
        <v>486</v>
      </c>
      <c r="CZ61" s="78" t="s">
        <v>486</v>
      </c>
      <c r="DA61" s="78" t="s">
        <v>486</v>
      </c>
      <c r="DB61" s="78" t="s">
        <v>486</v>
      </c>
      <c r="DC61" s="78" t="s">
        <v>486</v>
      </c>
      <c r="DD61" s="78" t="s">
        <v>486</v>
      </c>
      <c r="DE61" s="78" t="s">
        <v>486</v>
      </c>
      <c r="DF61" s="78" t="s">
        <v>486</v>
      </c>
      <c r="DG61" s="78" t="s">
        <v>486</v>
      </c>
      <c r="DH61" s="78" t="s">
        <v>486</v>
      </c>
      <c r="DI61" s="78" t="s">
        <v>486</v>
      </c>
      <c r="DJ61" s="78" t="s">
        <v>486</v>
      </c>
      <c r="DK61" s="78" t="s">
        <v>486</v>
      </c>
      <c r="DL61" s="78" t="s">
        <v>486</v>
      </c>
      <c r="DM61" s="78" t="s">
        <v>486</v>
      </c>
      <c r="DN61" s="78" t="s">
        <v>486</v>
      </c>
      <c r="DO61" s="121" t="s">
        <v>486</v>
      </c>
      <c r="DP61" s="78" t="s">
        <v>486</v>
      </c>
      <c r="DQ61" s="78" t="s">
        <v>486</v>
      </c>
      <c r="DR61" s="78" t="s">
        <v>486</v>
      </c>
      <c r="DS61" s="115">
        <v>0.32815013404825738</v>
      </c>
      <c r="DT61" s="123">
        <v>214.483</v>
      </c>
      <c r="DU61" s="115">
        <v>8.199018920812895E-2</v>
      </c>
      <c r="DV61" s="115">
        <v>0</v>
      </c>
      <c r="DW61" s="115">
        <v>8.9239999999999995</v>
      </c>
      <c r="DX61" s="78" t="s">
        <v>486</v>
      </c>
      <c r="DY61" s="121" t="s">
        <v>486</v>
      </c>
      <c r="DZ61" s="78" t="s">
        <v>486</v>
      </c>
      <c r="EA61" s="78" t="s">
        <v>486</v>
      </c>
      <c r="EB61" s="78" t="s">
        <v>486</v>
      </c>
      <c r="EC61" s="74"/>
      <c r="ED61" s="74"/>
      <c r="EE61" s="74"/>
      <c r="EF61" s="74"/>
      <c r="EG61" s="74"/>
      <c r="EH61" s="74"/>
      <c r="EI61" s="74"/>
      <c r="EJ61" s="74"/>
      <c r="EK61" s="74"/>
      <c r="EL61" s="74"/>
      <c r="EM61" s="74"/>
      <c r="EN61" s="74"/>
      <c r="EO61" s="74"/>
      <c r="EP61" s="74"/>
      <c r="EQ61" s="74"/>
      <c r="ER61" s="74"/>
      <c r="ES61" s="74"/>
      <c r="ET61" s="74"/>
      <c r="EU61" s="74"/>
      <c r="EV61" s="74"/>
      <c r="EW61" s="74"/>
    </row>
    <row r="62" spans="1:170" x14ac:dyDescent="0.25">
      <c r="A62" s="112">
        <v>60</v>
      </c>
      <c r="B62" s="99">
        <v>38295</v>
      </c>
      <c r="C62" s="74" t="s">
        <v>94</v>
      </c>
      <c r="D62" s="74" t="s">
        <v>95</v>
      </c>
      <c r="E62" s="74" t="s">
        <v>32</v>
      </c>
      <c r="F62" s="74" t="s">
        <v>666</v>
      </c>
      <c r="G62" s="103" t="s">
        <v>170</v>
      </c>
      <c r="H62" s="76" t="s">
        <v>1</v>
      </c>
      <c r="I62" s="62" t="s">
        <v>2</v>
      </c>
      <c r="J62" s="62" t="s">
        <v>2</v>
      </c>
      <c r="K62" s="62" t="s">
        <v>2</v>
      </c>
      <c r="L62" s="62" t="s">
        <v>2</v>
      </c>
      <c r="M62" s="74">
        <v>152216</v>
      </c>
      <c r="N62" s="74">
        <v>1993</v>
      </c>
      <c r="O62" s="74" t="s">
        <v>33</v>
      </c>
      <c r="P62" s="74">
        <v>2000</v>
      </c>
      <c r="Q62" s="74" t="s">
        <v>434</v>
      </c>
      <c r="R62" s="74" t="s">
        <v>34</v>
      </c>
      <c r="S62" s="74" t="s">
        <v>20</v>
      </c>
      <c r="T62" s="74">
        <v>1</v>
      </c>
      <c r="U62" s="74">
        <v>1</v>
      </c>
      <c r="V62" s="74">
        <v>0</v>
      </c>
      <c r="W62" s="74">
        <v>0</v>
      </c>
      <c r="X62" s="77" t="s">
        <v>153</v>
      </c>
      <c r="Y62" s="74">
        <v>60</v>
      </c>
      <c r="Z62" s="74">
        <v>1420</v>
      </c>
      <c r="AA62" s="74">
        <v>1695</v>
      </c>
      <c r="AB62" s="78">
        <v>2.7982832696905464</v>
      </c>
      <c r="AC62" s="121">
        <v>305.14281839640557</v>
      </c>
      <c r="AD62" s="78">
        <v>0.16353288745043296</v>
      </c>
      <c r="AE62" s="78">
        <v>0.61396622653875577</v>
      </c>
      <c r="AF62" s="78">
        <v>12.986638085478345</v>
      </c>
      <c r="AG62" s="78">
        <v>0.17822495591614843</v>
      </c>
      <c r="AH62" s="121">
        <v>187.87271013959432</v>
      </c>
      <c r="AI62" s="78">
        <v>4.9144964652655304E-2</v>
      </c>
      <c r="AJ62" s="78">
        <v>0.27947672868227363</v>
      </c>
      <c r="AK62" s="78">
        <v>7.7988615634885052</v>
      </c>
      <c r="AL62" s="78" t="s">
        <v>486</v>
      </c>
      <c r="AM62" s="121" t="s">
        <v>486</v>
      </c>
      <c r="AN62" s="78" t="s">
        <v>486</v>
      </c>
      <c r="AO62" s="78" t="s">
        <v>486</v>
      </c>
      <c r="AP62" s="78" t="s">
        <v>486</v>
      </c>
      <c r="AQ62" s="78" t="s">
        <v>486</v>
      </c>
      <c r="AR62" s="78" t="s">
        <v>486</v>
      </c>
      <c r="AS62" s="78" t="s">
        <v>486</v>
      </c>
      <c r="AT62" s="78" t="s">
        <v>486</v>
      </c>
      <c r="AU62" s="78" t="s">
        <v>486</v>
      </c>
      <c r="AV62" s="78" t="s">
        <v>486</v>
      </c>
      <c r="AW62" s="121" t="s">
        <v>486</v>
      </c>
      <c r="AX62" s="78" t="s">
        <v>486</v>
      </c>
      <c r="AY62" s="78" t="s">
        <v>486</v>
      </c>
      <c r="AZ62" s="78" t="s">
        <v>486</v>
      </c>
      <c r="BA62" s="114">
        <v>8.1110078350254842</v>
      </c>
      <c r="BB62" s="121">
        <v>633.3123693198022</v>
      </c>
      <c r="BC62" s="78">
        <v>1.1412770197419519</v>
      </c>
      <c r="BD62" s="78">
        <v>1.1599622846877651</v>
      </c>
      <c r="BE62" s="78">
        <v>27.382942292152652</v>
      </c>
      <c r="BF62" s="78" t="s">
        <v>486</v>
      </c>
      <c r="BG62" s="78" t="s">
        <v>486</v>
      </c>
      <c r="BH62" s="78" t="s">
        <v>486</v>
      </c>
      <c r="BI62" s="78" t="s">
        <v>486</v>
      </c>
      <c r="BJ62" s="78" t="s">
        <v>486</v>
      </c>
      <c r="BK62" s="78" t="s">
        <v>486</v>
      </c>
      <c r="BL62" s="78" t="s">
        <v>486</v>
      </c>
      <c r="BM62" s="78" t="s">
        <v>486</v>
      </c>
      <c r="BN62" s="78" t="s">
        <v>486</v>
      </c>
      <c r="BO62" s="78" t="s">
        <v>486</v>
      </c>
      <c r="BP62" s="78" t="s">
        <v>486</v>
      </c>
      <c r="BQ62" s="78" t="s">
        <v>486</v>
      </c>
      <c r="BR62" s="78" t="s">
        <v>486</v>
      </c>
      <c r="BS62" s="78" t="s">
        <v>486</v>
      </c>
      <c r="BT62" s="78" t="s">
        <v>486</v>
      </c>
      <c r="BU62" s="78" t="s">
        <v>486</v>
      </c>
      <c r="BV62" s="78" t="s">
        <v>486</v>
      </c>
      <c r="BW62" s="78" t="s">
        <v>486</v>
      </c>
      <c r="BX62" s="78" t="s">
        <v>486</v>
      </c>
      <c r="BY62" s="78" t="s">
        <v>486</v>
      </c>
      <c r="BZ62" s="78" t="s">
        <v>486</v>
      </c>
      <c r="CA62" s="78" t="s">
        <v>486</v>
      </c>
      <c r="CB62" s="78" t="s">
        <v>486</v>
      </c>
      <c r="CC62" s="78" t="s">
        <v>486</v>
      </c>
      <c r="CD62" s="78" t="s">
        <v>486</v>
      </c>
      <c r="CE62" s="78" t="s">
        <v>486</v>
      </c>
      <c r="CF62" s="78" t="s">
        <v>486</v>
      </c>
      <c r="CG62" s="78" t="s">
        <v>486</v>
      </c>
      <c r="CH62" s="78" t="s">
        <v>486</v>
      </c>
      <c r="CI62" s="78" t="s">
        <v>486</v>
      </c>
      <c r="CJ62" s="78" t="s">
        <v>486</v>
      </c>
      <c r="CK62" s="78" t="s">
        <v>486</v>
      </c>
      <c r="CL62" s="78" t="s">
        <v>486</v>
      </c>
      <c r="CM62" s="78" t="s">
        <v>486</v>
      </c>
      <c r="CN62" s="78" t="s">
        <v>486</v>
      </c>
      <c r="CO62" s="78" t="s">
        <v>486</v>
      </c>
      <c r="CP62" s="78" t="s">
        <v>486</v>
      </c>
      <c r="CQ62" s="78" t="s">
        <v>486</v>
      </c>
      <c r="CR62" s="78" t="s">
        <v>486</v>
      </c>
      <c r="CS62" s="78" t="s">
        <v>486</v>
      </c>
      <c r="CT62" s="78" t="s">
        <v>486</v>
      </c>
      <c r="CU62" s="78" t="s">
        <v>486</v>
      </c>
      <c r="CV62" s="78" t="s">
        <v>486</v>
      </c>
      <c r="CW62" s="78" t="s">
        <v>486</v>
      </c>
      <c r="CX62" s="78" t="s">
        <v>486</v>
      </c>
      <c r="CY62" s="78" t="s">
        <v>486</v>
      </c>
      <c r="CZ62" s="78" t="s">
        <v>486</v>
      </c>
      <c r="DA62" s="78" t="s">
        <v>486</v>
      </c>
      <c r="DB62" s="78" t="s">
        <v>486</v>
      </c>
      <c r="DC62" s="78" t="s">
        <v>486</v>
      </c>
      <c r="DD62" s="78" t="s">
        <v>486</v>
      </c>
      <c r="DE62" s="78" t="s">
        <v>486</v>
      </c>
      <c r="DF62" s="78" t="s">
        <v>486</v>
      </c>
      <c r="DG62" s="78" t="s">
        <v>486</v>
      </c>
      <c r="DH62" s="78" t="s">
        <v>486</v>
      </c>
      <c r="DI62" s="78" t="s">
        <v>486</v>
      </c>
      <c r="DJ62" s="78" t="s">
        <v>486</v>
      </c>
      <c r="DK62" s="78" t="s">
        <v>486</v>
      </c>
      <c r="DL62" s="78" t="s">
        <v>486</v>
      </c>
      <c r="DM62" s="78" t="s">
        <v>486</v>
      </c>
      <c r="DN62" s="78" t="s">
        <v>486</v>
      </c>
      <c r="DO62" s="121" t="s">
        <v>486</v>
      </c>
      <c r="DP62" s="78" t="s">
        <v>486</v>
      </c>
      <c r="DQ62" s="78" t="s">
        <v>486</v>
      </c>
      <c r="DR62" s="78" t="s">
        <v>486</v>
      </c>
      <c r="DS62" s="78" t="s">
        <v>486</v>
      </c>
      <c r="DT62" s="121" t="s">
        <v>486</v>
      </c>
      <c r="DU62" s="78" t="s">
        <v>486</v>
      </c>
      <c r="DV62" s="78" t="s">
        <v>486</v>
      </c>
      <c r="DW62" s="78" t="s">
        <v>486</v>
      </c>
      <c r="DX62" s="78" t="s">
        <v>486</v>
      </c>
      <c r="DY62" s="121" t="s">
        <v>486</v>
      </c>
      <c r="DZ62" s="78" t="s">
        <v>486</v>
      </c>
      <c r="EA62" s="78" t="s">
        <v>486</v>
      </c>
      <c r="EB62" s="78" t="s">
        <v>486</v>
      </c>
      <c r="EC62" s="74"/>
      <c r="ED62" s="74"/>
      <c r="EE62" s="74"/>
      <c r="EF62" s="74"/>
      <c r="EG62" s="74"/>
      <c r="EH62" s="74"/>
      <c r="EI62" s="74"/>
      <c r="EJ62" s="74"/>
      <c r="EK62" s="74"/>
      <c r="EL62" s="74"/>
      <c r="EM62" s="74"/>
      <c r="EN62" s="74"/>
      <c r="EO62" s="74"/>
      <c r="EP62" s="74"/>
      <c r="EQ62" s="74"/>
      <c r="ER62" s="74"/>
      <c r="ES62" s="74"/>
      <c r="ET62" s="74"/>
      <c r="EU62" s="74"/>
      <c r="EV62" s="74"/>
      <c r="FA62" s="74"/>
      <c r="FB62" s="74"/>
      <c r="FC62" s="74"/>
      <c r="FD62" s="74"/>
      <c r="FE62" s="74"/>
      <c r="FF62" s="74"/>
    </row>
    <row r="63" spans="1:170" x14ac:dyDescent="0.25">
      <c r="A63" s="112">
        <v>61</v>
      </c>
      <c r="B63" s="99">
        <v>38246</v>
      </c>
      <c r="C63" s="74" t="s">
        <v>49</v>
      </c>
      <c r="D63" s="74" t="s">
        <v>84</v>
      </c>
      <c r="E63" s="74" t="s">
        <v>20</v>
      </c>
      <c r="F63" s="74" t="s">
        <v>665</v>
      </c>
      <c r="G63" s="103" t="s">
        <v>175</v>
      </c>
      <c r="H63" s="76" t="s">
        <v>1</v>
      </c>
      <c r="I63" s="76" t="s">
        <v>1</v>
      </c>
      <c r="J63" s="76" t="s">
        <v>1</v>
      </c>
      <c r="K63" s="76" t="s">
        <v>1</v>
      </c>
      <c r="L63" s="76" t="s">
        <v>1</v>
      </c>
      <c r="M63" s="74">
        <v>144025</v>
      </c>
      <c r="N63" s="74">
        <v>1994</v>
      </c>
      <c r="O63" s="74"/>
      <c r="P63" s="74">
        <v>3800</v>
      </c>
      <c r="Q63" s="74" t="s">
        <v>435</v>
      </c>
      <c r="R63" s="74"/>
      <c r="S63" s="74" t="s">
        <v>20</v>
      </c>
      <c r="T63" s="74">
        <v>1</v>
      </c>
      <c r="U63" s="1" t="s">
        <v>22</v>
      </c>
      <c r="V63" s="74">
        <v>0</v>
      </c>
      <c r="W63" s="74"/>
      <c r="X63" s="77" t="s">
        <v>153</v>
      </c>
      <c r="Y63" s="74"/>
      <c r="Z63" s="74">
        <v>1520</v>
      </c>
      <c r="AA63" s="74">
        <v>1810</v>
      </c>
      <c r="AB63" s="78">
        <v>2.0334126575045803</v>
      </c>
      <c r="AC63" s="121">
        <v>282.5443584474188</v>
      </c>
      <c r="AD63" s="78">
        <v>0.12545797328342922</v>
      </c>
      <c r="AE63" s="78">
        <v>0.27798102571321898</v>
      </c>
      <c r="AF63" s="78">
        <v>11.93052716824816</v>
      </c>
      <c r="AG63" s="78">
        <v>3.3166549077344593E-2</v>
      </c>
      <c r="AH63" s="78">
        <v>185.96206454148285</v>
      </c>
      <c r="AI63" s="78">
        <v>2.2803667721209085E-2</v>
      </c>
      <c r="AJ63" s="78">
        <v>0.37543690321704382</v>
      </c>
      <c r="AK63" s="78">
        <v>7.698123982599415</v>
      </c>
      <c r="AL63" s="78" t="s">
        <v>486</v>
      </c>
      <c r="AM63" s="78" t="s">
        <v>486</v>
      </c>
      <c r="AN63" s="78" t="s">
        <v>486</v>
      </c>
      <c r="AO63" s="78" t="s">
        <v>486</v>
      </c>
      <c r="AP63" s="78" t="s">
        <v>486</v>
      </c>
      <c r="AQ63" s="78" t="s">
        <v>486</v>
      </c>
      <c r="AR63" s="121" t="s">
        <v>486</v>
      </c>
      <c r="AS63" s="78" t="s">
        <v>486</v>
      </c>
      <c r="AT63" s="78" t="s">
        <v>486</v>
      </c>
      <c r="AU63" s="78" t="s">
        <v>486</v>
      </c>
      <c r="AV63" s="78" t="s">
        <v>486</v>
      </c>
      <c r="AW63" s="121" t="s">
        <v>486</v>
      </c>
      <c r="AX63" s="78" t="s">
        <v>486</v>
      </c>
      <c r="AY63" s="78" t="s">
        <v>486</v>
      </c>
      <c r="AZ63" s="78" t="s">
        <v>486</v>
      </c>
      <c r="BA63" s="114">
        <v>12.136133320091297</v>
      </c>
      <c r="BB63" s="121">
        <v>786.93401713821913</v>
      </c>
      <c r="BC63" s="78">
        <v>1.2587306626048684</v>
      </c>
      <c r="BD63" s="78">
        <v>1.2059888911440868</v>
      </c>
      <c r="BE63" s="78">
        <v>34.142032320621723</v>
      </c>
      <c r="BF63" s="78" t="s">
        <v>486</v>
      </c>
      <c r="BG63" s="78" t="s">
        <v>486</v>
      </c>
      <c r="BH63" s="78" t="s">
        <v>486</v>
      </c>
      <c r="BI63" s="78" t="s">
        <v>486</v>
      </c>
      <c r="BJ63" s="78" t="s">
        <v>486</v>
      </c>
      <c r="BK63" s="78" t="s">
        <v>486</v>
      </c>
      <c r="BL63" s="78" t="s">
        <v>486</v>
      </c>
      <c r="BM63" s="78" t="s">
        <v>486</v>
      </c>
      <c r="BN63" s="78" t="s">
        <v>486</v>
      </c>
      <c r="BO63" s="78" t="s">
        <v>486</v>
      </c>
      <c r="BP63" s="78" t="s">
        <v>486</v>
      </c>
      <c r="BQ63" s="78" t="s">
        <v>486</v>
      </c>
      <c r="BR63" s="78" t="s">
        <v>486</v>
      </c>
      <c r="BS63" s="78" t="s">
        <v>486</v>
      </c>
      <c r="BT63" s="78" t="s">
        <v>486</v>
      </c>
      <c r="BU63" s="78" t="s">
        <v>486</v>
      </c>
      <c r="BV63" s="78" t="s">
        <v>486</v>
      </c>
      <c r="BW63" s="78" t="s">
        <v>486</v>
      </c>
      <c r="BX63" s="78" t="s">
        <v>486</v>
      </c>
      <c r="BY63" s="78" t="s">
        <v>486</v>
      </c>
      <c r="BZ63" s="78" t="s">
        <v>486</v>
      </c>
      <c r="CA63" s="78" t="s">
        <v>486</v>
      </c>
      <c r="CB63" s="78" t="s">
        <v>486</v>
      </c>
      <c r="CC63" s="78" t="s">
        <v>486</v>
      </c>
      <c r="CD63" s="78" t="s">
        <v>486</v>
      </c>
      <c r="CE63" s="78" t="s">
        <v>486</v>
      </c>
      <c r="CF63" s="78" t="s">
        <v>486</v>
      </c>
      <c r="CG63" s="78" t="s">
        <v>486</v>
      </c>
      <c r="CH63" s="78" t="s">
        <v>486</v>
      </c>
      <c r="CI63" s="78" t="s">
        <v>486</v>
      </c>
      <c r="CJ63" s="78" t="s">
        <v>486</v>
      </c>
      <c r="CK63" s="78" t="s">
        <v>486</v>
      </c>
      <c r="CL63" s="78" t="s">
        <v>486</v>
      </c>
      <c r="CM63" s="78" t="s">
        <v>486</v>
      </c>
      <c r="CN63" s="78" t="s">
        <v>486</v>
      </c>
      <c r="CO63" s="78" t="s">
        <v>486</v>
      </c>
      <c r="CP63" s="78" t="s">
        <v>486</v>
      </c>
      <c r="CQ63" s="78" t="s">
        <v>486</v>
      </c>
      <c r="CR63" s="78" t="s">
        <v>486</v>
      </c>
      <c r="CS63" s="78" t="s">
        <v>486</v>
      </c>
      <c r="CT63" s="78" t="s">
        <v>486</v>
      </c>
      <c r="CU63" s="78" t="s">
        <v>486</v>
      </c>
      <c r="CV63" s="78" t="s">
        <v>486</v>
      </c>
      <c r="CW63" s="78" t="s">
        <v>486</v>
      </c>
      <c r="CX63" s="78" t="s">
        <v>486</v>
      </c>
      <c r="CY63" s="78" t="s">
        <v>486</v>
      </c>
      <c r="CZ63" s="78" t="s">
        <v>486</v>
      </c>
      <c r="DA63" s="78" t="s">
        <v>486</v>
      </c>
      <c r="DB63" s="78" t="s">
        <v>486</v>
      </c>
      <c r="DC63" s="78" t="s">
        <v>486</v>
      </c>
      <c r="DD63" s="78" t="s">
        <v>486</v>
      </c>
      <c r="DE63" s="78" t="s">
        <v>486</v>
      </c>
      <c r="DF63" s="78" t="s">
        <v>486</v>
      </c>
      <c r="DG63" s="78" t="s">
        <v>486</v>
      </c>
      <c r="DH63" s="78" t="s">
        <v>486</v>
      </c>
      <c r="DI63" s="78" t="s">
        <v>486</v>
      </c>
      <c r="DJ63" s="78" t="s">
        <v>486</v>
      </c>
      <c r="DK63" s="78" t="s">
        <v>486</v>
      </c>
      <c r="DL63" s="78" t="s">
        <v>486</v>
      </c>
      <c r="DM63" s="78" t="s">
        <v>486</v>
      </c>
      <c r="DN63" s="78" t="s">
        <v>486</v>
      </c>
      <c r="DO63" s="121" t="s">
        <v>486</v>
      </c>
      <c r="DP63" s="78" t="s">
        <v>486</v>
      </c>
      <c r="DQ63" s="78" t="s">
        <v>486</v>
      </c>
      <c r="DR63" s="78" t="s">
        <v>486</v>
      </c>
      <c r="DS63" s="78" t="s">
        <v>486</v>
      </c>
      <c r="DT63" s="121" t="s">
        <v>486</v>
      </c>
      <c r="DU63" s="78" t="s">
        <v>486</v>
      </c>
      <c r="DV63" s="78" t="s">
        <v>486</v>
      </c>
      <c r="DW63" s="78" t="s">
        <v>486</v>
      </c>
      <c r="DX63" s="78" t="s">
        <v>486</v>
      </c>
      <c r="DY63" s="121" t="s">
        <v>486</v>
      </c>
      <c r="DZ63" s="78" t="s">
        <v>486</v>
      </c>
      <c r="EA63" s="78" t="s">
        <v>486</v>
      </c>
      <c r="EB63" s="78" t="s">
        <v>486</v>
      </c>
      <c r="EC63" s="74"/>
      <c r="ED63" s="74"/>
      <c r="EE63" s="74"/>
      <c r="EF63" s="74"/>
      <c r="EG63" s="74"/>
      <c r="EH63" s="74"/>
      <c r="EI63" s="74"/>
      <c r="EJ63" s="74"/>
      <c r="EK63" s="74"/>
      <c r="EL63" s="74"/>
      <c r="EM63" s="74"/>
      <c r="EN63" s="74"/>
      <c r="EO63" s="74"/>
      <c r="EP63" s="74"/>
      <c r="EQ63" s="74"/>
      <c r="ER63" s="74"/>
      <c r="ES63" s="74"/>
      <c r="ET63" s="74"/>
      <c r="EU63" s="74"/>
      <c r="EV63" s="74"/>
      <c r="EX63" s="74"/>
      <c r="EY63" s="74"/>
      <c r="EZ63" s="74"/>
      <c r="FA63" s="74"/>
      <c r="FB63" s="74"/>
      <c r="FC63" s="74"/>
      <c r="FD63" s="74"/>
      <c r="FE63" s="74"/>
      <c r="FF63" s="74"/>
    </row>
    <row r="64" spans="1:170" x14ac:dyDescent="0.25">
      <c r="A64" s="112">
        <v>62</v>
      </c>
      <c r="B64" s="119">
        <v>35065</v>
      </c>
      <c r="C64" s="77" t="s">
        <v>49</v>
      </c>
      <c r="D64" s="77" t="s">
        <v>85</v>
      </c>
      <c r="E64" s="77" t="s">
        <v>20</v>
      </c>
      <c r="F64" s="74" t="s">
        <v>665</v>
      </c>
      <c r="G64" s="104" t="s">
        <v>175</v>
      </c>
      <c r="H64" s="62" t="s">
        <v>1</v>
      </c>
      <c r="I64" s="62" t="s">
        <v>1</v>
      </c>
      <c r="J64" s="62" t="s">
        <v>1</v>
      </c>
      <c r="K64" s="62" t="s">
        <v>1</v>
      </c>
      <c r="L64" s="62" t="s">
        <v>1</v>
      </c>
      <c r="M64" s="77">
        <v>65000</v>
      </c>
      <c r="N64" s="77">
        <v>1994</v>
      </c>
      <c r="P64" s="77">
        <v>3800</v>
      </c>
      <c r="Q64" s="74" t="s">
        <v>435</v>
      </c>
      <c r="S64" s="77" t="s">
        <v>20</v>
      </c>
      <c r="T64" s="77">
        <v>1</v>
      </c>
      <c r="U64" s="77" t="s">
        <v>22</v>
      </c>
      <c r="X64" s="77" t="s">
        <v>153</v>
      </c>
      <c r="AB64" s="115">
        <v>1.159272644239425</v>
      </c>
      <c r="AC64" s="123">
        <v>253.9</v>
      </c>
      <c r="AD64" s="115">
        <v>3.3863867253640365E-2</v>
      </c>
      <c r="AE64" s="115">
        <v>0.55658627087198509</v>
      </c>
      <c r="AF64" s="115">
        <v>10.59</v>
      </c>
      <c r="AG64" s="115" t="s">
        <v>486</v>
      </c>
      <c r="AH64" s="115" t="s">
        <v>486</v>
      </c>
      <c r="AI64" s="115" t="s">
        <v>486</v>
      </c>
      <c r="AJ64" s="115" t="s">
        <v>486</v>
      </c>
      <c r="AK64" s="115" t="s">
        <v>486</v>
      </c>
      <c r="AL64" s="115">
        <v>2.1955921292413354</v>
      </c>
      <c r="AM64" s="115">
        <v>279.27999999999997</v>
      </c>
      <c r="AN64" s="115">
        <v>0.20318320352184219</v>
      </c>
      <c r="AO64" s="115">
        <v>0.39525691699604742</v>
      </c>
      <c r="AP64" s="115">
        <v>11.85</v>
      </c>
      <c r="AQ64" s="115">
        <v>1.4227436997483853</v>
      </c>
      <c r="AR64" s="123">
        <v>287.64</v>
      </c>
      <c r="AS64" s="115">
        <v>0.16931933626820184</v>
      </c>
      <c r="AT64" s="115">
        <v>0.45172219085262566</v>
      </c>
      <c r="AU64" s="115">
        <v>12.02</v>
      </c>
      <c r="AV64" s="115">
        <v>4.7073495250934227</v>
      </c>
      <c r="AW64" s="123">
        <v>474.37</v>
      </c>
      <c r="AX64" s="115">
        <v>0.57568574331188627</v>
      </c>
      <c r="AY64" s="115">
        <v>0.7421150278293136</v>
      </c>
      <c r="AZ64" s="115">
        <v>20.05</v>
      </c>
      <c r="BA64" s="115">
        <v>25.591821858437005</v>
      </c>
      <c r="BB64" s="123">
        <v>749.53</v>
      </c>
      <c r="BC64" s="115">
        <v>1.8794446325770404</v>
      </c>
      <c r="BD64" s="115">
        <v>1.0970396063563765</v>
      </c>
      <c r="BE64" s="115">
        <v>33.18</v>
      </c>
      <c r="BF64" s="115">
        <v>1.4227436997483853</v>
      </c>
      <c r="BG64" s="115">
        <v>287.64</v>
      </c>
      <c r="BH64" s="115">
        <v>0.16931933626820184</v>
      </c>
      <c r="BI64" s="115">
        <v>0.45172219085262566</v>
      </c>
      <c r="BJ64" s="115">
        <v>12.02</v>
      </c>
      <c r="BK64" s="115">
        <v>3.627118197506686</v>
      </c>
      <c r="BL64" s="115">
        <v>342.4</v>
      </c>
      <c r="BM64" s="115">
        <v>0.25397900440230275</v>
      </c>
      <c r="BN64" s="115">
        <v>0.52432040009679759</v>
      </c>
      <c r="BO64" s="115">
        <v>14.47</v>
      </c>
      <c r="BP64" s="115">
        <v>2.4414984477163646</v>
      </c>
      <c r="BQ64" s="115">
        <v>374.77</v>
      </c>
      <c r="BR64" s="115">
        <v>0.22011513714866238</v>
      </c>
      <c r="BS64" s="115">
        <v>1.072840203274986</v>
      </c>
      <c r="BT64" s="115">
        <v>15.71</v>
      </c>
      <c r="BU64" s="115">
        <v>5.2518563731452748</v>
      </c>
      <c r="BV64" s="115">
        <v>391.17</v>
      </c>
      <c r="BW64" s="115">
        <v>0.44023027429732475</v>
      </c>
      <c r="BX64" s="115">
        <v>0.55658627087198509</v>
      </c>
      <c r="BY64" s="115">
        <v>16.63</v>
      </c>
      <c r="BZ64" s="115">
        <v>7.9041316652688071E-2</v>
      </c>
      <c r="CA64" s="115">
        <v>208.87</v>
      </c>
      <c r="CB64" s="115">
        <v>8.4659668134100911E-3</v>
      </c>
      <c r="CC64" s="115">
        <v>1.4358312494958458</v>
      </c>
      <c r="CD64" s="115">
        <v>8.6440000000000001</v>
      </c>
      <c r="CE64" s="115">
        <v>0.75528369245901927</v>
      </c>
      <c r="CF64" s="115">
        <v>208.7</v>
      </c>
      <c r="CG64" s="115">
        <v>7.6193701320690824E-2</v>
      </c>
      <c r="CH64" s="115">
        <v>0.7743808986045011</v>
      </c>
      <c r="CI64" s="115">
        <v>8.6999999999999993</v>
      </c>
      <c r="CJ64" s="115">
        <v>3.5129474067861364</v>
      </c>
      <c r="CK64" s="115">
        <v>252.2</v>
      </c>
      <c r="CL64" s="115">
        <v>5.0795800880460547E-2</v>
      </c>
      <c r="CM64" s="115">
        <v>0.66951681858514156</v>
      </c>
      <c r="CN64" s="115">
        <v>10.7</v>
      </c>
      <c r="CO64" s="115">
        <v>0.89580158873046478</v>
      </c>
      <c r="CP64" s="115">
        <v>262.39999999999998</v>
      </c>
      <c r="CQ64" s="115">
        <v>5.0795800880460547E-2</v>
      </c>
      <c r="CR64" s="115">
        <v>0.42752278777123498</v>
      </c>
      <c r="CS64" s="115">
        <v>10.92</v>
      </c>
      <c r="CT64" s="115">
        <v>7.9041316652688071E-2</v>
      </c>
      <c r="CU64" s="115">
        <v>208.87</v>
      </c>
      <c r="CV64" s="115">
        <v>8.4659668134100911E-3</v>
      </c>
      <c r="CW64" s="115">
        <v>1.4358312494958458</v>
      </c>
      <c r="CX64" s="115">
        <v>8.6440000000000001</v>
      </c>
      <c r="CY64" s="115">
        <v>3.4251237216164832</v>
      </c>
      <c r="CZ64" s="115">
        <v>241.2</v>
      </c>
      <c r="DA64" s="115">
        <v>0.10159160176092109</v>
      </c>
      <c r="DB64" s="115">
        <v>1.2825683633137051</v>
      </c>
      <c r="DC64" s="115">
        <v>10.24</v>
      </c>
      <c r="DD64" s="115">
        <v>1.8190492711346913</v>
      </c>
      <c r="DE64" s="115">
        <v>217.73435996839916</v>
      </c>
      <c r="DF64" s="115">
        <v>6.8144049271755658E-2</v>
      </c>
      <c r="DG64" s="115">
        <v>0.75434220954600928</v>
      </c>
      <c r="DH64" s="115">
        <v>9.15</v>
      </c>
      <c r="DI64" s="115">
        <v>8.7823685169653408E-3</v>
      </c>
      <c r="DJ64" s="115">
        <v>204.7</v>
      </c>
      <c r="DK64" s="115">
        <v>1.6931933626820182E-2</v>
      </c>
      <c r="DL64" s="115">
        <v>2.0892151326933934</v>
      </c>
      <c r="DM64" s="115">
        <v>8.4700000000000006</v>
      </c>
      <c r="DN64" s="115" t="s">
        <v>486</v>
      </c>
      <c r="DO64" s="123" t="s">
        <v>486</v>
      </c>
      <c r="DP64" s="115" t="s">
        <v>486</v>
      </c>
      <c r="DQ64" s="115" t="s">
        <v>486</v>
      </c>
      <c r="DR64" s="115" t="s">
        <v>486</v>
      </c>
      <c r="DS64" s="115">
        <v>8.7823685169653408E-3</v>
      </c>
      <c r="DT64" s="123">
        <v>164.5</v>
      </c>
      <c r="DU64" s="115">
        <v>1.6931933626820182E-2</v>
      </c>
      <c r="DV64" s="115">
        <v>0.20972816003871905</v>
      </c>
      <c r="DW64" s="115">
        <v>6.8</v>
      </c>
      <c r="DX64" s="115" t="s">
        <v>486</v>
      </c>
      <c r="DY64" s="123" t="s">
        <v>486</v>
      </c>
      <c r="DZ64" s="115" t="s">
        <v>486</v>
      </c>
      <c r="EA64" s="115" t="s">
        <v>486</v>
      </c>
      <c r="EB64" s="115" t="s">
        <v>486</v>
      </c>
      <c r="EX64" s="74"/>
      <c r="EY64" s="74"/>
      <c r="EZ64" s="74"/>
    </row>
    <row r="65" spans="1:170" x14ac:dyDescent="0.25">
      <c r="A65" s="112">
        <v>63</v>
      </c>
      <c r="B65" s="119">
        <v>35065</v>
      </c>
      <c r="C65" s="77" t="s">
        <v>49</v>
      </c>
      <c r="D65" s="77" t="s">
        <v>85</v>
      </c>
      <c r="E65" s="77" t="s">
        <v>20</v>
      </c>
      <c r="F65" s="74" t="s">
        <v>665</v>
      </c>
      <c r="G65" s="104" t="s">
        <v>175</v>
      </c>
      <c r="H65" s="62" t="s">
        <v>1</v>
      </c>
      <c r="I65" s="62" t="s">
        <v>1</v>
      </c>
      <c r="J65" s="62" t="s">
        <v>1</v>
      </c>
      <c r="K65" s="62" t="s">
        <v>1</v>
      </c>
      <c r="L65" s="62" t="s">
        <v>1</v>
      </c>
      <c r="M65" s="77">
        <v>65000</v>
      </c>
      <c r="N65" s="77">
        <v>1994</v>
      </c>
      <c r="P65" s="77">
        <v>3800</v>
      </c>
      <c r="Q65" s="74" t="s">
        <v>435</v>
      </c>
      <c r="S65" s="77" t="s">
        <v>20</v>
      </c>
      <c r="T65" s="77">
        <v>1</v>
      </c>
      <c r="U65" s="77" t="s">
        <v>22</v>
      </c>
      <c r="X65" s="77" t="s">
        <v>153</v>
      </c>
      <c r="AB65" s="115">
        <v>0.98362527390011834</v>
      </c>
      <c r="AC65" s="123">
        <v>257.39999999999998</v>
      </c>
      <c r="AD65" s="115">
        <v>4.2329834067050459E-2</v>
      </c>
      <c r="AE65" s="115">
        <v>0.47592159393401628</v>
      </c>
      <c r="AF65" s="115">
        <v>10.72</v>
      </c>
      <c r="AG65" s="115" t="s">
        <v>486</v>
      </c>
      <c r="AH65" s="115" t="s">
        <v>486</v>
      </c>
      <c r="AI65" s="115" t="s">
        <v>486</v>
      </c>
      <c r="AJ65" s="115" t="s">
        <v>486</v>
      </c>
      <c r="AK65" s="115" t="s">
        <v>486</v>
      </c>
      <c r="AL65" s="115">
        <v>3.0513947298828201</v>
      </c>
      <c r="AM65" s="115">
        <v>288.10959633968395</v>
      </c>
      <c r="AN65" s="115">
        <v>0.21033268644245928</v>
      </c>
      <c r="AO65" s="115">
        <v>0.38179048303129415</v>
      </c>
      <c r="AP65" s="115">
        <v>12.26</v>
      </c>
      <c r="AQ65" s="115">
        <v>0.97851438323827133</v>
      </c>
      <c r="AR65" s="123">
        <v>295.86831875977788</v>
      </c>
      <c r="AS65" s="115">
        <v>0.40033890107921988</v>
      </c>
      <c r="AT65" s="115">
        <v>0.23785996171694146</v>
      </c>
      <c r="AU65" s="115">
        <v>12.367982768300836</v>
      </c>
      <c r="AV65" s="115">
        <v>3.3693450146330322</v>
      </c>
      <c r="AW65" s="123">
        <v>481.2654014260292</v>
      </c>
      <c r="AX65" s="115">
        <v>0.26574593443655325</v>
      </c>
      <c r="AY65" s="115">
        <v>0.6256165162474614</v>
      </c>
      <c r="AZ65" s="115">
        <v>20.18962098350692</v>
      </c>
      <c r="BA65" s="116">
        <v>11.677577795742351</v>
      </c>
      <c r="BB65" s="123">
        <v>768.87809777784412</v>
      </c>
      <c r="BC65" s="115">
        <v>1.5515445640980059</v>
      </c>
      <c r="BD65" s="115">
        <v>0.73641371171700298</v>
      </c>
      <c r="BE65" s="115">
        <v>32.896147657040551</v>
      </c>
      <c r="BF65" s="115">
        <v>0.97851438323827133</v>
      </c>
      <c r="BG65" s="115">
        <v>295.86831875977788</v>
      </c>
      <c r="BH65" s="115">
        <v>0.40033890107921988</v>
      </c>
      <c r="BI65" s="115">
        <v>0.23785996171694146</v>
      </c>
      <c r="BJ65" s="115">
        <v>12.367982768300836</v>
      </c>
      <c r="BK65" s="115">
        <v>2.4667937625162342</v>
      </c>
      <c r="BL65" s="115">
        <v>353.32449435136851</v>
      </c>
      <c r="BM65" s="115">
        <v>0.32648098121293911</v>
      </c>
      <c r="BN65" s="115">
        <v>0.43543966075955493</v>
      </c>
      <c r="BO65" s="115">
        <v>14.84</v>
      </c>
      <c r="BP65" s="115">
        <v>2.4961105850297352</v>
      </c>
      <c r="BQ65" s="115">
        <v>384.18633367042958</v>
      </c>
      <c r="BR65" s="115">
        <v>0.28829839947791214</v>
      </c>
      <c r="BS65" s="115">
        <v>0.8597252133312685</v>
      </c>
      <c r="BT65" s="115">
        <v>16.12</v>
      </c>
      <c r="BU65" s="115">
        <v>4.1998028538989649</v>
      </c>
      <c r="BV65" s="115">
        <v>399.73186219368375</v>
      </c>
      <c r="BW65" s="115">
        <v>0.34386212167308239</v>
      </c>
      <c r="BX65" s="115">
        <v>0.52058677048420765</v>
      </c>
      <c r="BY65" s="115">
        <v>16.89</v>
      </c>
      <c r="BZ65" s="115">
        <v>5.7713205883231249E-2</v>
      </c>
      <c r="CA65" s="115">
        <v>224.54655138857541</v>
      </c>
      <c r="CB65" s="115">
        <v>1.7158031827463387E-2</v>
      </c>
      <c r="CC65" s="115">
        <v>1.2411644810087956</v>
      </c>
      <c r="CD65" s="115">
        <v>9.2899999999999991</v>
      </c>
      <c r="CE65" s="115">
        <v>0.72457054469368953</v>
      </c>
      <c r="CF65" s="115">
        <v>202.35309677101495</v>
      </c>
      <c r="CG65" s="115">
        <v>0.11435635524438102</v>
      </c>
      <c r="CH65" s="115">
        <v>0.83205734527460606</v>
      </c>
      <c r="CI65" s="115">
        <v>8.44</v>
      </c>
      <c r="CJ65" s="115">
        <v>2.2219392347922313</v>
      </c>
      <c r="CK65" s="115">
        <v>246.45</v>
      </c>
      <c r="CL65" s="115">
        <v>5.0795800880460547E-2</v>
      </c>
      <c r="CM65" s="115">
        <v>0.83084617246107928</v>
      </c>
      <c r="CN65" s="115">
        <v>10.36</v>
      </c>
      <c r="CO65" s="115">
        <v>0.9572781683492223</v>
      </c>
      <c r="CP65" s="115">
        <v>261.56</v>
      </c>
      <c r="CQ65" s="115">
        <v>5.0795800880460547E-2</v>
      </c>
      <c r="CR65" s="115">
        <v>0.44365572315882879</v>
      </c>
      <c r="CS65" s="115">
        <v>10.89</v>
      </c>
      <c r="CT65" s="115">
        <v>5.7713205883231249E-2</v>
      </c>
      <c r="CU65" s="115">
        <v>224.54655138857541</v>
      </c>
      <c r="CV65" s="115">
        <v>1.7158031827463387E-2</v>
      </c>
      <c r="CW65" s="115">
        <v>1.2411644810087956</v>
      </c>
      <c r="CX65" s="115">
        <v>9.2899999999999991</v>
      </c>
      <c r="CY65" s="115">
        <v>3.9257187270835074</v>
      </c>
      <c r="CZ65" s="115">
        <v>240.1</v>
      </c>
      <c r="DA65" s="115">
        <v>0.13545546901456146</v>
      </c>
      <c r="DB65" s="115">
        <v>1.3148342340888923</v>
      </c>
      <c r="DC65" s="115">
        <v>10.24</v>
      </c>
      <c r="DD65" s="115">
        <v>2.037509495935959</v>
      </c>
      <c r="DE65" s="115">
        <v>215</v>
      </c>
      <c r="DF65" s="115">
        <v>4.2329834067050459E-2</v>
      </c>
      <c r="DG65" s="115">
        <v>0.7743808986045011</v>
      </c>
      <c r="DH65" s="115">
        <v>9.0500000000000007</v>
      </c>
      <c r="DI65" s="115">
        <v>2.0198610181594096E-2</v>
      </c>
      <c r="DJ65" s="115">
        <v>208.65665362467206</v>
      </c>
      <c r="DK65" s="115">
        <v>8.4401841404429981E-2</v>
      </c>
      <c r="DL65" s="115">
        <v>2.0084389793445676</v>
      </c>
      <c r="DM65" s="115">
        <v>8.64</v>
      </c>
      <c r="DN65" s="115">
        <v>3.2514768019042384E-3</v>
      </c>
      <c r="DO65" s="123">
        <v>191.09923081861692</v>
      </c>
      <c r="DP65" s="115">
        <v>1.1193334858777316E-2</v>
      </c>
      <c r="DQ65" s="115">
        <v>1.7701966959270345</v>
      </c>
      <c r="DR65" s="115">
        <v>7.9</v>
      </c>
      <c r="DS65" s="115">
        <v>7.4653442963536348E-2</v>
      </c>
      <c r="DT65" s="123">
        <v>163.84490024323188</v>
      </c>
      <c r="DU65" s="115">
        <v>3.398142671621051E-2</v>
      </c>
      <c r="DV65" s="115">
        <v>0.23746013873562694</v>
      </c>
      <c r="DW65" s="115">
        <v>6.7850000000000001</v>
      </c>
      <c r="DX65" s="115">
        <v>4.7996113570174828</v>
      </c>
      <c r="DY65" s="123">
        <v>212.69784396268628</v>
      </c>
      <c r="DZ65" s="115">
        <v>0.73972587080874241</v>
      </c>
      <c r="EA65" s="115">
        <v>0.23662069441141048</v>
      </c>
      <c r="EB65" s="115">
        <v>9.27</v>
      </c>
      <c r="EW65" s="74"/>
      <c r="FA65" s="74"/>
      <c r="FB65" s="74"/>
      <c r="FC65" s="74"/>
      <c r="FD65" s="74"/>
      <c r="FE65" s="74"/>
      <c r="FF65" s="74"/>
    </row>
    <row r="66" spans="1:170" x14ac:dyDescent="0.25">
      <c r="A66" s="112">
        <v>64</v>
      </c>
      <c r="B66" s="101">
        <v>38342</v>
      </c>
      <c r="C66" s="74" t="s">
        <v>49</v>
      </c>
      <c r="D66" s="74" t="s">
        <v>85</v>
      </c>
      <c r="E66" s="74" t="s">
        <v>20</v>
      </c>
      <c r="F66" s="74" t="s">
        <v>665</v>
      </c>
      <c r="G66" s="103" t="s">
        <v>175</v>
      </c>
      <c r="H66" s="62" t="s">
        <v>1</v>
      </c>
      <c r="I66" s="62" t="s">
        <v>1</v>
      </c>
      <c r="J66" s="62" t="s">
        <v>1</v>
      </c>
      <c r="K66" s="62" t="s">
        <v>1</v>
      </c>
      <c r="L66" s="62" t="s">
        <v>1</v>
      </c>
      <c r="M66" s="74">
        <v>148913</v>
      </c>
      <c r="N66" s="74">
        <v>1994</v>
      </c>
      <c r="O66" s="74" t="s">
        <v>30</v>
      </c>
      <c r="P66" s="74">
        <v>3800</v>
      </c>
      <c r="Q66" s="74" t="s">
        <v>435</v>
      </c>
      <c r="R66" s="74" t="s">
        <v>31</v>
      </c>
      <c r="S66" s="74" t="s">
        <v>20</v>
      </c>
      <c r="T66" s="74">
        <v>1</v>
      </c>
      <c r="U66" s="1" t="s">
        <v>22</v>
      </c>
      <c r="V66" s="74">
        <v>0</v>
      </c>
      <c r="W66" s="74">
        <v>0</v>
      </c>
      <c r="X66" s="77" t="s">
        <v>153</v>
      </c>
      <c r="Y66" s="74">
        <v>65</v>
      </c>
      <c r="Z66" s="74">
        <v>1300</v>
      </c>
      <c r="AA66" s="74">
        <v>1585</v>
      </c>
      <c r="AB66" s="78">
        <v>2.1268066939919148</v>
      </c>
      <c r="AC66" s="121">
        <v>279.14826804535966</v>
      </c>
      <c r="AD66" s="78">
        <v>9.5974894502082589E-2</v>
      </c>
      <c r="AE66" s="78">
        <v>0.29045583757897497</v>
      </c>
      <c r="AF66" s="78">
        <v>11.792942545616468</v>
      </c>
      <c r="AG66" s="78">
        <v>2.6860972078248647E-2</v>
      </c>
      <c r="AH66" s="78">
        <v>181.0531970622105</v>
      </c>
      <c r="AI66" s="78">
        <v>1.5337658704354436E-2</v>
      </c>
      <c r="AJ66" s="78">
        <v>0.13224594095055817</v>
      </c>
      <c r="AK66" s="78">
        <v>7.4926675185517793</v>
      </c>
      <c r="AL66" s="78" t="s">
        <v>486</v>
      </c>
      <c r="AM66" s="78" t="s">
        <v>486</v>
      </c>
      <c r="AN66" s="78" t="s">
        <v>486</v>
      </c>
      <c r="AO66" s="78" t="s">
        <v>486</v>
      </c>
      <c r="AP66" s="78" t="s">
        <v>486</v>
      </c>
      <c r="AQ66" s="78" t="s">
        <v>486</v>
      </c>
      <c r="AR66" s="121" t="s">
        <v>486</v>
      </c>
      <c r="AS66" s="78" t="s">
        <v>486</v>
      </c>
      <c r="AT66" s="78" t="s">
        <v>486</v>
      </c>
      <c r="AU66" s="78" t="s">
        <v>486</v>
      </c>
      <c r="AV66" s="78" t="s">
        <v>486</v>
      </c>
      <c r="AW66" s="121" t="s">
        <v>486</v>
      </c>
      <c r="AX66" s="78" t="s">
        <v>486</v>
      </c>
      <c r="AY66" s="78" t="s">
        <v>486</v>
      </c>
      <c r="AZ66" s="78" t="s">
        <v>486</v>
      </c>
      <c r="BA66" s="114">
        <v>14.35021959273055</v>
      </c>
      <c r="BB66" s="121">
        <v>771.86654897666949</v>
      </c>
      <c r="BC66" s="78">
        <v>1.6812923480876378</v>
      </c>
      <c r="BD66" s="78">
        <v>1.3791131856431889</v>
      </c>
      <c r="BE66" s="78">
        <v>33.858585405410167</v>
      </c>
      <c r="BF66" s="78" t="s">
        <v>486</v>
      </c>
      <c r="BG66" s="78" t="s">
        <v>486</v>
      </c>
      <c r="BH66" s="78" t="s">
        <v>486</v>
      </c>
      <c r="BI66" s="78" t="s">
        <v>486</v>
      </c>
      <c r="BJ66" s="78" t="s">
        <v>486</v>
      </c>
      <c r="BK66" s="78" t="s">
        <v>486</v>
      </c>
      <c r="BL66" s="78" t="s">
        <v>486</v>
      </c>
      <c r="BM66" s="78" t="s">
        <v>486</v>
      </c>
      <c r="BN66" s="78" t="s">
        <v>486</v>
      </c>
      <c r="BO66" s="78" t="s">
        <v>486</v>
      </c>
      <c r="BP66" s="78" t="s">
        <v>486</v>
      </c>
      <c r="BQ66" s="78" t="s">
        <v>486</v>
      </c>
      <c r="BR66" s="78" t="s">
        <v>486</v>
      </c>
      <c r="BS66" s="78" t="s">
        <v>486</v>
      </c>
      <c r="BT66" s="78" t="s">
        <v>486</v>
      </c>
      <c r="BU66" s="78" t="s">
        <v>486</v>
      </c>
      <c r="BV66" s="78" t="s">
        <v>486</v>
      </c>
      <c r="BW66" s="78" t="s">
        <v>486</v>
      </c>
      <c r="BX66" s="78" t="s">
        <v>486</v>
      </c>
      <c r="BY66" s="78" t="s">
        <v>486</v>
      </c>
      <c r="BZ66" s="78" t="s">
        <v>486</v>
      </c>
      <c r="CA66" s="78" t="s">
        <v>486</v>
      </c>
      <c r="CB66" s="78" t="s">
        <v>486</v>
      </c>
      <c r="CC66" s="78" t="s">
        <v>486</v>
      </c>
      <c r="CD66" s="78" t="s">
        <v>486</v>
      </c>
      <c r="CE66" s="78" t="s">
        <v>486</v>
      </c>
      <c r="CF66" s="78" t="s">
        <v>486</v>
      </c>
      <c r="CG66" s="78" t="s">
        <v>486</v>
      </c>
      <c r="CH66" s="78" t="s">
        <v>486</v>
      </c>
      <c r="CI66" s="78" t="s">
        <v>486</v>
      </c>
      <c r="CJ66" s="78" t="s">
        <v>486</v>
      </c>
      <c r="CK66" s="78" t="s">
        <v>486</v>
      </c>
      <c r="CL66" s="78" t="s">
        <v>486</v>
      </c>
      <c r="CM66" s="78" t="s">
        <v>486</v>
      </c>
      <c r="CN66" s="78" t="s">
        <v>486</v>
      </c>
      <c r="CO66" s="78" t="s">
        <v>486</v>
      </c>
      <c r="CP66" s="78" t="s">
        <v>486</v>
      </c>
      <c r="CQ66" s="78" t="s">
        <v>486</v>
      </c>
      <c r="CR66" s="78" t="s">
        <v>486</v>
      </c>
      <c r="CS66" s="78" t="s">
        <v>486</v>
      </c>
      <c r="CT66" s="78" t="s">
        <v>486</v>
      </c>
      <c r="CU66" s="78" t="s">
        <v>486</v>
      </c>
      <c r="CV66" s="78" t="s">
        <v>486</v>
      </c>
      <c r="CW66" s="78" t="s">
        <v>486</v>
      </c>
      <c r="CX66" s="78" t="s">
        <v>486</v>
      </c>
      <c r="CY66" s="78" t="s">
        <v>486</v>
      </c>
      <c r="CZ66" s="78" t="s">
        <v>486</v>
      </c>
      <c r="DA66" s="78" t="s">
        <v>486</v>
      </c>
      <c r="DB66" s="78" t="s">
        <v>486</v>
      </c>
      <c r="DC66" s="78" t="s">
        <v>486</v>
      </c>
      <c r="DD66" s="78" t="s">
        <v>486</v>
      </c>
      <c r="DE66" s="78" t="s">
        <v>486</v>
      </c>
      <c r="DF66" s="78" t="s">
        <v>486</v>
      </c>
      <c r="DG66" s="78" t="s">
        <v>486</v>
      </c>
      <c r="DH66" s="78" t="s">
        <v>486</v>
      </c>
      <c r="DI66" s="78" t="s">
        <v>486</v>
      </c>
      <c r="DJ66" s="78" t="s">
        <v>486</v>
      </c>
      <c r="DK66" s="78" t="s">
        <v>486</v>
      </c>
      <c r="DL66" s="78" t="s">
        <v>486</v>
      </c>
      <c r="DM66" s="78" t="s">
        <v>486</v>
      </c>
      <c r="DN66" s="78" t="s">
        <v>486</v>
      </c>
      <c r="DO66" s="121" t="s">
        <v>486</v>
      </c>
      <c r="DP66" s="78" t="s">
        <v>486</v>
      </c>
      <c r="DQ66" s="78" t="s">
        <v>486</v>
      </c>
      <c r="DR66" s="78" t="s">
        <v>486</v>
      </c>
      <c r="DS66" s="115">
        <v>9.1681289123927603E-2</v>
      </c>
      <c r="DT66" s="123">
        <v>166.81899999999999</v>
      </c>
      <c r="DU66" s="115">
        <v>3.9011703511053313E-2</v>
      </c>
      <c r="DV66" s="115">
        <v>0</v>
      </c>
      <c r="DW66" s="115">
        <v>6.9169999999999998</v>
      </c>
      <c r="DX66" s="78" t="s">
        <v>486</v>
      </c>
      <c r="DY66" s="121" t="s">
        <v>486</v>
      </c>
      <c r="DZ66" s="78" t="s">
        <v>486</v>
      </c>
      <c r="EA66" s="78" t="s">
        <v>486</v>
      </c>
      <c r="EB66" s="78" t="s">
        <v>486</v>
      </c>
      <c r="EC66" s="74"/>
      <c r="ED66" s="74"/>
      <c r="EE66" s="74"/>
      <c r="EF66" s="74"/>
      <c r="EG66" s="74"/>
      <c r="EH66" s="74"/>
      <c r="EI66" s="74"/>
      <c r="EJ66" s="74"/>
      <c r="EK66" s="74"/>
      <c r="EL66" s="74"/>
      <c r="EM66" s="74"/>
      <c r="EN66" s="74"/>
      <c r="EO66" s="74"/>
      <c r="EP66" s="74"/>
      <c r="EQ66" s="74"/>
      <c r="ER66" s="74"/>
      <c r="ES66" s="74"/>
      <c r="ET66" s="74"/>
      <c r="EU66" s="74"/>
      <c r="EV66" s="74"/>
      <c r="EX66" s="74"/>
      <c r="EY66" s="74"/>
      <c r="EZ66" s="74"/>
      <c r="FA66" s="74"/>
      <c r="FB66" s="74"/>
      <c r="FC66" s="74"/>
      <c r="FD66" s="74"/>
      <c r="FE66" s="74"/>
      <c r="FF66" s="74"/>
    </row>
    <row r="67" spans="1:170" x14ac:dyDescent="0.25">
      <c r="A67" s="112">
        <v>65</v>
      </c>
      <c r="B67" s="99">
        <v>38254</v>
      </c>
      <c r="C67" s="74" t="s">
        <v>71</v>
      </c>
      <c r="D67" s="74" t="s">
        <v>88</v>
      </c>
      <c r="E67" s="74" t="s">
        <v>32</v>
      </c>
      <c r="F67" s="74" t="s">
        <v>666</v>
      </c>
      <c r="G67" s="103" t="s">
        <v>170</v>
      </c>
      <c r="H67" s="76" t="s">
        <v>1</v>
      </c>
      <c r="I67" s="62" t="s">
        <v>2</v>
      </c>
      <c r="J67" s="62" t="s">
        <v>2</v>
      </c>
      <c r="K67" s="62" t="s">
        <v>2</v>
      </c>
      <c r="L67" s="62" t="s">
        <v>2</v>
      </c>
      <c r="M67" s="74">
        <v>137930</v>
      </c>
      <c r="N67" s="74">
        <v>1994</v>
      </c>
      <c r="O67" s="74"/>
      <c r="P67" s="74">
        <v>1500</v>
      </c>
      <c r="Q67" s="74" t="s">
        <v>434</v>
      </c>
      <c r="R67" s="74"/>
      <c r="S67" s="74" t="s">
        <v>20</v>
      </c>
      <c r="T67" s="74">
        <v>1</v>
      </c>
      <c r="U67" s="1" t="s">
        <v>22</v>
      </c>
      <c r="V67" s="74" t="s">
        <v>26</v>
      </c>
      <c r="W67" s="74"/>
      <c r="X67" s="77" t="s">
        <v>153</v>
      </c>
      <c r="Y67" s="74"/>
      <c r="Z67" s="74">
        <v>1090</v>
      </c>
      <c r="AA67" s="74">
        <v>1360</v>
      </c>
      <c r="AB67" s="78">
        <v>4.8578623999268746</v>
      </c>
      <c r="AC67" s="121">
        <v>201.7892122924076</v>
      </c>
      <c r="AD67" s="78">
        <v>0.3601010432611822</v>
      </c>
      <c r="AE67" s="78">
        <v>0.62882585582700701</v>
      </c>
      <c r="AF67" s="78">
        <v>8.9997236013594364</v>
      </c>
      <c r="AG67" s="78">
        <v>0.86711122529572793</v>
      </c>
      <c r="AH67" s="121">
        <v>119.75579990533147</v>
      </c>
      <c r="AI67" s="78">
        <v>6.7123970335610794E-2</v>
      </c>
      <c r="AJ67" s="78">
        <v>0.16560476953060965</v>
      </c>
      <c r="AK67" s="78">
        <v>5.0692615361900923</v>
      </c>
      <c r="AL67" s="78" t="s">
        <v>486</v>
      </c>
      <c r="AM67" s="78" t="s">
        <v>486</v>
      </c>
      <c r="AN67" s="78" t="s">
        <v>486</v>
      </c>
      <c r="AO67" s="78" t="s">
        <v>486</v>
      </c>
      <c r="AP67" s="78" t="s">
        <v>486</v>
      </c>
      <c r="AQ67" s="78" t="s">
        <v>486</v>
      </c>
      <c r="AR67" s="121" t="s">
        <v>486</v>
      </c>
      <c r="AS67" s="78" t="s">
        <v>486</v>
      </c>
      <c r="AT67" s="78" t="s">
        <v>486</v>
      </c>
      <c r="AU67" s="78" t="s">
        <v>486</v>
      </c>
      <c r="AV67" s="78" t="s">
        <v>486</v>
      </c>
      <c r="AW67" s="121" t="s">
        <v>486</v>
      </c>
      <c r="AX67" s="78" t="s">
        <v>486</v>
      </c>
      <c r="AY67" s="78" t="s">
        <v>486</v>
      </c>
      <c r="AZ67" s="78" t="s">
        <v>486</v>
      </c>
      <c r="BA67" s="114">
        <v>4.4403924683551228</v>
      </c>
      <c r="BB67" s="121">
        <v>466.76088859863665</v>
      </c>
      <c r="BC67" s="78">
        <v>0.48126522796474314</v>
      </c>
      <c r="BD67" s="78">
        <v>0.56573818456715153</v>
      </c>
      <c r="BE67" s="78">
        <v>19.927760353852676</v>
      </c>
      <c r="BF67" s="78" t="s">
        <v>486</v>
      </c>
      <c r="BG67" s="78" t="s">
        <v>486</v>
      </c>
      <c r="BH67" s="78" t="s">
        <v>486</v>
      </c>
      <c r="BI67" s="78" t="s">
        <v>486</v>
      </c>
      <c r="BJ67" s="78" t="s">
        <v>486</v>
      </c>
      <c r="BK67" s="78" t="s">
        <v>486</v>
      </c>
      <c r="BL67" s="78" t="s">
        <v>486</v>
      </c>
      <c r="BM67" s="78" t="s">
        <v>486</v>
      </c>
      <c r="BN67" s="78" t="s">
        <v>486</v>
      </c>
      <c r="BO67" s="78" t="s">
        <v>486</v>
      </c>
      <c r="BP67" s="78" t="s">
        <v>486</v>
      </c>
      <c r="BQ67" s="78" t="s">
        <v>486</v>
      </c>
      <c r="BR67" s="78" t="s">
        <v>486</v>
      </c>
      <c r="BS67" s="78" t="s">
        <v>486</v>
      </c>
      <c r="BT67" s="78" t="s">
        <v>486</v>
      </c>
      <c r="BU67" s="78" t="s">
        <v>486</v>
      </c>
      <c r="BV67" s="78" t="s">
        <v>486</v>
      </c>
      <c r="BW67" s="78" t="s">
        <v>486</v>
      </c>
      <c r="BX67" s="78" t="s">
        <v>486</v>
      </c>
      <c r="BY67" s="78" t="s">
        <v>486</v>
      </c>
      <c r="BZ67" s="78" t="s">
        <v>486</v>
      </c>
      <c r="CA67" s="78" t="s">
        <v>486</v>
      </c>
      <c r="CB67" s="78" t="s">
        <v>486</v>
      </c>
      <c r="CC67" s="78" t="s">
        <v>486</v>
      </c>
      <c r="CD67" s="78" t="s">
        <v>486</v>
      </c>
      <c r="CE67" s="78" t="s">
        <v>486</v>
      </c>
      <c r="CF67" s="78" t="s">
        <v>486</v>
      </c>
      <c r="CG67" s="78" t="s">
        <v>486</v>
      </c>
      <c r="CH67" s="78" t="s">
        <v>486</v>
      </c>
      <c r="CI67" s="78" t="s">
        <v>486</v>
      </c>
      <c r="CJ67" s="78" t="s">
        <v>486</v>
      </c>
      <c r="CK67" s="78" t="s">
        <v>486</v>
      </c>
      <c r="CL67" s="78" t="s">
        <v>486</v>
      </c>
      <c r="CM67" s="78" t="s">
        <v>486</v>
      </c>
      <c r="CN67" s="78" t="s">
        <v>486</v>
      </c>
      <c r="CO67" s="78" t="s">
        <v>486</v>
      </c>
      <c r="CP67" s="78" t="s">
        <v>486</v>
      </c>
      <c r="CQ67" s="78" t="s">
        <v>486</v>
      </c>
      <c r="CR67" s="78" t="s">
        <v>486</v>
      </c>
      <c r="CS67" s="78" t="s">
        <v>486</v>
      </c>
      <c r="CT67" s="78" t="s">
        <v>486</v>
      </c>
      <c r="CU67" s="78" t="s">
        <v>486</v>
      </c>
      <c r="CV67" s="78" t="s">
        <v>486</v>
      </c>
      <c r="CW67" s="78" t="s">
        <v>486</v>
      </c>
      <c r="CX67" s="78" t="s">
        <v>486</v>
      </c>
      <c r="CY67" s="78" t="s">
        <v>486</v>
      </c>
      <c r="CZ67" s="78" t="s">
        <v>486</v>
      </c>
      <c r="DA67" s="78" t="s">
        <v>486</v>
      </c>
      <c r="DB67" s="78" t="s">
        <v>486</v>
      </c>
      <c r="DC67" s="78" t="s">
        <v>486</v>
      </c>
      <c r="DD67" s="78" t="s">
        <v>486</v>
      </c>
      <c r="DE67" s="78" t="s">
        <v>486</v>
      </c>
      <c r="DF67" s="78" t="s">
        <v>486</v>
      </c>
      <c r="DG67" s="78" t="s">
        <v>486</v>
      </c>
      <c r="DH67" s="78" t="s">
        <v>486</v>
      </c>
      <c r="DI67" s="78" t="s">
        <v>486</v>
      </c>
      <c r="DJ67" s="78" t="s">
        <v>486</v>
      </c>
      <c r="DK67" s="78" t="s">
        <v>486</v>
      </c>
      <c r="DL67" s="78" t="s">
        <v>486</v>
      </c>
      <c r="DM67" s="78" t="s">
        <v>486</v>
      </c>
      <c r="DN67" s="78" t="s">
        <v>486</v>
      </c>
      <c r="DO67" s="121" t="s">
        <v>486</v>
      </c>
      <c r="DP67" s="78" t="s">
        <v>486</v>
      </c>
      <c r="DQ67" s="78" t="s">
        <v>486</v>
      </c>
      <c r="DR67" s="78" t="s">
        <v>486</v>
      </c>
      <c r="DS67" s="78" t="s">
        <v>486</v>
      </c>
      <c r="DT67" s="121" t="s">
        <v>486</v>
      </c>
      <c r="DU67" s="78" t="s">
        <v>486</v>
      </c>
      <c r="DV67" s="78" t="s">
        <v>486</v>
      </c>
      <c r="DW67" s="78" t="s">
        <v>486</v>
      </c>
      <c r="DX67" s="78" t="s">
        <v>486</v>
      </c>
      <c r="DY67" s="121" t="s">
        <v>486</v>
      </c>
      <c r="DZ67" s="78" t="s">
        <v>486</v>
      </c>
      <c r="EA67" s="78" t="s">
        <v>486</v>
      </c>
      <c r="EB67" s="78" t="s">
        <v>486</v>
      </c>
      <c r="EC67" s="74"/>
      <c r="ED67" s="74"/>
      <c r="EE67" s="74"/>
      <c r="EF67" s="74"/>
      <c r="EG67" s="74"/>
      <c r="EH67" s="74"/>
      <c r="EI67" s="74"/>
      <c r="EJ67" s="74"/>
      <c r="EK67" s="74"/>
      <c r="EL67" s="74"/>
      <c r="EM67" s="74"/>
      <c r="EN67" s="74"/>
      <c r="EO67" s="74"/>
      <c r="EP67" s="74"/>
      <c r="EQ67" s="74"/>
      <c r="ER67" s="74"/>
      <c r="ES67" s="74"/>
      <c r="ET67" s="74"/>
      <c r="EU67" s="74"/>
      <c r="EV67" s="74"/>
      <c r="EX67" s="74"/>
      <c r="EY67" s="74"/>
      <c r="EZ67" s="74"/>
      <c r="FA67" s="74"/>
      <c r="FB67" s="74"/>
      <c r="FC67" s="74"/>
      <c r="FD67" s="74"/>
      <c r="FE67" s="74"/>
      <c r="FF67" s="74"/>
      <c r="FG67" s="74"/>
      <c r="FH67" s="74"/>
      <c r="FI67" s="74"/>
      <c r="FJ67" s="74"/>
      <c r="FK67" s="74"/>
      <c r="FL67" s="74"/>
      <c r="FM67" s="74"/>
      <c r="FN67" s="74"/>
    </row>
    <row r="68" spans="1:170" x14ac:dyDescent="0.25">
      <c r="A68" s="112">
        <v>66</v>
      </c>
      <c r="B68" s="119">
        <v>35065</v>
      </c>
      <c r="C68" s="77" t="s">
        <v>75</v>
      </c>
      <c r="D68" s="77" t="s">
        <v>156</v>
      </c>
      <c r="E68" s="77" t="s">
        <v>32</v>
      </c>
      <c r="F68" s="63" t="s">
        <v>666</v>
      </c>
      <c r="G68" s="104" t="s">
        <v>170</v>
      </c>
      <c r="H68" s="82" t="s">
        <v>1</v>
      </c>
      <c r="I68" s="64" t="s">
        <v>2</v>
      </c>
      <c r="J68" s="64" t="s">
        <v>2</v>
      </c>
      <c r="K68" s="64" t="s">
        <v>2</v>
      </c>
      <c r="L68" s="64" t="s">
        <v>2</v>
      </c>
      <c r="M68" s="77">
        <v>31000</v>
      </c>
      <c r="N68" s="77">
        <v>1994</v>
      </c>
      <c r="P68" s="77">
        <v>1500</v>
      </c>
      <c r="Q68" s="74" t="s">
        <v>434</v>
      </c>
      <c r="S68" s="77" t="s">
        <v>20</v>
      </c>
      <c r="T68" s="77">
        <v>1</v>
      </c>
      <c r="U68" s="77" t="s">
        <v>22</v>
      </c>
      <c r="X68" s="77" t="s">
        <v>153</v>
      </c>
      <c r="AB68" s="115">
        <v>5.2281281776917439</v>
      </c>
      <c r="AC68" s="123">
        <v>203.02685304389985</v>
      </c>
      <c r="AD68" s="115">
        <v>0.18830737898227631</v>
      </c>
      <c r="AE68" s="115">
        <v>9.7339471188391119E-2</v>
      </c>
      <c r="AF68" s="115">
        <v>8.6434144808231022</v>
      </c>
      <c r="AG68" s="115" t="s">
        <v>486</v>
      </c>
      <c r="AH68" s="123" t="s">
        <v>486</v>
      </c>
      <c r="AI68" s="115" t="s">
        <v>486</v>
      </c>
      <c r="AJ68" s="115" t="s">
        <v>486</v>
      </c>
      <c r="AK68" s="115" t="s">
        <v>486</v>
      </c>
      <c r="AL68" s="115">
        <v>5.8211999857741841</v>
      </c>
      <c r="AM68" s="123">
        <v>221.22534634731366</v>
      </c>
      <c r="AN68" s="115">
        <v>0.32035808927846643</v>
      </c>
      <c r="AO68" s="115">
        <v>0.18860529498773732</v>
      </c>
      <c r="AP68" s="115">
        <v>9.4362978098492132</v>
      </c>
      <c r="AQ68" s="115">
        <v>4.3602882183685994</v>
      </c>
      <c r="AR68" s="123">
        <v>206.92314248937365</v>
      </c>
      <c r="AS68" s="115">
        <v>0.23410103996875539</v>
      </c>
      <c r="AT68" s="115">
        <v>0.25893428253479656</v>
      </c>
      <c r="AU68" s="115">
        <v>8.7717106337124111</v>
      </c>
      <c r="AV68" s="115">
        <v>4.1317912258596419</v>
      </c>
      <c r="AW68" s="123">
        <v>336.03609806473997</v>
      </c>
      <c r="AX68" s="115">
        <v>0.24134397968847174</v>
      </c>
      <c r="AY68" s="115">
        <v>0.53760101835012997</v>
      </c>
      <c r="AZ68" s="115">
        <v>14.101020081937266</v>
      </c>
      <c r="BA68" s="115">
        <v>3.7780741680082426</v>
      </c>
      <c r="BB68" s="123">
        <v>527.86271515196745</v>
      </c>
      <c r="BC68" s="115">
        <v>0.499139957367433</v>
      </c>
      <c r="BD68" s="115">
        <v>0.80200817574498795</v>
      </c>
      <c r="BE68" s="115">
        <v>22.045529156529387</v>
      </c>
      <c r="BF68" s="115">
        <v>4.3602882183685994</v>
      </c>
      <c r="BG68" s="115">
        <v>206.92314248937365</v>
      </c>
      <c r="BH68" s="115">
        <v>0.23410103996875539</v>
      </c>
      <c r="BI68" s="115">
        <v>0.25893428253479656</v>
      </c>
      <c r="BJ68" s="115">
        <v>8.7717106337124111</v>
      </c>
      <c r="BK68" s="115">
        <v>3.4702609687848458</v>
      </c>
      <c r="BL68" s="115">
        <v>251.22520128400555</v>
      </c>
      <c r="BM68" s="115">
        <v>0.22432212678488669</v>
      </c>
      <c r="BN68" s="115">
        <v>0.20355648685998273</v>
      </c>
      <c r="BO68" s="115">
        <v>10.563584481888579</v>
      </c>
      <c r="BP68" s="115">
        <v>10.294605990576374</v>
      </c>
      <c r="BQ68" s="115">
        <v>269.13473384944069</v>
      </c>
      <c r="BR68" s="115">
        <v>0.34794781095514599</v>
      </c>
      <c r="BS68" s="115">
        <v>0.52075079478991659</v>
      </c>
      <c r="BT68" s="115">
        <v>11.615382750915327</v>
      </c>
      <c r="BU68" s="115">
        <v>2.9500641082004719</v>
      </c>
      <c r="BV68" s="115">
        <v>270.9471359681541</v>
      </c>
      <c r="BW68" s="115">
        <v>0.17575234855759719</v>
      </c>
      <c r="BX68" s="115">
        <v>0.29053589129471075</v>
      </c>
      <c r="BY68" s="115">
        <v>11.350990670437783</v>
      </c>
      <c r="BZ68" s="115">
        <v>1.7577126287964275</v>
      </c>
      <c r="CA68" s="115">
        <v>172.89073553590353</v>
      </c>
      <c r="CB68" s="115">
        <v>0.16376199056895094</v>
      </c>
      <c r="CC68" s="115">
        <v>7.1655598079691019E-2</v>
      </c>
      <c r="CD68" s="115">
        <v>7.2432903272193592</v>
      </c>
      <c r="CE68" s="115">
        <v>3.8036513965490713</v>
      </c>
      <c r="CF68" s="115">
        <v>147.77481995482418</v>
      </c>
      <c r="CG68" s="115">
        <v>0.10848591297025249</v>
      </c>
      <c r="CH68" s="115">
        <v>4.8901242601854002E-2</v>
      </c>
      <c r="CI68" s="115">
        <v>6.2879593069621231</v>
      </c>
      <c r="CJ68" s="115">
        <v>9.0317961722988063</v>
      </c>
      <c r="CK68" s="115">
        <v>172.59440742149812</v>
      </c>
      <c r="CL68" s="115">
        <v>0.20717730423159655</v>
      </c>
      <c r="CM68" s="115">
        <v>0.13997984891718421</v>
      </c>
      <c r="CN68" s="115">
        <v>7.5530995340835503</v>
      </c>
      <c r="CO68" s="115">
        <v>2.6730733865829057</v>
      </c>
      <c r="CP68" s="115">
        <v>190.41009847712698</v>
      </c>
      <c r="CQ68" s="115">
        <v>0.19599918817442769</v>
      </c>
      <c r="CR68" s="115">
        <v>0.1162560498915325</v>
      </c>
      <c r="CS68" s="115">
        <v>8.01114845994063</v>
      </c>
      <c r="CT68" s="115">
        <v>1.7577126287964275</v>
      </c>
      <c r="CU68" s="115">
        <v>172.89073553590353</v>
      </c>
      <c r="CV68" s="115">
        <v>0.16376199056895094</v>
      </c>
      <c r="CW68" s="115">
        <v>7.1655598079691019E-2</v>
      </c>
      <c r="CX68" s="115">
        <v>7.2432903272193592</v>
      </c>
      <c r="CY68" s="115">
        <v>6.4334466408820319</v>
      </c>
      <c r="CZ68" s="115">
        <v>180.33538483294564</v>
      </c>
      <c r="DA68" s="115">
        <v>0.23969541493512503</v>
      </c>
      <c r="DB68" s="115">
        <v>0.13124429420654282</v>
      </c>
      <c r="DC68" s="115">
        <v>7.7634197903025921</v>
      </c>
      <c r="DD68" s="115">
        <v>5.4164538071880362</v>
      </c>
      <c r="DE68" s="115">
        <v>160.14669395518783</v>
      </c>
      <c r="DF68" s="115">
        <v>0.15999549899121454</v>
      </c>
      <c r="DG68" s="115">
        <v>0.10175595223891799</v>
      </c>
      <c r="DH68" s="115">
        <v>6.8755273599849351</v>
      </c>
      <c r="DI68" s="115">
        <v>0.48661723211913155</v>
      </c>
      <c r="DJ68" s="115">
        <v>169.92016502918443</v>
      </c>
      <c r="DK68" s="115">
        <v>0.14338847919235528</v>
      </c>
      <c r="DL68" s="115">
        <v>4.3188203610735866E-2</v>
      </c>
      <c r="DM68" s="115">
        <v>7.0627776198373065</v>
      </c>
      <c r="DN68" s="115">
        <v>0.62103351867295464</v>
      </c>
      <c r="DO68" s="123">
        <v>140.24461473913766</v>
      </c>
      <c r="DP68" s="115">
        <v>0.12893409954223561</v>
      </c>
      <c r="DQ68" s="115">
        <v>3.794294836221497E-2</v>
      </c>
      <c r="DR68" s="115">
        <v>5.8400420880080581</v>
      </c>
      <c r="DS68" s="115">
        <v>0.49302464427150638</v>
      </c>
      <c r="DT68" s="123">
        <v>130.15861332542275</v>
      </c>
      <c r="DU68" s="115">
        <v>8.4202649343089672E-2</v>
      </c>
      <c r="DV68" s="115">
        <v>1.6770156686499525E-2</v>
      </c>
      <c r="DW68" s="115">
        <v>5.4124986377343323</v>
      </c>
      <c r="DX68" s="115">
        <v>0.25543584969219557</v>
      </c>
      <c r="DY68" s="123">
        <v>143.47320323849942</v>
      </c>
      <c r="DZ68" s="115">
        <v>7.8318004519632334E-2</v>
      </c>
      <c r="EA68" s="115">
        <v>2.1850776110151623E-2</v>
      </c>
      <c r="EB68" s="115">
        <v>5.9520098938596915</v>
      </c>
      <c r="EX68" s="74"/>
      <c r="EY68" s="74"/>
      <c r="EZ68" s="74"/>
    </row>
    <row r="69" spans="1:170" x14ac:dyDescent="0.25">
      <c r="A69" s="112">
        <v>67</v>
      </c>
      <c r="B69" s="119">
        <v>35065</v>
      </c>
      <c r="C69" s="77" t="s">
        <v>64</v>
      </c>
      <c r="D69" s="77" t="s">
        <v>96</v>
      </c>
      <c r="E69" s="77" t="s">
        <v>20</v>
      </c>
      <c r="F69" s="77" t="s">
        <v>666</v>
      </c>
      <c r="G69" s="104" t="s">
        <v>170</v>
      </c>
      <c r="H69" s="76" t="s">
        <v>1</v>
      </c>
      <c r="I69" s="62" t="s">
        <v>2</v>
      </c>
      <c r="J69" s="62" t="s">
        <v>2</v>
      </c>
      <c r="K69" s="62" t="s">
        <v>2</v>
      </c>
      <c r="L69" s="62" t="s">
        <v>2</v>
      </c>
      <c r="M69" s="77">
        <v>67000</v>
      </c>
      <c r="N69" s="77">
        <v>1994</v>
      </c>
      <c r="P69" s="77">
        <v>2000</v>
      </c>
      <c r="Q69" s="74" t="s">
        <v>434</v>
      </c>
      <c r="S69" s="77" t="s">
        <v>20</v>
      </c>
      <c r="T69" s="77">
        <v>0</v>
      </c>
      <c r="U69" s="77" t="s">
        <v>152</v>
      </c>
      <c r="X69" s="77" t="s">
        <v>153</v>
      </c>
      <c r="AB69" s="115">
        <v>2.9270560334152207</v>
      </c>
      <c r="AC69" s="123">
        <v>195.05610296168783</v>
      </c>
      <c r="AD69" s="115">
        <v>0.77095872842237168</v>
      </c>
      <c r="AE69" s="115">
        <v>1.4448439308511234</v>
      </c>
      <c r="AF69" s="115">
        <v>8.4273373327180252</v>
      </c>
      <c r="AG69" s="115" t="s">
        <v>486</v>
      </c>
      <c r="AH69" s="123" t="s">
        <v>486</v>
      </c>
      <c r="AI69" s="115" t="s">
        <v>486</v>
      </c>
      <c r="AJ69" s="115" t="s">
        <v>486</v>
      </c>
      <c r="AK69" s="115" t="s">
        <v>486</v>
      </c>
      <c r="AL69" s="115">
        <v>5.4227928277994666</v>
      </c>
      <c r="AM69" s="123">
        <v>215.52362214557587</v>
      </c>
      <c r="AN69" s="115">
        <v>1.0188538688498867</v>
      </c>
      <c r="AO69" s="115">
        <v>1.1886677274288522</v>
      </c>
      <c r="AP69" s="115">
        <v>9.5208180169579464</v>
      </c>
      <c r="AQ69" s="115">
        <v>4.0767177056225696</v>
      </c>
      <c r="AR69" s="123">
        <v>194.40855577979713</v>
      </c>
      <c r="AS69" s="115">
        <v>1.1327569891428615</v>
      </c>
      <c r="AT69" s="115">
        <v>1.5216379893124856</v>
      </c>
      <c r="AU69" s="115">
        <v>8.5517467314691586</v>
      </c>
      <c r="AV69" s="115">
        <v>6.0069690177783386</v>
      </c>
      <c r="AW69" s="123">
        <v>306.12498701210706</v>
      </c>
      <c r="AX69" s="115">
        <v>1.9091700557708531</v>
      </c>
      <c r="AY69" s="115">
        <v>1.9399452345030779</v>
      </c>
      <c r="AZ69" s="115">
        <v>13.450217355452281</v>
      </c>
      <c r="BA69" s="116">
        <v>6.9233261226730161</v>
      </c>
      <c r="BB69" s="123">
        <v>458.97553402701584</v>
      </c>
      <c r="BC69" s="115">
        <v>2.9447214739672298</v>
      </c>
      <c r="BD69" s="115">
        <v>2.2562513065976022</v>
      </c>
      <c r="BE69" s="115">
        <v>20.003270060777815</v>
      </c>
      <c r="BF69" s="115">
        <v>4.0767177056225696</v>
      </c>
      <c r="BG69" s="115">
        <v>194.40855577979713</v>
      </c>
      <c r="BH69" s="115">
        <v>1.1327569891428615</v>
      </c>
      <c r="BI69" s="115">
        <v>1.5216379893124856</v>
      </c>
      <c r="BJ69" s="115">
        <v>8.5517467314691586</v>
      </c>
      <c r="BK69" s="115">
        <v>4.1768466028426179</v>
      </c>
      <c r="BL69" s="115">
        <v>231.99878576939142</v>
      </c>
      <c r="BM69" s="115">
        <v>1.2955494891609232</v>
      </c>
      <c r="BN69" s="115">
        <v>1.4955561983107211</v>
      </c>
      <c r="BO69" s="115">
        <v>10.138951820492533</v>
      </c>
      <c r="BP69" s="115">
        <v>5.8095393784577238</v>
      </c>
      <c r="BQ69" s="115">
        <v>253.94667387137343</v>
      </c>
      <c r="BR69" s="115">
        <v>1.6146108306125411</v>
      </c>
      <c r="BS69" s="115">
        <v>2.2039473511234031</v>
      </c>
      <c r="BT69" s="115">
        <v>11.231797615906855</v>
      </c>
      <c r="BU69" s="115">
        <v>3.8910012362217823</v>
      </c>
      <c r="BV69" s="115">
        <v>255.02614614198586</v>
      </c>
      <c r="BW69" s="115">
        <v>1.5288120570259391</v>
      </c>
      <c r="BX69" s="115">
        <v>1.4298925389135009</v>
      </c>
      <c r="BY69" s="115">
        <v>11.102185490265072</v>
      </c>
      <c r="BZ69" s="115">
        <v>1.5910791300603795</v>
      </c>
      <c r="CA69" s="115">
        <v>169.80575545366312</v>
      </c>
      <c r="CB69" s="115">
        <v>0.30783203541848297</v>
      </c>
      <c r="CC69" s="115">
        <v>1.6080715769093556</v>
      </c>
      <c r="CD69" s="115">
        <v>7.2011844936872444</v>
      </c>
      <c r="CE69" s="115">
        <v>2.0176928158230973</v>
      </c>
      <c r="CF69" s="115">
        <v>153.06309855920503</v>
      </c>
      <c r="CG69" s="115">
        <v>0.36258223873858686</v>
      </c>
      <c r="CH69" s="115">
        <v>1.1406814208037357</v>
      </c>
      <c r="CI69" s="115">
        <v>6.5530410989038321</v>
      </c>
      <c r="CJ69" s="115">
        <v>4.2878750997217203</v>
      </c>
      <c r="CK69" s="115">
        <v>167.80459218096121</v>
      </c>
      <c r="CL69" s="115">
        <v>0.69952499780305955</v>
      </c>
      <c r="CM69" s="115">
        <v>1.461420732805766</v>
      </c>
      <c r="CN69" s="115">
        <v>7.4042183016029322</v>
      </c>
      <c r="CO69" s="115">
        <v>2.914694805020976</v>
      </c>
      <c r="CP69" s="115">
        <v>186.14425774427795</v>
      </c>
      <c r="CQ69" s="115">
        <v>1.0123094516174016</v>
      </c>
      <c r="CR69" s="115">
        <v>1.1230105476509844</v>
      </c>
      <c r="CS69" s="115">
        <v>8.094183957807104</v>
      </c>
      <c r="CT69" s="115">
        <v>1.5910791300603795</v>
      </c>
      <c r="CU69" s="115">
        <v>169.80575545366312</v>
      </c>
      <c r="CV69" s="115">
        <v>0.30783203541848297</v>
      </c>
      <c r="CW69" s="115">
        <v>1.6080715769093556</v>
      </c>
      <c r="CX69" s="115">
        <v>7.2011844936872444</v>
      </c>
      <c r="CY69" s="115">
        <v>3.5586077602724004</v>
      </c>
      <c r="CZ69" s="115">
        <v>173.84306799545479</v>
      </c>
      <c r="DA69" s="115">
        <v>0.62756201718174143</v>
      </c>
      <c r="DB69" s="115">
        <v>1.5880344533386079</v>
      </c>
      <c r="DC69" s="115">
        <v>7.5817304781437995</v>
      </c>
      <c r="DD69" s="115">
        <v>3.2722208902453862</v>
      </c>
      <c r="DE69" s="115">
        <v>159.24349041758458</v>
      </c>
      <c r="DF69" s="115">
        <v>0.6089090703543476</v>
      </c>
      <c r="DG69" s="115">
        <v>1.2726435662420026</v>
      </c>
      <c r="DH69" s="115">
        <v>6.9511857287431926</v>
      </c>
      <c r="DI69" s="115">
        <v>1.1840092996907412</v>
      </c>
      <c r="DJ69" s="115">
        <v>164.52347682493024</v>
      </c>
      <c r="DK69" s="115">
        <v>0.28626446321079413</v>
      </c>
      <c r="DL69" s="115">
        <v>1.6111691756292024</v>
      </c>
      <c r="DM69" s="115">
        <v>6.9452986780119543</v>
      </c>
      <c r="DN69" s="115">
        <v>1.1286158607576096</v>
      </c>
      <c r="DO69" s="123">
        <v>132.40544816268789</v>
      </c>
      <c r="DP69" s="115">
        <v>0.25591890374395782</v>
      </c>
      <c r="DQ69" s="115">
        <v>1.1437309760993164</v>
      </c>
      <c r="DR69" s="115">
        <v>5.6080733889978944</v>
      </c>
      <c r="DS69" s="115">
        <v>1.3386065516545054</v>
      </c>
      <c r="DT69" s="123">
        <v>131.49628359519744</v>
      </c>
      <c r="DU69" s="115">
        <v>0.29219708216759571</v>
      </c>
      <c r="DV69" s="115">
        <v>0.56768901450522502</v>
      </c>
      <c r="DW69" s="115">
        <v>5.5936050277491107</v>
      </c>
      <c r="DX69" s="115">
        <v>0.71671893449348145</v>
      </c>
      <c r="DY69" s="123">
        <v>149.20817927465049</v>
      </c>
      <c r="DZ69" s="115">
        <v>0.42847278700958097</v>
      </c>
      <c r="EA69" s="115">
        <v>0.35124510512344265</v>
      </c>
      <c r="EB69" s="115">
        <v>6.2941886662840192</v>
      </c>
      <c r="EW69" s="74"/>
      <c r="FA69" s="74"/>
      <c r="FB69" s="74"/>
      <c r="FC69" s="74"/>
      <c r="FD69" s="74"/>
      <c r="FE69" s="74"/>
      <c r="FF69" s="74"/>
    </row>
    <row r="70" spans="1:170" x14ac:dyDescent="0.25">
      <c r="A70" s="112">
        <v>68</v>
      </c>
      <c r="B70" s="99">
        <v>38257</v>
      </c>
      <c r="C70" s="74" t="s">
        <v>64</v>
      </c>
      <c r="D70" s="74" t="s">
        <v>89</v>
      </c>
      <c r="E70" s="74" t="s">
        <v>32</v>
      </c>
      <c r="F70" s="74" t="s">
        <v>666</v>
      </c>
      <c r="G70" s="103" t="s">
        <v>170</v>
      </c>
      <c r="H70" s="76" t="s">
        <v>1</v>
      </c>
      <c r="I70" s="62" t="s">
        <v>2</v>
      </c>
      <c r="J70" s="62" t="s">
        <v>2</v>
      </c>
      <c r="K70" s="62" t="s">
        <v>2</v>
      </c>
      <c r="L70" s="62" t="s">
        <v>2</v>
      </c>
      <c r="M70" s="74">
        <v>114449</v>
      </c>
      <c r="N70" s="74">
        <v>1994</v>
      </c>
      <c r="O70" s="74"/>
      <c r="P70" s="74">
        <v>2000</v>
      </c>
      <c r="Q70" s="74" t="s">
        <v>434</v>
      </c>
      <c r="R70" s="74"/>
      <c r="S70" s="74" t="s">
        <v>20</v>
      </c>
      <c r="T70" s="74">
        <v>1</v>
      </c>
      <c r="U70" s="74">
        <v>1</v>
      </c>
      <c r="V70" s="74">
        <v>0</v>
      </c>
      <c r="W70" s="74"/>
      <c r="X70" s="77" t="s">
        <v>153</v>
      </c>
      <c r="Y70" s="74"/>
      <c r="Z70" s="74">
        <v>1140</v>
      </c>
      <c r="AA70" s="74">
        <v>1360</v>
      </c>
      <c r="AB70" s="78">
        <v>1.7042946259706051</v>
      </c>
      <c r="AC70" s="121">
        <v>219.5984489332559</v>
      </c>
      <c r="AD70" s="78">
        <v>9.4137676621452157E-2</v>
      </c>
      <c r="AE70" s="78">
        <v>2.2176139562881832E-2</v>
      </c>
      <c r="AF70" s="78">
        <v>9.3040094177267374</v>
      </c>
      <c r="AG70" s="78">
        <v>0.39758401865376491</v>
      </c>
      <c r="AH70" s="121">
        <v>143.90868935563145</v>
      </c>
      <c r="AI70" s="78">
        <v>5.7003188070033024E-2</v>
      </c>
      <c r="AJ70" s="78">
        <v>7.0112334069446136E-4</v>
      </c>
      <c r="AK70" s="78">
        <v>6.0091229857425041</v>
      </c>
      <c r="AL70" s="78" t="s">
        <v>486</v>
      </c>
      <c r="AM70" s="121" t="s">
        <v>486</v>
      </c>
      <c r="AN70" s="78" t="s">
        <v>486</v>
      </c>
      <c r="AO70" s="78" t="s">
        <v>486</v>
      </c>
      <c r="AP70" s="78" t="s">
        <v>486</v>
      </c>
      <c r="AQ70" s="78" t="s">
        <v>486</v>
      </c>
      <c r="AR70" s="78" t="s">
        <v>486</v>
      </c>
      <c r="AS70" s="78" t="s">
        <v>486</v>
      </c>
      <c r="AT70" s="78" t="s">
        <v>486</v>
      </c>
      <c r="AU70" s="78" t="s">
        <v>486</v>
      </c>
      <c r="AV70" s="78" t="s">
        <v>486</v>
      </c>
      <c r="AW70" s="121" t="s">
        <v>486</v>
      </c>
      <c r="AX70" s="78" t="s">
        <v>486</v>
      </c>
      <c r="AY70" s="78" t="s">
        <v>486</v>
      </c>
      <c r="AZ70" s="78" t="s">
        <v>486</v>
      </c>
      <c r="BA70" s="114">
        <v>2.9626280470323318</v>
      </c>
      <c r="BB70" s="121">
        <v>488.1171769395296</v>
      </c>
      <c r="BC70" s="78">
        <v>0.44866883410397979</v>
      </c>
      <c r="BD70" s="78">
        <v>0.1691304186438474</v>
      </c>
      <c r="BE70" s="78">
        <v>20.625594281999931</v>
      </c>
      <c r="BF70" s="78" t="s">
        <v>486</v>
      </c>
      <c r="BG70" s="78" t="s">
        <v>486</v>
      </c>
      <c r="BH70" s="78" t="s">
        <v>486</v>
      </c>
      <c r="BI70" s="78" t="s">
        <v>486</v>
      </c>
      <c r="BJ70" s="78" t="s">
        <v>486</v>
      </c>
      <c r="BK70" s="78" t="s">
        <v>486</v>
      </c>
      <c r="BL70" s="78" t="s">
        <v>486</v>
      </c>
      <c r="BM70" s="78" t="s">
        <v>486</v>
      </c>
      <c r="BN70" s="78" t="s">
        <v>486</v>
      </c>
      <c r="BO70" s="78" t="s">
        <v>486</v>
      </c>
      <c r="BP70" s="78" t="s">
        <v>486</v>
      </c>
      <c r="BQ70" s="78" t="s">
        <v>486</v>
      </c>
      <c r="BR70" s="78" t="s">
        <v>486</v>
      </c>
      <c r="BS70" s="78" t="s">
        <v>486</v>
      </c>
      <c r="BT70" s="78" t="s">
        <v>486</v>
      </c>
      <c r="BU70" s="78" t="s">
        <v>486</v>
      </c>
      <c r="BV70" s="78" t="s">
        <v>486</v>
      </c>
      <c r="BW70" s="78" t="s">
        <v>486</v>
      </c>
      <c r="BX70" s="78" t="s">
        <v>486</v>
      </c>
      <c r="BY70" s="78" t="s">
        <v>486</v>
      </c>
      <c r="BZ70" s="78" t="s">
        <v>486</v>
      </c>
      <c r="CA70" s="78" t="s">
        <v>486</v>
      </c>
      <c r="CB70" s="78" t="s">
        <v>486</v>
      </c>
      <c r="CC70" s="78" t="s">
        <v>486</v>
      </c>
      <c r="CD70" s="78" t="s">
        <v>486</v>
      </c>
      <c r="CE70" s="78" t="s">
        <v>486</v>
      </c>
      <c r="CF70" s="78" t="s">
        <v>486</v>
      </c>
      <c r="CG70" s="78" t="s">
        <v>486</v>
      </c>
      <c r="CH70" s="78" t="s">
        <v>486</v>
      </c>
      <c r="CI70" s="78" t="s">
        <v>486</v>
      </c>
      <c r="CJ70" s="78" t="s">
        <v>486</v>
      </c>
      <c r="CK70" s="78" t="s">
        <v>486</v>
      </c>
      <c r="CL70" s="78" t="s">
        <v>486</v>
      </c>
      <c r="CM70" s="78" t="s">
        <v>486</v>
      </c>
      <c r="CN70" s="78" t="s">
        <v>486</v>
      </c>
      <c r="CO70" s="78" t="s">
        <v>486</v>
      </c>
      <c r="CP70" s="78" t="s">
        <v>486</v>
      </c>
      <c r="CQ70" s="78" t="s">
        <v>486</v>
      </c>
      <c r="CR70" s="78" t="s">
        <v>486</v>
      </c>
      <c r="CS70" s="78" t="s">
        <v>486</v>
      </c>
      <c r="CT70" s="78" t="s">
        <v>486</v>
      </c>
      <c r="CU70" s="78" t="s">
        <v>486</v>
      </c>
      <c r="CV70" s="78" t="s">
        <v>486</v>
      </c>
      <c r="CW70" s="78" t="s">
        <v>486</v>
      </c>
      <c r="CX70" s="78" t="s">
        <v>486</v>
      </c>
      <c r="CY70" s="78" t="s">
        <v>486</v>
      </c>
      <c r="CZ70" s="78" t="s">
        <v>486</v>
      </c>
      <c r="DA70" s="78" t="s">
        <v>486</v>
      </c>
      <c r="DB70" s="78" t="s">
        <v>486</v>
      </c>
      <c r="DC70" s="78" t="s">
        <v>486</v>
      </c>
      <c r="DD70" s="78" t="s">
        <v>486</v>
      </c>
      <c r="DE70" s="78" t="s">
        <v>486</v>
      </c>
      <c r="DF70" s="78" t="s">
        <v>486</v>
      </c>
      <c r="DG70" s="78" t="s">
        <v>486</v>
      </c>
      <c r="DH70" s="78" t="s">
        <v>486</v>
      </c>
      <c r="DI70" s="78" t="s">
        <v>486</v>
      </c>
      <c r="DJ70" s="78" t="s">
        <v>486</v>
      </c>
      <c r="DK70" s="78" t="s">
        <v>486</v>
      </c>
      <c r="DL70" s="78" t="s">
        <v>486</v>
      </c>
      <c r="DM70" s="78" t="s">
        <v>486</v>
      </c>
      <c r="DN70" s="78" t="s">
        <v>486</v>
      </c>
      <c r="DO70" s="121" t="s">
        <v>486</v>
      </c>
      <c r="DP70" s="78" t="s">
        <v>486</v>
      </c>
      <c r="DQ70" s="78" t="s">
        <v>486</v>
      </c>
      <c r="DR70" s="78" t="s">
        <v>486</v>
      </c>
      <c r="DS70" s="78" t="s">
        <v>486</v>
      </c>
      <c r="DT70" s="121" t="s">
        <v>486</v>
      </c>
      <c r="DU70" s="78" t="s">
        <v>486</v>
      </c>
      <c r="DV70" s="78" t="s">
        <v>486</v>
      </c>
      <c r="DW70" s="78" t="s">
        <v>486</v>
      </c>
      <c r="DX70" s="78" t="s">
        <v>486</v>
      </c>
      <c r="DY70" s="121" t="s">
        <v>486</v>
      </c>
      <c r="DZ70" s="78" t="s">
        <v>486</v>
      </c>
      <c r="EA70" s="78" t="s">
        <v>486</v>
      </c>
      <c r="EB70" s="78" t="s">
        <v>486</v>
      </c>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row>
    <row r="71" spans="1:170" x14ac:dyDescent="0.25">
      <c r="A71" s="112">
        <v>69</v>
      </c>
      <c r="B71" s="99">
        <v>38259</v>
      </c>
      <c r="C71" s="74" t="s">
        <v>60</v>
      </c>
      <c r="D71" s="74" t="s">
        <v>86</v>
      </c>
      <c r="E71" s="74" t="s">
        <v>32</v>
      </c>
      <c r="F71" s="74" t="s">
        <v>666</v>
      </c>
      <c r="G71" s="103" t="s">
        <v>170</v>
      </c>
      <c r="H71" s="76" t="s">
        <v>1</v>
      </c>
      <c r="I71" s="62" t="s">
        <v>2</v>
      </c>
      <c r="J71" s="62" t="s">
        <v>2</v>
      </c>
      <c r="K71" s="62" t="s">
        <v>2</v>
      </c>
      <c r="L71" s="62" t="s">
        <v>2</v>
      </c>
      <c r="M71" s="74">
        <v>144358</v>
      </c>
      <c r="N71" s="74">
        <v>1994</v>
      </c>
      <c r="O71" s="74"/>
      <c r="P71" s="74">
        <v>2400</v>
      </c>
      <c r="Q71" s="74" t="s">
        <v>435</v>
      </c>
      <c r="R71" s="74"/>
      <c r="S71" s="74" t="s">
        <v>20</v>
      </c>
      <c r="T71" s="74">
        <v>1</v>
      </c>
      <c r="U71" s="74">
        <v>1</v>
      </c>
      <c r="V71" s="74">
        <v>0</v>
      </c>
      <c r="W71" s="74"/>
      <c r="X71" s="77" t="s">
        <v>153</v>
      </c>
      <c r="Y71" s="74"/>
      <c r="Z71" s="74">
        <v>1430</v>
      </c>
      <c r="AA71" s="74">
        <v>1695</v>
      </c>
      <c r="AB71" s="78">
        <v>1.7617924219976895</v>
      </c>
      <c r="AC71" s="121">
        <v>254.6874290816412</v>
      </c>
      <c r="AD71" s="78">
        <v>0.19483256582615713</v>
      </c>
      <c r="AE71" s="78">
        <v>0.3262620529165266</v>
      </c>
      <c r="AF71" s="78">
        <v>10.780719684412052</v>
      </c>
      <c r="AG71" s="78">
        <v>0.54406784361390614</v>
      </c>
      <c r="AH71" s="121">
        <v>153.84322206588942</v>
      </c>
      <c r="AI71" s="78">
        <v>8.54997526310671E-2</v>
      </c>
      <c r="AJ71" s="78">
        <v>8.1701381633435224E-2</v>
      </c>
      <c r="AK71" s="78">
        <v>6.4429906155481955</v>
      </c>
      <c r="AL71" s="78" t="s">
        <v>486</v>
      </c>
      <c r="AM71" s="121" t="s">
        <v>486</v>
      </c>
      <c r="AN71" s="78" t="s">
        <v>486</v>
      </c>
      <c r="AO71" s="78" t="s">
        <v>486</v>
      </c>
      <c r="AP71" s="78" t="s">
        <v>486</v>
      </c>
      <c r="AQ71" s="78" t="s">
        <v>486</v>
      </c>
      <c r="AR71" s="78" t="s">
        <v>486</v>
      </c>
      <c r="AS71" s="78" t="s">
        <v>486</v>
      </c>
      <c r="AT71" s="78" t="s">
        <v>486</v>
      </c>
      <c r="AU71" s="78" t="s">
        <v>486</v>
      </c>
      <c r="AV71" s="78" t="s">
        <v>486</v>
      </c>
      <c r="AW71" s="121" t="s">
        <v>486</v>
      </c>
      <c r="AX71" s="78" t="s">
        <v>486</v>
      </c>
      <c r="AY71" s="78" t="s">
        <v>486</v>
      </c>
      <c r="AZ71" s="78" t="s">
        <v>486</v>
      </c>
      <c r="BA71" s="114">
        <v>3.2203151443186178</v>
      </c>
      <c r="BB71" s="121">
        <v>668.74950486565615</v>
      </c>
      <c r="BC71" s="78">
        <v>0.82735644854015933</v>
      </c>
      <c r="BD71" s="78">
        <v>0.89449163397704423</v>
      </c>
      <c r="BE71" s="78">
        <v>28.196590260088577</v>
      </c>
      <c r="BF71" s="78" t="s">
        <v>486</v>
      </c>
      <c r="BG71" s="78" t="s">
        <v>486</v>
      </c>
      <c r="BH71" s="78" t="s">
        <v>486</v>
      </c>
      <c r="BI71" s="78" t="s">
        <v>486</v>
      </c>
      <c r="BJ71" s="78" t="s">
        <v>486</v>
      </c>
      <c r="BK71" s="78" t="s">
        <v>486</v>
      </c>
      <c r="BL71" s="78" t="s">
        <v>486</v>
      </c>
      <c r="BM71" s="78" t="s">
        <v>486</v>
      </c>
      <c r="BN71" s="78" t="s">
        <v>486</v>
      </c>
      <c r="BO71" s="78" t="s">
        <v>486</v>
      </c>
      <c r="BP71" s="78" t="s">
        <v>486</v>
      </c>
      <c r="BQ71" s="78" t="s">
        <v>486</v>
      </c>
      <c r="BR71" s="78" t="s">
        <v>486</v>
      </c>
      <c r="BS71" s="78" t="s">
        <v>486</v>
      </c>
      <c r="BT71" s="78" t="s">
        <v>486</v>
      </c>
      <c r="BU71" s="78" t="s">
        <v>486</v>
      </c>
      <c r="BV71" s="78" t="s">
        <v>486</v>
      </c>
      <c r="BW71" s="78" t="s">
        <v>486</v>
      </c>
      <c r="BX71" s="78" t="s">
        <v>486</v>
      </c>
      <c r="BY71" s="78" t="s">
        <v>486</v>
      </c>
      <c r="BZ71" s="78" t="s">
        <v>486</v>
      </c>
      <c r="CA71" s="78" t="s">
        <v>486</v>
      </c>
      <c r="CB71" s="78" t="s">
        <v>486</v>
      </c>
      <c r="CC71" s="78" t="s">
        <v>486</v>
      </c>
      <c r="CD71" s="78" t="s">
        <v>486</v>
      </c>
      <c r="CE71" s="78" t="s">
        <v>486</v>
      </c>
      <c r="CF71" s="78" t="s">
        <v>486</v>
      </c>
      <c r="CG71" s="78" t="s">
        <v>486</v>
      </c>
      <c r="CH71" s="78" t="s">
        <v>486</v>
      </c>
      <c r="CI71" s="78" t="s">
        <v>486</v>
      </c>
      <c r="CJ71" s="78" t="s">
        <v>486</v>
      </c>
      <c r="CK71" s="78" t="s">
        <v>486</v>
      </c>
      <c r="CL71" s="78" t="s">
        <v>486</v>
      </c>
      <c r="CM71" s="78" t="s">
        <v>486</v>
      </c>
      <c r="CN71" s="78" t="s">
        <v>486</v>
      </c>
      <c r="CO71" s="78" t="s">
        <v>486</v>
      </c>
      <c r="CP71" s="78" t="s">
        <v>486</v>
      </c>
      <c r="CQ71" s="78" t="s">
        <v>486</v>
      </c>
      <c r="CR71" s="78" t="s">
        <v>486</v>
      </c>
      <c r="CS71" s="78" t="s">
        <v>486</v>
      </c>
      <c r="CT71" s="78" t="s">
        <v>486</v>
      </c>
      <c r="CU71" s="78" t="s">
        <v>486</v>
      </c>
      <c r="CV71" s="78" t="s">
        <v>486</v>
      </c>
      <c r="CW71" s="78" t="s">
        <v>486</v>
      </c>
      <c r="CX71" s="78" t="s">
        <v>486</v>
      </c>
      <c r="CY71" s="78" t="s">
        <v>486</v>
      </c>
      <c r="CZ71" s="78" t="s">
        <v>486</v>
      </c>
      <c r="DA71" s="78" t="s">
        <v>486</v>
      </c>
      <c r="DB71" s="78" t="s">
        <v>486</v>
      </c>
      <c r="DC71" s="78" t="s">
        <v>486</v>
      </c>
      <c r="DD71" s="78" t="s">
        <v>486</v>
      </c>
      <c r="DE71" s="78" t="s">
        <v>486</v>
      </c>
      <c r="DF71" s="78" t="s">
        <v>486</v>
      </c>
      <c r="DG71" s="78" t="s">
        <v>486</v>
      </c>
      <c r="DH71" s="78" t="s">
        <v>486</v>
      </c>
      <c r="DI71" s="78" t="s">
        <v>486</v>
      </c>
      <c r="DJ71" s="78" t="s">
        <v>486</v>
      </c>
      <c r="DK71" s="78" t="s">
        <v>486</v>
      </c>
      <c r="DL71" s="78" t="s">
        <v>486</v>
      </c>
      <c r="DM71" s="78" t="s">
        <v>486</v>
      </c>
      <c r="DN71" s="78" t="s">
        <v>486</v>
      </c>
      <c r="DO71" s="78" t="s">
        <v>486</v>
      </c>
      <c r="DP71" s="78" t="s">
        <v>486</v>
      </c>
      <c r="DQ71" s="78" t="s">
        <v>486</v>
      </c>
      <c r="DR71" s="78" t="s">
        <v>486</v>
      </c>
      <c r="DS71" s="78" t="s">
        <v>486</v>
      </c>
      <c r="DT71" s="121" t="s">
        <v>486</v>
      </c>
      <c r="DU71" s="78" t="s">
        <v>486</v>
      </c>
      <c r="DV71" s="78" t="s">
        <v>486</v>
      </c>
      <c r="DW71" s="78" t="s">
        <v>486</v>
      </c>
      <c r="DX71" s="78" t="s">
        <v>486</v>
      </c>
      <c r="DY71" s="121" t="s">
        <v>486</v>
      </c>
      <c r="DZ71" s="78" t="s">
        <v>486</v>
      </c>
      <c r="EA71" s="78" t="s">
        <v>486</v>
      </c>
      <c r="EB71" s="78" t="s">
        <v>486</v>
      </c>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row>
    <row r="72" spans="1:170" x14ac:dyDescent="0.25">
      <c r="A72" s="112">
        <v>70</v>
      </c>
      <c r="B72" s="99"/>
      <c r="C72" s="74" t="s">
        <v>60</v>
      </c>
      <c r="D72" s="74" t="s">
        <v>87</v>
      </c>
      <c r="E72" s="74" t="s">
        <v>32</v>
      </c>
      <c r="F72" s="74" t="s">
        <v>666</v>
      </c>
      <c r="G72" s="103" t="s">
        <v>170</v>
      </c>
      <c r="H72" s="76" t="s">
        <v>1</v>
      </c>
      <c r="I72" s="62" t="s">
        <v>2</v>
      </c>
      <c r="J72" s="62" t="s">
        <v>2</v>
      </c>
      <c r="K72" s="62" t="s">
        <v>2</v>
      </c>
      <c r="L72" s="62" t="s">
        <v>2</v>
      </c>
      <c r="M72" s="74">
        <v>119485</v>
      </c>
      <c r="N72" s="74">
        <v>1994</v>
      </c>
      <c r="O72" s="74"/>
      <c r="P72" s="74">
        <v>3000</v>
      </c>
      <c r="Q72" s="74" t="s">
        <v>435</v>
      </c>
      <c r="R72" s="74"/>
      <c r="S72" s="74" t="s">
        <v>32</v>
      </c>
      <c r="T72" s="74">
        <v>1</v>
      </c>
      <c r="U72" s="74">
        <v>1</v>
      </c>
      <c r="V72" s="74">
        <v>0</v>
      </c>
      <c r="W72" s="74"/>
      <c r="X72" s="77" t="s">
        <v>153</v>
      </c>
      <c r="Y72" s="74"/>
      <c r="Z72" s="74">
        <v>2030</v>
      </c>
      <c r="AA72" s="74">
        <v>2260</v>
      </c>
      <c r="AB72" s="78">
        <v>0.73010240798533022</v>
      </c>
      <c r="AC72" s="121">
        <v>330.6222872718912</v>
      </c>
      <c r="AD72" s="78">
        <v>0.20703344655687717</v>
      </c>
      <c r="AE72" s="78">
        <v>0.22260126227415503</v>
      </c>
      <c r="AF72" s="78">
        <v>13.797697734608169</v>
      </c>
      <c r="AG72" s="78">
        <v>0.22106466538227618</v>
      </c>
      <c r="AH72" s="121">
        <v>197.49375027469162</v>
      </c>
      <c r="AI72" s="78">
        <v>9.5009885902631153E-2</v>
      </c>
      <c r="AJ72" s="78">
        <v>1.9095799574424612E-2</v>
      </c>
      <c r="AK72" s="78">
        <v>8.21046893779776</v>
      </c>
      <c r="AL72" s="78" t="s">
        <v>486</v>
      </c>
      <c r="AM72" s="121" t="s">
        <v>486</v>
      </c>
      <c r="AN72" s="78" t="s">
        <v>486</v>
      </c>
      <c r="AO72" s="78" t="s">
        <v>486</v>
      </c>
      <c r="AP72" s="78" t="s">
        <v>486</v>
      </c>
      <c r="AQ72" s="78" t="s">
        <v>486</v>
      </c>
      <c r="AR72" s="78" t="s">
        <v>486</v>
      </c>
      <c r="AS72" s="78" t="s">
        <v>486</v>
      </c>
      <c r="AT72" s="78" t="s">
        <v>486</v>
      </c>
      <c r="AU72" s="78" t="s">
        <v>486</v>
      </c>
      <c r="AV72" s="78" t="s">
        <v>486</v>
      </c>
      <c r="AW72" s="78" t="s">
        <v>486</v>
      </c>
      <c r="AX72" s="78" t="s">
        <v>486</v>
      </c>
      <c r="AY72" s="78" t="s">
        <v>486</v>
      </c>
      <c r="AZ72" s="78" t="s">
        <v>486</v>
      </c>
      <c r="BA72" s="114">
        <v>4.2155424785608187</v>
      </c>
      <c r="BB72" s="121">
        <v>884.82220077791112</v>
      </c>
      <c r="BC72" s="78">
        <v>1.1451782453539949</v>
      </c>
      <c r="BD72" s="78">
        <v>1.4114010948081022</v>
      </c>
      <c r="BE72" s="78">
        <v>37.310895978805121</v>
      </c>
      <c r="BF72" s="78" t="s">
        <v>486</v>
      </c>
      <c r="BG72" s="78" t="s">
        <v>486</v>
      </c>
      <c r="BH72" s="78" t="s">
        <v>486</v>
      </c>
      <c r="BI72" s="78" t="s">
        <v>486</v>
      </c>
      <c r="BJ72" s="78" t="s">
        <v>486</v>
      </c>
      <c r="BK72" s="78" t="s">
        <v>486</v>
      </c>
      <c r="BL72" s="78" t="s">
        <v>486</v>
      </c>
      <c r="BM72" s="78" t="s">
        <v>486</v>
      </c>
      <c r="BN72" s="78" t="s">
        <v>486</v>
      </c>
      <c r="BO72" s="78" t="s">
        <v>486</v>
      </c>
      <c r="BP72" s="78" t="s">
        <v>486</v>
      </c>
      <c r="BQ72" s="78" t="s">
        <v>486</v>
      </c>
      <c r="BR72" s="78" t="s">
        <v>486</v>
      </c>
      <c r="BS72" s="78" t="s">
        <v>486</v>
      </c>
      <c r="BT72" s="78" t="s">
        <v>486</v>
      </c>
      <c r="BU72" s="78" t="s">
        <v>486</v>
      </c>
      <c r="BV72" s="78" t="s">
        <v>486</v>
      </c>
      <c r="BW72" s="78" t="s">
        <v>486</v>
      </c>
      <c r="BX72" s="78" t="s">
        <v>486</v>
      </c>
      <c r="BY72" s="78" t="s">
        <v>486</v>
      </c>
      <c r="BZ72" s="78" t="s">
        <v>486</v>
      </c>
      <c r="CA72" s="78" t="s">
        <v>486</v>
      </c>
      <c r="CB72" s="78" t="s">
        <v>486</v>
      </c>
      <c r="CC72" s="78" t="s">
        <v>486</v>
      </c>
      <c r="CD72" s="78" t="s">
        <v>486</v>
      </c>
      <c r="CE72" s="78" t="s">
        <v>486</v>
      </c>
      <c r="CF72" s="78" t="s">
        <v>486</v>
      </c>
      <c r="CG72" s="78" t="s">
        <v>486</v>
      </c>
      <c r="CH72" s="78" t="s">
        <v>486</v>
      </c>
      <c r="CI72" s="78" t="s">
        <v>486</v>
      </c>
      <c r="CJ72" s="78" t="s">
        <v>486</v>
      </c>
      <c r="CK72" s="78" t="s">
        <v>486</v>
      </c>
      <c r="CL72" s="78" t="s">
        <v>486</v>
      </c>
      <c r="CM72" s="78" t="s">
        <v>486</v>
      </c>
      <c r="CN72" s="78" t="s">
        <v>486</v>
      </c>
      <c r="CO72" s="78" t="s">
        <v>486</v>
      </c>
      <c r="CP72" s="78" t="s">
        <v>486</v>
      </c>
      <c r="CQ72" s="78" t="s">
        <v>486</v>
      </c>
      <c r="CR72" s="78" t="s">
        <v>486</v>
      </c>
      <c r="CS72" s="78" t="s">
        <v>486</v>
      </c>
      <c r="CT72" s="78" t="s">
        <v>486</v>
      </c>
      <c r="CU72" s="78" t="s">
        <v>486</v>
      </c>
      <c r="CV72" s="78" t="s">
        <v>486</v>
      </c>
      <c r="CW72" s="78" t="s">
        <v>486</v>
      </c>
      <c r="CX72" s="78" t="s">
        <v>486</v>
      </c>
      <c r="CY72" s="78" t="s">
        <v>486</v>
      </c>
      <c r="CZ72" s="78" t="s">
        <v>486</v>
      </c>
      <c r="DA72" s="78" t="s">
        <v>486</v>
      </c>
      <c r="DB72" s="78" t="s">
        <v>486</v>
      </c>
      <c r="DC72" s="78" t="s">
        <v>486</v>
      </c>
      <c r="DD72" s="78" t="s">
        <v>486</v>
      </c>
      <c r="DE72" s="78" t="s">
        <v>486</v>
      </c>
      <c r="DF72" s="78" t="s">
        <v>486</v>
      </c>
      <c r="DG72" s="78" t="s">
        <v>486</v>
      </c>
      <c r="DH72" s="78" t="s">
        <v>486</v>
      </c>
      <c r="DI72" s="78" t="s">
        <v>486</v>
      </c>
      <c r="DJ72" s="78" t="s">
        <v>486</v>
      </c>
      <c r="DK72" s="78" t="s">
        <v>486</v>
      </c>
      <c r="DL72" s="78" t="s">
        <v>486</v>
      </c>
      <c r="DM72" s="78" t="s">
        <v>486</v>
      </c>
      <c r="DN72" s="78" t="s">
        <v>486</v>
      </c>
      <c r="DO72" s="78" t="s">
        <v>486</v>
      </c>
      <c r="DP72" s="78" t="s">
        <v>486</v>
      </c>
      <c r="DQ72" s="78" t="s">
        <v>486</v>
      </c>
      <c r="DR72" s="78" t="s">
        <v>486</v>
      </c>
      <c r="DS72" s="78" t="s">
        <v>486</v>
      </c>
      <c r="DT72" s="121" t="s">
        <v>486</v>
      </c>
      <c r="DU72" s="78" t="s">
        <v>486</v>
      </c>
      <c r="DV72" s="78" t="s">
        <v>486</v>
      </c>
      <c r="DW72" s="78" t="s">
        <v>486</v>
      </c>
      <c r="DX72" s="78" t="s">
        <v>486</v>
      </c>
      <c r="DY72" s="121" t="s">
        <v>486</v>
      </c>
      <c r="DZ72" s="78" t="s">
        <v>486</v>
      </c>
      <c r="EA72" s="78" t="s">
        <v>486</v>
      </c>
      <c r="EB72" s="78" t="s">
        <v>486</v>
      </c>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row>
    <row r="73" spans="1:170" x14ac:dyDescent="0.25">
      <c r="A73" s="112">
        <v>71</v>
      </c>
      <c r="B73" s="100">
        <v>38225</v>
      </c>
      <c r="C73" s="77" t="s">
        <v>60</v>
      </c>
      <c r="D73" s="77" t="s">
        <v>174</v>
      </c>
      <c r="E73" s="77" t="s">
        <v>32</v>
      </c>
      <c r="F73" s="77" t="s">
        <v>666</v>
      </c>
      <c r="G73" s="125" t="s">
        <v>170</v>
      </c>
      <c r="H73" s="82" t="s">
        <v>1</v>
      </c>
      <c r="I73" s="62" t="s">
        <v>2</v>
      </c>
      <c r="J73" s="62" t="s">
        <v>2</v>
      </c>
      <c r="K73" s="62" t="s">
        <v>2</v>
      </c>
      <c r="L73" s="62" t="s">
        <v>2</v>
      </c>
      <c r="M73" s="77">
        <v>119000</v>
      </c>
      <c r="N73" s="83">
        <v>1994</v>
      </c>
      <c r="P73" s="77">
        <v>3000</v>
      </c>
      <c r="Q73" s="74" t="s">
        <v>435</v>
      </c>
      <c r="S73" s="77" t="s">
        <v>166</v>
      </c>
      <c r="T73" s="77">
        <v>1</v>
      </c>
      <c r="U73" s="77" t="s">
        <v>167</v>
      </c>
      <c r="X73" s="77" t="s">
        <v>153</v>
      </c>
      <c r="AB73" s="115">
        <v>1.0868632707774799</v>
      </c>
      <c r="AC73" s="123">
        <v>315.14699999999999</v>
      </c>
      <c r="AD73" s="115">
        <v>0.15206727400140155</v>
      </c>
      <c r="AE73" s="115">
        <v>0.15729166666666666</v>
      </c>
      <c r="AF73" s="115">
        <v>13.191000000000001</v>
      </c>
      <c r="AG73" s="115" t="s">
        <v>486</v>
      </c>
      <c r="AH73" s="123" t="s">
        <v>486</v>
      </c>
      <c r="AI73" s="115" t="s">
        <v>486</v>
      </c>
      <c r="AJ73" s="115" t="s">
        <v>486</v>
      </c>
      <c r="AK73" s="115" t="s">
        <v>486</v>
      </c>
      <c r="AL73" s="115" t="s">
        <v>486</v>
      </c>
      <c r="AM73" s="123" t="s">
        <v>486</v>
      </c>
      <c r="AN73" s="115" t="s">
        <v>486</v>
      </c>
      <c r="AO73" s="115" t="s">
        <v>486</v>
      </c>
      <c r="AP73" s="115" t="s">
        <v>486</v>
      </c>
      <c r="AQ73" s="115" t="s">
        <v>486</v>
      </c>
      <c r="AR73" s="115" t="s">
        <v>486</v>
      </c>
      <c r="AS73" s="115" t="s">
        <v>486</v>
      </c>
      <c r="AT73" s="115" t="s">
        <v>486</v>
      </c>
      <c r="AU73" s="115" t="s">
        <v>486</v>
      </c>
      <c r="AV73" s="115" t="s">
        <v>486</v>
      </c>
      <c r="AW73" s="115" t="s">
        <v>486</v>
      </c>
      <c r="AX73" s="115" t="s">
        <v>486</v>
      </c>
      <c r="AY73" s="115" t="s">
        <v>486</v>
      </c>
      <c r="AZ73" s="115" t="s">
        <v>486</v>
      </c>
      <c r="BA73" s="116" t="s">
        <v>486</v>
      </c>
      <c r="BB73" s="123" t="s">
        <v>486</v>
      </c>
      <c r="BC73" s="115" t="s">
        <v>486</v>
      </c>
      <c r="BD73" s="115" t="s">
        <v>486</v>
      </c>
      <c r="BE73" s="115" t="s">
        <v>486</v>
      </c>
      <c r="BF73" s="115" t="s">
        <v>486</v>
      </c>
      <c r="BG73" s="115" t="s">
        <v>486</v>
      </c>
      <c r="BH73" s="115" t="s">
        <v>486</v>
      </c>
      <c r="BI73" s="115" t="s">
        <v>486</v>
      </c>
      <c r="BJ73" s="115" t="s">
        <v>486</v>
      </c>
      <c r="BK73" s="115" t="s">
        <v>486</v>
      </c>
      <c r="BL73" s="115" t="s">
        <v>486</v>
      </c>
      <c r="BM73" s="115" t="s">
        <v>486</v>
      </c>
      <c r="BN73" s="115" t="s">
        <v>486</v>
      </c>
      <c r="BO73" s="115" t="s">
        <v>486</v>
      </c>
      <c r="BP73" s="115" t="s">
        <v>486</v>
      </c>
      <c r="BQ73" s="115" t="s">
        <v>486</v>
      </c>
      <c r="BR73" s="115" t="s">
        <v>486</v>
      </c>
      <c r="BS73" s="115" t="s">
        <v>486</v>
      </c>
      <c r="BT73" s="115" t="s">
        <v>486</v>
      </c>
      <c r="BU73" s="115" t="s">
        <v>486</v>
      </c>
      <c r="BV73" s="115" t="s">
        <v>486</v>
      </c>
      <c r="BW73" s="115" t="s">
        <v>486</v>
      </c>
      <c r="BX73" s="115" t="s">
        <v>486</v>
      </c>
      <c r="BY73" s="115" t="s">
        <v>486</v>
      </c>
      <c r="BZ73" s="115" t="s">
        <v>486</v>
      </c>
      <c r="CA73" s="115" t="s">
        <v>486</v>
      </c>
      <c r="CB73" s="115" t="s">
        <v>486</v>
      </c>
      <c r="CC73" s="115" t="s">
        <v>486</v>
      </c>
      <c r="CD73" s="115" t="s">
        <v>486</v>
      </c>
      <c r="CE73" s="115" t="s">
        <v>486</v>
      </c>
      <c r="CF73" s="115" t="s">
        <v>486</v>
      </c>
      <c r="CG73" s="115" t="s">
        <v>486</v>
      </c>
      <c r="CH73" s="115" t="s">
        <v>486</v>
      </c>
      <c r="CI73" s="115" t="s">
        <v>486</v>
      </c>
      <c r="CJ73" s="115" t="s">
        <v>486</v>
      </c>
      <c r="CK73" s="115" t="s">
        <v>486</v>
      </c>
      <c r="CL73" s="115" t="s">
        <v>486</v>
      </c>
      <c r="CM73" s="115" t="s">
        <v>486</v>
      </c>
      <c r="CN73" s="115" t="s">
        <v>486</v>
      </c>
      <c r="CO73" s="115" t="s">
        <v>486</v>
      </c>
      <c r="CP73" s="115" t="s">
        <v>486</v>
      </c>
      <c r="CQ73" s="115" t="s">
        <v>486</v>
      </c>
      <c r="CR73" s="115" t="s">
        <v>486</v>
      </c>
      <c r="CS73" s="115" t="s">
        <v>486</v>
      </c>
      <c r="CT73" s="115" t="s">
        <v>486</v>
      </c>
      <c r="CU73" s="115" t="s">
        <v>486</v>
      </c>
      <c r="CV73" s="115" t="s">
        <v>486</v>
      </c>
      <c r="CW73" s="115" t="s">
        <v>486</v>
      </c>
      <c r="CX73" s="115" t="s">
        <v>486</v>
      </c>
      <c r="CY73" s="115" t="s">
        <v>486</v>
      </c>
      <c r="CZ73" s="115" t="s">
        <v>486</v>
      </c>
      <c r="DA73" s="115" t="s">
        <v>486</v>
      </c>
      <c r="DB73" s="115" t="s">
        <v>486</v>
      </c>
      <c r="DC73" s="115" t="s">
        <v>486</v>
      </c>
      <c r="DD73" s="115" t="s">
        <v>486</v>
      </c>
      <c r="DE73" s="115" t="s">
        <v>486</v>
      </c>
      <c r="DF73" s="115" t="s">
        <v>486</v>
      </c>
      <c r="DG73" s="115" t="s">
        <v>486</v>
      </c>
      <c r="DH73" s="115" t="s">
        <v>486</v>
      </c>
      <c r="DI73" s="115" t="s">
        <v>486</v>
      </c>
      <c r="DJ73" s="115" t="s">
        <v>486</v>
      </c>
      <c r="DK73" s="115" t="s">
        <v>486</v>
      </c>
      <c r="DL73" s="115" t="s">
        <v>486</v>
      </c>
      <c r="DM73" s="115" t="s">
        <v>486</v>
      </c>
      <c r="DN73" s="115" t="s">
        <v>486</v>
      </c>
      <c r="DO73" s="115" t="s">
        <v>486</v>
      </c>
      <c r="DP73" s="115" t="s">
        <v>486</v>
      </c>
      <c r="DQ73" s="115" t="s">
        <v>486</v>
      </c>
      <c r="DR73" s="115" t="s">
        <v>486</v>
      </c>
      <c r="DS73" s="115" t="s">
        <v>486</v>
      </c>
      <c r="DT73" s="123" t="s">
        <v>486</v>
      </c>
      <c r="DU73" s="115" t="s">
        <v>486</v>
      </c>
      <c r="DV73" s="115" t="s">
        <v>486</v>
      </c>
      <c r="DW73" s="115" t="s">
        <v>486</v>
      </c>
      <c r="DX73" s="115" t="s">
        <v>486</v>
      </c>
      <c r="DY73" s="115" t="s">
        <v>486</v>
      </c>
      <c r="DZ73" s="115" t="s">
        <v>486</v>
      </c>
      <c r="EA73" s="115" t="s">
        <v>486</v>
      </c>
      <c r="EB73" s="115" t="s">
        <v>486</v>
      </c>
      <c r="FA73" s="74"/>
      <c r="FB73" s="74"/>
      <c r="FC73" s="74"/>
      <c r="FD73" s="74"/>
      <c r="FE73" s="74"/>
      <c r="FF73" s="74"/>
      <c r="FG73" s="74"/>
      <c r="FH73" s="74"/>
      <c r="FI73" s="74"/>
      <c r="FJ73" s="74"/>
      <c r="FK73" s="74"/>
      <c r="FL73" s="74"/>
      <c r="FM73" s="74"/>
      <c r="FN73" s="74"/>
    </row>
    <row r="74" spans="1:170" x14ac:dyDescent="0.25">
      <c r="A74" s="112">
        <v>72</v>
      </c>
      <c r="B74" s="119">
        <v>35065</v>
      </c>
      <c r="C74" s="77" t="s">
        <v>53</v>
      </c>
      <c r="D74" s="77" t="s">
        <v>161</v>
      </c>
      <c r="E74" s="77" t="s">
        <v>20</v>
      </c>
      <c r="F74" s="77" t="s">
        <v>665</v>
      </c>
      <c r="G74" s="103" t="s">
        <v>175</v>
      </c>
      <c r="H74" s="64" t="s">
        <v>1</v>
      </c>
      <c r="I74" s="64" t="s">
        <v>1</v>
      </c>
      <c r="J74" s="64" t="s">
        <v>1</v>
      </c>
      <c r="K74" s="64" t="s">
        <v>1</v>
      </c>
      <c r="L74" s="64" t="s">
        <v>1</v>
      </c>
      <c r="M74" s="77">
        <v>34200</v>
      </c>
      <c r="N74" s="77">
        <v>1995</v>
      </c>
      <c r="P74" s="77">
        <v>1323</v>
      </c>
      <c r="Q74" s="74" t="s">
        <v>436</v>
      </c>
      <c r="S74" s="77" t="s">
        <v>20</v>
      </c>
      <c r="T74" s="77">
        <v>0</v>
      </c>
      <c r="U74" s="77" t="s">
        <v>152</v>
      </c>
      <c r="X74" s="77" t="s">
        <v>153</v>
      </c>
      <c r="AB74" s="115">
        <v>8.7671735578594578</v>
      </c>
      <c r="AC74" s="123">
        <v>151.19228521188006</v>
      </c>
      <c r="AD74" s="115">
        <v>1.2902028888370631</v>
      </c>
      <c r="AE74" s="115">
        <v>2.2050068091847899</v>
      </c>
      <c r="AF74" s="115">
        <v>6.8211397166687027</v>
      </c>
      <c r="AG74" s="115" t="s">
        <v>486</v>
      </c>
      <c r="AH74" s="115" t="s">
        <v>486</v>
      </c>
      <c r="AI74" s="115" t="s">
        <v>486</v>
      </c>
      <c r="AJ74" s="115" t="s">
        <v>486</v>
      </c>
      <c r="AK74" s="115" t="s">
        <v>486</v>
      </c>
      <c r="AL74" s="115">
        <v>11.026481984942629</v>
      </c>
      <c r="AM74" s="115">
        <v>168.05772960783642</v>
      </c>
      <c r="AN74" s="115">
        <v>1.6828521881224427</v>
      </c>
      <c r="AO74" s="115">
        <v>1.9634855925555921</v>
      </c>
      <c r="AP74" s="115">
        <v>7.6717001786692371</v>
      </c>
      <c r="AQ74" s="115">
        <v>8.638997761234398</v>
      </c>
      <c r="AR74" s="123">
        <v>151.49066937297533</v>
      </c>
      <c r="AS74" s="115">
        <v>1.6466024763213125</v>
      </c>
      <c r="AT74" s="115">
        <v>1.9556813441881711</v>
      </c>
      <c r="AU74" s="115">
        <v>6.8650453089395702</v>
      </c>
      <c r="AV74" s="115">
        <v>13.232316831263939</v>
      </c>
      <c r="AW74" s="123">
        <v>231.63374271134353</v>
      </c>
      <c r="AX74" s="115">
        <v>3.0684133076497342</v>
      </c>
      <c r="AY74" s="115">
        <v>2.5069046133937367</v>
      </c>
      <c r="AZ74" s="115">
        <v>10.556546257556089</v>
      </c>
      <c r="BA74" s="116">
        <v>20.67439424515749</v>
      </c>
      <c r="BB74" s="123">
        <v>351.7066877640342</v>
      </c>
      <c r="BC74" s="115">
        <v>4.8518867035224522</v>
      </c>
      <c r="BD74" s="115">
        <v>2.9660281163380997</v>
      </c>
      <c r="BE74" s="115">
        <v>16.078048997173727</v>
      </c>
      <c r="BF74" s="115">
        <v>8.638997761234398</v>
      </c>
      <c r="BG74" s="115">
        <v>151.49066937297533</v>
      </c>
      <c r="BH74" s="115">
        <v>1.6466024763213125</v>
      </c>
      <c r="BI74" s="115">
        <v>1.9556813441881711</v>
      </c>
      <c r="BJ74" s="115">
        <v>6.8650453089395702</v>
      </c>
      <c r="BK74" s="115">
        <v>10.782747652001317</v>
      </c>
      <c r="BL74" s="115">
        <v>183.40588495003968</v>
      </c>
      <c r="BM74" s="115">
        <v>2.074348922184905</v>
      </c>
      <c r="BN74" s="115">
        <v>2.0699160018869898</v>
      </c>
      <c r="BO74" s="115">
        <v>8.3359037391509183</v>
      </c>
      <c r="BP74" s="115">
        <v>19.728637904821305</v>
      </c>
      <c r="BQ74" s="115">
        <v>200.06247593185819</v>
      </c>
      <c r="BR74" s="115">
        <v>2.341110283036965</v>
      </c>
      <c r="BS74" s="115">
        <v>2.6832073348340559</v>
      </c>
      <c r="BT74" s="115">
        <v>9.4943558677040727</v>
      </c>
      <c r="BU74" s="115">
        <v>10.576368392895452</v>
      </c>
      <c r="BV74" s="115">
        <v>197.42282382176833</v>
      </c>
      <c r="BW74" s="115">
        <v>2.3511521374067161</v>
      </c>
      <c r="BX74" s="115">
        <v>1.9932146542160183</v>
      </c>
      <c r="BY74" s="115">
        <v>8.9347139275254364</v>
      </c>
      <c r="BZ74" s="115">
        <v>8.827227971261264</v>
      </c>
      <c r="CA74" s="115">
        <v>127.5490625922417</v>
      </c>
      <c r="CB74" s="115">
        <v>0.70066341196747528</v>
      </c>
      <c r="CC74" s="115">
        <v>2.1416703552670016</v>
      </c>
      <c r="CD74" s="115">
        <v>5.783838675761352</v>
      </c>
      <c r="CE74" s="115">
        <v>6.1025636108232968</v>
      </c>
      <c r="CF74" s="115">
        <v>111.33071987983679</v>
      </c>
      <c r="CG74" s="115">
        <v>0.86055254846447593</v>
      </c>
      <c r="CH74" s="115">
        <v>1.5635818036705211</v>
      </c>
      <c r="CI74" s="115">
        <v>4.9958195319793148</v>
      </c>
      <c r="CJ74" s="115">
        <v>6.1530495534785521</v>
      </c>
      <c r="CK74" s="115">
        <v>130.66904146850464</v>
      </c>
      <c r="CL74" s="115">
        <v>1.0547428600636577</v>
      </c>
      <c r="CM74" s="115">
        <v>2.1921690207557289</v>
      </c>
      <c r="CN74" s="115">
        <v>5.8185449286458448</v>
      </c>
      <c r="CO74" s="115">
        <v>6.621406505811934</v>
      </c>
      <c r="CP74" s="115">
        <v>141.19707882443248</v>
      </c>
      <c r="CQ74" s="115">
        <v>1.6071991370058585</v>
      </c>
      <c r="CR74" s="115">
        <v>1.6525273323656653</v>
      </c>
      <c r="CS74" s="115">
        <v>6.3356967181207722</v>
      </c>
      <c r="CT74" s="115">
        <v>8.827227971261264</v>
      </c>
      <c r="CU74" s="115">
        <v>127.5490625922417</v>
      </c>
      <c r="CV74" s="115">
        <v>0.70066341196747528</v>
      </c>
      <c r="CW74" s="115">
        <v>2.1416703552670016</v>
      </c>
      <c r="CX74" s="115">
        <v>5.783838675761352</v>
      </c>
      <c r="CY74" s="115">
        <v>9.4544411972707998</v>
      </c>
      <c r="CZ74" s="115">
        <v>136.16804069980321</v>
      </c>
      <c r="DA74" s="115">
        <v>1.0162312076077116</v>
      </c>
      <c r="DB74" s="115">
        <v>2.306798110539749</v>
      </c>
      <c r="DC74" s="115">
        <v>6.2047078838022527</v>
      </c>
      <c r="DD74" s="115">
        <v>7.3761757117105766</v>
      </c>
      <c r="DE74" s="115">
        <v>120.60454042065582</v>
      </c>
      <c r="DF74" s="115">
        <v>1.0411829269871049</v>
      </c>
      <c r="DG74" s="115">
        <v>1.8157576942324336</v>
      </c>
      <c r="DH74" s="115">
        <v>5.461311120757177</v>
      </c>
      <c r="DI74" s="115">
        <v>10.173472019423441</v>
      </c>
      <c r="DJ74" s="115">
        <v>125.81693656474522</v>
      </c>
      <c r="DK74" s="115">
        <v>0.71948465158712449</v>
      </c>
      <c r="DL74" s="115">
        <v>1.9671813868735619</v>
      </c>
      <c r="DM74" s="115">
        <v>5.7806437388358471</v>
      </c>
      <c r="DN74" s="115">
        <v>6.6776196740679499</v>
      </c>
      <c r="DO74" s="123">
        <v>106.60047119034274</v>
      </c>
      <c r="DP74" s="115">
        <v>0.6918714927185674</v>
      </c>
      <c r="DQ74" s="115">
        <v>1.5381318857503758</v>
      </c>
      <c r="DR74" s="115">
        <v>4.810675087597529</v>
      </c>
      <c r="DS74" s="115">
        <v>5.6930086594635441</v>
      </c>
      <c r="DT74" s="123">
        <v>97.72720182902107</v>
      </c>
      <c r="DU74" s="115">
        <v>0.72370215345433553</v>
      </c>
      <c r="DV74" s="115">
        <v>1.0602093494813927</v>
      </c>
      <c r="DW74" s="115">
        <v>4.3985931516015295</v>
      </c>
      <c r="DX74" s="115">
        <v>4.4304125427411183</v>
      </c>
      <c r="DY74" s="123">
        <v>112.73737008790759</v>
      </c>
      <c r="DZ74" s="115">
        <v>0.91859393632724651</v>
      </c>
      <c r="EA74" s="115">
        <v>0.67062889619537458</v>
      </c>
      <c r="EB74" s="115">
        <v>4.9776488841789392</v>
      </c>
      <c r="EX74" s="74"/>
      <c r="EY74" s="74"/>
      <c r="EZ74" s="74"/>
      <c r="FA74" s="74"/>
      <c r="FB74" s="74"/>
      <c r="FC74" s="74"/>
      <c r="FD74" s="74"/>
      <c r="FE74" s="74"/>
      <c r="FF74" s="74"/>
      <c r="FG74" s="74"/>
      <c r="FH74" s="74"/>
      <c r="FI74" s="74"/>
      <c r="FJ74" s="74"/>
      <c r="FK74" s="74"/>
      <c r="FL74" s="74"/>
      <c r="FM74" s="74"/>
      <c r="FN74" s="74"/>
    </row>
    <row r="75" spans="1:170" x14ac:dyDescent="0.25">
      <c r="A75" s="112">
        <v>73</v>
      </c>
      <c r="B75" s="99">
        <v>38271</v>
      </c>
      <c r="C75" s="74" t="s">
        <v>79</v>
      </c>
      <c r="D75" s="74" t="s">
        <v>80</v>
      </c>
      <c r="E75" s="74" t="s">
        <v>32</v>
      </c>
      <c r="F75" s="74" t="s">
        <v>667</v>
      </c>
      <c r="G75" s="103" t="s">
        <v>1</v>
      </c>
      <c r="H75" s="103" t="s">
        <v>1</v>
      </c>
      <c r="I75" s="103" t="s">
        <v>1</v>
      </c>
      <c r="J75" s="103" t="s">
        <v>1</v>
      </c>
      <c r="K75" s="103" t="s">
        <v>1</v>
      </c>
      <c r="L75" s="103" t="s">
        <v>1</v>
      </c>
      <c r="M75" s="74">
        <v>146266</v>
      </c>
      <c r="N75" s="74">
        <v>1995</v>
      </c>
      <c r="O75" s="74"/>
      <c r="P75" s="74">
        <v>1600</v>
      </c>
      <c r="Q75" s="74" t="s">
        <v>434</v>
      </c>
      <c r="R75" s="74"/>
      <c r="S75" s="74" t="s">
        <v>20</v>
      </c>
      <c r="T75" s="74">
        <v>0</v>
      </c>
      <c r="U75" s="74">
        <v>0</v>
      </c>
      <c r="V75" s="74">
        <v>0</v>
      </c>
      <c r="W75" s="74"/>
      <c r="X75" s="77" t="s">
        <v>153</v>
      </c>
      <c r="Y75" s="74"/>
      <c r="Z75" s="74">
        <v>1160</v>
      </c>
      <c r="AA75" s="74">
        <v>1360</v>
      </c>
      <c r="AB75" s="78">
        <v>4.5085240625853951</v>
      </c>
      <c r="AC75" s="121">
        <v>217.73671639797789</v>
      </c>
      <c r="AD75" s="78">
        <v>0.88466040964025516</v>
      </c>
      <c r="AE75" s="78">
        <v>1.3016719937746526</v>
      </c>
      <c r="AF75" s="78">
        <v>9.7479668666260437</v>
      </c>
      <c r="AG75" s="78">
        <v>3.1603593773228607</v>
      </c>
      <c r="AH75" s="78">
        <v>159.67385008148003</v>
      </c>
      <c r="AI75" s="78">
        <v>0.45365229497409537</v>
      </c>
      <c r="AJ75" s="78">
        <v>0.79027491810641881</v>
      </c>
      <c r="AK75" s="78">
        <v>7.0836135440816852</v>
      </c>
      <c r="AL75" s="78" t="s">
        <v>486</v>
      </c>
      <c r="AM75" s="78" t="s">
        <v>486</v>
      </c>
      <c r="AN75" s="78" t="s">
        <v>486</v>
      </c>
      <c r="AO75" s="78" t="s">
        <v>486</v>
      </c>
      <c r="AP75" s="78" t="s">
        <v>486</v>
      </c>
      <c r="AQ75" s="78" t="s">
        <v>486</v>
      </c>
      <c r="AR75" s="121" t="s">
        <v>486</v>
      </c>
      <c r="AS75" s="78" t="s">
        <v>486</v>
      </c>
      <c r="AT75" s="78" t="s">
        <v>486</v>
      </c>
      <c r="AU75" s="78" t="s">
        <v>486</v>
      </c>
      <c r="AV75" s="78" t="s">
        <v>486</v>
      </c>
      <c r="AW75" s="121" t="s">
        <v>486</v>
      </c>
      <c r="AX75" s="78" t="s">
        <v>486</v>
      </c>
      <c r="AY75" s="78" t="s">
        <v>486</v>
      </c>
      <c r="AZ75" s="78" t="s">
        <v>486</v>
      </c>
      <c r="BA75" s="114">
        <v>11.76988724738365</v>
      </c>
      <c r="BB75" s="121">
        <v>499.43857214708908</v>
      </c>
      <c r="BC75" s="78">
        <v>2.8325925143600652</v>
      </c>
      <c r="BD75" s="78">
        <v>1.2295054231823226</v>
      </c>
      <c r="BE75" s="78">
        <v>22.723878941051868</v>
      </c>
      <c r="BF75" s="78" t="s">
        <v>486</v>
      </c>
      <c r="BG75" s="78" t="s">
        <v>486</v>
      </c>
      <c r="BH75" s="78" t="s">
        <v>486</v>
      </c>
      <c r="BI75" s="78" t="s">
        <v>486</v>
      </c>
      <c r="BJ75" s="78" t="s">
        <v>486</v>
      </c>
      <c r="BK75" s="78" t="s">
        <v>486</v>
      </c>
      <c r="BL75" s="78" t="s">
        <v>486</v>
      </c>
      <c r="BM75" s="78" t="s">
        <v>486</v>
      </c>
      <c r="BN75" s="78" t="s">
        <v>486</v>
      </c>
      <c r="BO75" s="78" t="s">
        <v>486</v>
      </c>
      <c r="BP75" s="78" t="s">
        <v>486</v>
      </c>
      <c r="BQ75" s="78" t="s">
        <v>486</v>
      </c>
      <c r="BR75" s="78" t="s">
        <v>486</v>
      </c>
      <c r="BS75" s="78" t="s">
        <v>486</v>
      </c>
      <c r="BT75" s="78" t="s">
        <v>486</v>
      </c>
      <c r="BU75" s="78" t="s">
        <v>486</v>
      </c>
      <c r="BV75" s="78" t="s">
        <v>486</v>
      </c>
      <c r="BW75" s="78" t="s">
        <v>486</v>
      </c>
      <c r="BX75" s="78" t="s">
        <v>486</v>
      </c>
      <c r="BY75" s="78" t="s">
        <v>486</v>
      </c>
      <c r="BZ75" s="78" t="s">
        <v>486</v>
      </c>
      <c r="CA75" s="78" t="s">
        <v>486</v>
      </c>
      <c r="CB75" s="78" t="s">
        <v>486</v>
      </c>
      <c r="CC75" s="78" t="s">
        <v>486</v>
      </c>
      <c r="CD75" s="78" t="s">
        <v>486</v>
      </c>
      <c r="CE75" s="78" t="s">
        <v>486</v>
      </c>
      <c r="CF75" s="78" t="s">
        <v>486</v>
      </c>
      <c r="CG75" s="78" t="s">
        <v>486</v>
      </c>
      <c r="CH75" s="78" t="s">
        <v>486</v>
      </c>
      <c r="CI75" s="78" t="s">
        <v>486</v>
      </c>
      <c r="CJ75" s="78" t="s">
        <v>486</v>
      </c>
      <c r="CK75" s="78" t="s">
        <v>486</v>
      </c>
      <c r="CL75" s="78" t="s">
        <v>486</v>
      </c>
      <c r="CM75" s="78" t="s">
        <v>486</v>
      </c>
      <c r="CN75" s="78" t="s">
        <v>486</v>
      </c>
      <c r="CO75" s="78" t="s">
        <v>486</v>
      </c>
      <c r="CP75" s="78" t="s">
        <v>486</v>
      </c>
      <c r="CQ75" s="78" t="s">
        <v>486</v>
      </c>
      <c r="CR75" s="78" t="s">
        <v>486</v>
      </c>
      <c r="CS75" s="78" t="s">
        <v>486</v>
      </c>
      <c r="CT75" s="78" t="s">
        <v>486</v>
      </c>
      <c r="CU75" s="78" t="s">
        <v>486</v>
      </c>
      <c r="CV75" s="78" t="s">
        <v>486</v>
      </c>
      <c r="CW75" s="78" t="s">
        <v>486</v>
      </c>
      <c r="CX75" s="78" t="s">
        <v>486</v>
      </c>
      <c r="CY75" s="78" t="s">
        <v>486</v>
      </c>
      <c r="CZ75" s="78" t="s">
        <v>486</v>
      </c>
      <c r="DA75" s="78" t="s">
        <v>486</v>
      </c>
      <c r="DB75" s="78" t="s">
        <v>486</v>
      </c>
      <c r="DC75" s="78" t="s">
        <v>486</v>
      </c>
      <c r="DD75" s="78" t="s">
        <v>486</v>
      </c>
      <c r="DE75" s="78" t="s">
        <v>486</v>
      </c>
      <c r="DF75" s="78" t="s">
        <v>486</v>
      </c>
      <c r="DG75" s="78" t="s">
        <v>486</v>
      </c>
      <c r="DH75" s="78" t="s">
        <v>486</v>
      </c>
      <c r="DI75" s="78" t="s">
        <v>486</v>
      </c>
      <c r="DJ75" s="78" t="s">
        <v>486</v>
      </c>
      <c r="DK75" s="78" t="s">
        <v>486</v>
      </c>
      <c r="DL75" s="78" t="s">
        <v>486</v>
      </c>
      <c r="DM75" s="78" t="s">
        <v>486</v>
      </c>
      <c r="DN75" s="78" t="s">
        <v>486</v>
      </c>
      <c r="DO75" s="121" t="s">
        <v>486</v>
      </c>
      <c r="DP75" s="78" t="s">
        <v>486</v>
      </c>
      <c r="DQ75" s="78" t="s">
        <v>486</v>
      </c>
      <c r="DR75" s="78" t="s">
        <v>486</v>
      </c>
      <c r="DS75" s="78" t="s">
        <v>486</v>
      </c>
      <c r="DT75" s="121" t="s">
        <v>486</v>
      </c>
      <c r="DU75" s="78" t="s">
        <v>486</v>
      </c>
      <c r="DV75" s="78" t="s">
        <v>486</v>
      </c>
      <c r="DW75" s="78" t="s">
        <v>486</v>
      </c>
      <c r="DX75" s="78" t="s">
        <v>486</v>
      </c>
      <c r="DY75" s="121" t="s">
        <v>486</v>
      </c>
      <c r="DZ75" s="78" t="s">
        <v>486</v>
      </c>
      <c r="EA75" s="78" t="s">
        <v>486</v>
      </c>
      <c r="EB75" s="78" t="s">
        <v>486</v>
      </c>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row>
    <row r="76" spans="1:170" x14ac:dyDescent="0.25">
      <c r="A76" s="112">
        <v>74</v>
      </c>
      <c r="B76" s="99">
        <v>38252</v>
      </c>
      <c r="C76" s="74" t="s">
        <v>79</v>
      </c>
      <c r="D76" s="74" t="s">
        <v>81</v>
      </c>
      <c r="E76" s="74" t="s">
        <v>32</v>
      </c>
      <c r="F76" s="74" t="s">
        <v>667</v>
      </c>
      <c r="G76" s="103" t="s">
        <v>1</v>
      </c>
      <c r="H76" s="76" t="s">
        <v>1</v>
      </c>
      <c r="I76" s="103" t="s">
        <v>1</v>
      </c>
      <c r="J76" s="103" t="s">
        <v>1</v>
      </c>
      <c r="K76" s="103" t="s">
        <v>1</v>
      </c>
      <c r="L76" s="103" t="s">
        <v>1</v>
      </c>
      <c r="M76" s="74">
        <v>58483</v>
      </c>
      <c r="N76" s="74">
        <v>1995</v>
      </c>
      <c r="O76" s="74"/>
      <c r="P76" s="74">
        <v>1800</v>
      </c>
      <c r="Q76" s="74" t="s">
        <v>434</v>
      </c>
      <c r="R76" s="74"/>
      <c r="S76" s="74" t="s">
        <v>20</v>
      </c>
      <c r="T76" s="74">
        <v>1</v>
      </c>
      <c r="U76" s="1" t="s">
        <v>22</v>
      </c>
      <c r="V76" s="74" t="s">
        <v>26</v>
      </c>
      <c r="W76" s="74"/>
      <c r="X76" s="77" t="s">
        <v>153</v>
      </c>
      <c r="Y76" s="74"/>
      <c r="Z76" s="74">
        <v>1300</v>
      </c>
      <c r="AA76" s="74">
        <v>1585</v>
      </c>
      <c r="AB76" s="78">
        <v>0.82869721189564227</v>
      </c>
      <c r="AC76" s="121">
        <v>279.04745961505307</v>
      </c>
      <c r="AD76" s="78">
        <v>4.4593606637145851E-2</v>
      </c>
      <c r="AE76" s="78">
        <v>0.61130934261820902</v>
      </c>
      <c r="AF76" s="78">
        <v>11.603439162841509</v>
      </c>
      <c r="AG76" s="78">
        <v>0.37227686526835069</v>
      </c>
      <c r="AH76" s="78">
        <v>178.4444148042883</v>
      </c>
      <c r="AI76" s="78">
        <v>2.1633168302132997E-2</v>
      </c>
      <c r="AJ76" s="78">
        <v>9.4600617566940534E-3</v>
      </c>
      <c r="AK76" s="78">
        <v>7.4078902008554586</v>
      </c>
      <c r="AL76" s="78" t="s">
        <v>486</v>
      </c>
      <c r="AM76" s="78" t="s">
        <v>486</v>
      </c>
      <c r="AN76" s="78" t="s">
        <v>486</v>
      </c>
      <c r="AO76" s="78" t="s">
        <v>486</v>
      </c>
      <c r="AP76" s="78" t="s">
        <v>486</v>
      </c>
      <c r="AQ76" s="78" t="s">
        <v>486</v>
      </c>
      <c r="AR76" s="121" t="s">
        <v>486</v>
      </c>
      <c r="AS76" s="78" t="s">
        <v>486</v>
      </c>
      <c r="AT76" s="78" t="s">
        <v>486</v>
      </c>
      <c r="AU76" s="78" t="s">
        <v>486</v>
      </c>
      <c r="AV76" s="78" t="s">
        <v>486</v>
      </c>
      <c r="AW76" s="121" t="s">
        <v>486</v>
      </c>
      <c r="AX76" s="78" t="s">
        <v>486</v>
      </c>
      <c r="AY76" s="78" t="s">
        <v>486</v>
      </c>
      <c r="AZ76" s="78" t="s">
        <v>486</v>
      </c>
      <c r="BA76" s="114">
        <v>2.1270976652331841</v>
      </c>
      <c r="BB76" s="121">
        <v>677.33387774796802</v>
      </c>
      <c r="BC76" s="78">
        <v>0.27925336333372602</v>
      </c>
      <c r="BD76" s="78">
        <v>0.1403680951146839</v>
      </c>
      <c r="BE76" s="78">
        <v>28.198205404654502</v>
      </c>
      <c r="BF76" s="78" t="s">
        <v>486</v>
      </c>
      <c r="BG76" s="78" t="s">
        <v>486</v>
      </c>
      <c r="BH76" s="78" t="s">
        <v>486</v>
      </c>
      <c r="BI76" s="78" t="s">
        <v>486</v>
      </c>
      <c r="BJ76" s="78" t="s">
        <v>486</v>
      </c>
      <c r="BK76" s="78" t="s">
        <v>486</v>
      </c>
      <c r="BL76" s="78" t="s">
        <v>486</v>
      </c>
      <c r="BM76" s="78" t="s">
        <v>486</v>
      </c>
      <c r="BN76" s="78" t="s">
        <v>486</v>
      </c>
      <c r="BO76" s="78" t="s">
        <v>486</v>
      </c>
      <c r="BP76" s="78" t="s">
        <v>486</v>
      </c>
      <c r="BQ76" s="78" t="s">
        <v>486</v>
      </c>
      <c r="BR76" s="78" t="s">
        <v>486</v>
      </c>
      <c r="BS76" s="78" t="s">
        <v>486</v>
      </c>
      <c r="BT76" s="78" t="s">
        <v>486</v>
      </c>
      <c r="BU76" s="78" t="s">
        <v>486</v>
      </c>
      <c r="BV76" s="78" t="s">
        <v>486</v>
      </c>
      <c r="BW76" s="78" t="s">
        <v>486</v>
      </c>
      <c r="BX76" s="78" t="s">
        <v>486</v>
      </c>
      <c r="BY76" s="78" t="s">
        <v>486</v>
      </c>
      <c r="BZ76" s="78" t="s">
        <v>486</v>
      </c>
      <c r="CA76" s="78" t="s">
        <v>486</v>
      </c>
      <c r="CB76" s="78" t="s">
        <v>486</v>
      </c>
      <c r="CC76" s="78" t="s">
        <v>486</v>
      </c>
      <c r="CD76" s="78" t="s">
        <v>486</v>
      </c>
      <c r="CE76" s="78" t="s">
        <v>486</v>
      </c>
      <c r="CF76" s="78" t="s">
        <v>486</v>
      </c>
      <c r="CG76" s="78" t="s">
        <v>486</v>
      </c>
      <c r="CH76" s="78" t="s">
        <v>486</v>
      </c>
      <c r="CI76" s="78" t="s">
        <v>486</v>
      </c>
      <c r="CJ76" s="78" t="s">
        <v>486</v>
      </c>
      <c r="CK76" s="78" t="s">
        <v>486</v>
      </c>
      <c r="CL76" s="78" t="s">
        <v>486</v>
      </c>
      <c r="CM76" s="78" t="s">
        <v>486</v>
      </c>
      <c r="CN76" s="78" t="s">
        <v>486</v>
      </c>
      <c r="CO76" s="78" t="s">
        <v>486</v>
      </c>
      <c r="CP76" s="78" t="s">
        <v>486</v>
      </c>
      <c r="CQ76" s="78" t="s">
        <v>486</v>
      </c>
      <c r="CR76" s="78" t="s">
        <v>486</v>
      </c>
      <c r="CS76" s="78" t="s">
        <v>486</v>
      </c>
      <c r="CT76" s="78" t="s">
        <v>486</v>
      </c>
      <c r="CU76" s="78" t="s">
        <v>486</v>
      </c>
      <c r="CV76" s="78" t="s">
        <v>486</v>
      </c>
      <c r="CW76" s="78" t="s">
        <v>486</v>
      </c>
      <c r="CX76" s="78" t="s">
        <v>486</v>
      </c>
      <c r="CY76" s="78" t="s">
        <v>486</v>
      </c>
      <c r="CZ76" s="78" t="s">
        <v>486</v>
      </c>
      <c r="DA76" s="78" t="s">
        <v>486</v>
      </c>
      <c r="DB76" s="78" t="s">
        <v>486</v>
      </c>
      <c r="DC76" s="78" t="s">
        <v>486</v>
      </c>
      <c r="DD76" s="78" t="s">
        <v>486</v>
      </c>
      <c r="DE76" s="78" t="s">
        <v>486</v>
      </c>
      <c r="DF76" s="78" t="s">
        <v>486</v>
      </c>
      <c r="DG76" s="78" t="s">
        <v>486</v>
      </c>
      <c r="DH76" s="78" t="s">
        <v>486</v>
      </c>
      <c r="DI76" s="78" t="s">
        <v>486</v>
      </c>
      <c r="DJ76" s="78" t="s">
        <v>486</v>
      </c>
      <c r="DK76" s="78" t="s">
        <v>486</v>
      </c>
      <c r="DL76" s="78" t="s">
        <v>486</v>
      </c>
      <c r="DM76" s="78" t="s">
        <v>486</v>
      </c>
      <c r="DN76" s="78" t="s">
        <v>486</v>
      </c>
      <c r="DO76" s="121" t="s">
        <v>486</v>
      </c>
      <c r="DP76" s="78" t="s">
        <v>486</v>
      </c>
      <c r="DQ76" s="78" t="s">
        <v>486</v>
      </c>
      <c r="DR76" s="78" t="s">
        <v>486</v>
      </c>
      <c r="DS76" s="78" t="s">
        <v>486</v>
      </c>
      <c r="DT76" s="121" t="s">
        <v>486</v>
      </c>
      <c r="DU76" s="78" t="s">
        <v>486</v>
      </c>
      <c r="DV76" s="78" t="s">
        <v>486</v>
      </c>
      <c r="DW76" s="78" t="s">
        <v>486</v>
      </c>
      <c r="DX76" s="78" t="s">
        <v>486</v>
      </c>
      <c r="DY76" s="121" t="s">
        <v>486</v>
      </c>
      <c r="DZ76" s="78" t="s">
        <v>486</v>
      </c>
      <c r="EA76" s="78" t="s">
        <v>486</v>
      </c>
      <c r="EB76" s="78" t="s">
        <v>486</v>
      </c>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row>
    <row r="77" spans="1:170" x14ac:dyDescent="0.25">
      <c r="A77" s="112">
        <v>75</v>
      </c>
      <c r="B77" s="100">
        <v>38639</v>
      </c>
      <c r="C77" s="77" t="s">
        <v>64</v>
      </c>
      <c r="D77" s="77" t="s">
        <v>66</v>
      </c>
      <c r="E77" s="77" t="s">
        <v>166</v>
      </c>
      <c r="F77" s="74" t="s">
        <v>666</v>
      </c>
      <c r="G77" s="104" t="s">
        <v>170</v>
      </c>
      <c r="H77" s="76" t="s">
        <v>1</v>
      </c>
      <c r="I77" s="62" t="s">
        <v>2</v>
      </c>
      <c r="J77" s="62" t="s">
        <v>2</v>
      </c>
      <c r="K77" s="62" t="s">
        <v>2</v>
      </c>
      <c r="L77" s="62" t="s">
        <v>2</v>
      </c>
      <c r="M77" s="77">
        <v>110910</v>
      </c>
      <c r="N77" s="77">
        <v>1995</v>
      </c>
      <c r="P77" s="63" t="s">
        <v>696</v>
      </c>
      <c r="Q77" s="74" t="s">
        <v>434</v>
      </c>
      <c r="X77" s="77" t="s">
        <v>153</v>
      </c>
      <c r="AB77" s="115">
        <v>6.7935656836461122</v>
      </c>
      <c r="AC77" s="123">
        <v>181.71</v>
      </c>
      <c r="AD77" s="115">
        <v>1.079187105816398</v>
      </c>
      <c r="AE77" s="115">
        <v>1.015625</v>
      </c>
      <c r="AF77" s="115">
        <v>8.5399999999999991</v>
      </c>
      <c r="AG77" s="115" t="s">
        <v>486</v>
      </c>
      <c r="AH77" s="123" t="s">
        <v>486</v>
      </c>
      <c r="AI77" s="115" t="s">
        <v>486</v>
      </c>
      <c r="AJ77" s="115" t="s">
        <v>486</v>
      </c>
      <c r="AK77" s="115" t="s">
        <v>486</v>
      </c>
      <c r="AL77" s="115" t="s">
        <v>486</v>
      </c>
      <c r="AM77" s="123" t="s">
        <v>486</v>
      </c>
      <c r="AN77" s="115" t="s">
        <v>486</v>
      </c>
      <c r="AO77" s="115" t="s">
        <v>486</v>
      </c>
      <c r="AP77" s="115" t="s">
        <v>486</v>
      </c>
      <c r="AQ77" s="115" t="s">
        <v>486</v>
      </c>
      <c r="AR77" s="123" t="s">
        <v>486</v>
      </c>
      <c r="AS77" s="115" t="s">
        <v>486</v>
      </c>
      <c r="AT77" s="115" t="s">
        <v>486</v>
      </c>
      <c r="AU77" s="115" t="s">
        <v>486</v>
      </c>
      <c r="AV77" s="115" t="s">
        <v>486</v>
      </c>
      <c r="AW77" s="123" t="s">
        <v>486</v>
      </c>
      <c r="AX77" s="115" t="s">
        <v>486</v>
      </c>
      <c r="AY77" s="115" t="s">
        <v>486</v>
      </c>
      <c r="AZ77" s="115" t="s">
        <v>486</v>
      </c>
      <c r="BA77" s="116" t="s">
        <v>486</v>
      </c>
      <c r="BB77" s="123" t="s">
        <v>486</v>
      </c>
      <c r="BC77" s="115" t="s">
        <v>486</v>
      </c>
      <c r="BD77" s="115" t="s">
        <v>486</v>
      </c>
      <c r="BE77" s="115" t="s">
        <v>486</v>
      </c>
      <c r="BF77" s="115" t="s">
        <v>486</v>
      </c>
      <c r="BG77" s="115" t="s">
        <v>486</v>
      </c>
      <c r="BH77" s="115" t="s">
        <v>486</v>
      </c>
      <c r="BI77" s="115" t="s">
        <v>486</v>
      </c>
      <c r="BJ77" s="115" t="s">
        <v>486</v>
      </c>
      <c r="BK77" s="115" t="s">
        <v>486</v>
      </c>
      <c r="BL77" s="115" t="s">
        <v>486</v>
      </c>
      <c r="BM77" s="115" t="s">
        <v>486</v>
      </c>
      <c r="BN77" s="115" t="s">
        <v>486</v>
      </c>
      <c r="BO77" s="115" t="s">
        <v>486</v>
      </c>
      <c r="BP77" s="115" t="s">
        <v>486</v>
      </c>
      <c r="BQ77" s="115" t="s">
        <v>486</v>
      </c>
      <c r="BR77" s="115" t="s">
        <v>486</v>
      </c>
      <c r="BS77" s="115" t="s">
        <v>486</v>
      </c>
      <c r="BT77" s="115" t="s">
        <v>486</v>
      </c>
      <c r="BU77" s="115" t="s">
        <v>486</v>
      </c>
      <c r="BV77" s="115" t="s">
        <v>486</v>
      </c>
      <c r="BW77" s="115" t="s">
        <v>486</v>
      </c>
      <c r="BX77" s="115" t="s">
        <v>486</v>
      </c>
      <c r="BY77" s="115" t="s">
        <v>486</v>
      </c>
      <c r="BZ77" s="115" t="s">
        <v>486</v>
      </c>
      <c r="CA77" s="115" t="s">
        <v>486</v>
      </c>
      <c r="CB77" s="115" t="s">
        <v>486</v>
      </c>
      <c r="CC77" s="115" t="s">
        <v>486</v>
      </c>
      <c r="CD77" s="115" t="s">
        <v>486</v>
      </c>
      <c r="CE77" s="115" t="s">
        <v>486</v>
      </c>
      <c r="CF77" s="115" t="s">
        <v>486</v>
      </c>
      <c r="CG77" s="115" t="s">
        <v>486</v>
      </c>
      <c r="CH77" s="115" t="s">
        <v>486</v>
      </c>
      <c r="CI77" s="115" t="s">
        <v>486</v>
      </c>
      <c r="CJ77" s="115" t="s">
        <v>486</v>
      </c>
      <c r="CK77" s="115" t="s">
        <v>486</v>
      </c>
      <c r="CL77" s="115" t="s">
        <v>486</v>
      </c>
      <c r="CM77" s="115" t="s">
        <v>486</v>
      </c>
      <c r="CN77" s="115" t="s">
        <v>486</v>
      </c>
      <c r="CO77" s="115" t="s">
        <v>486</v>
      </c>
      <c r="CP77" s="115" t="s">
        <v>486</v>
      </c>
      <c r="CQ77" s="115" t="s">
        <v>486</v>
      </c>
      <c r="CR77" s="115" t="s">
        <v>486</v>
      </c>
      <c r="CS77" s="115" t="s">
        <v>486</v>
      </c>
      <c r="CT77" s="115" t="s">
        <v>486</v>
      </c>
      <c r="CU77" s="115" t="s">
        <v>486</v>
      </c>
      <c r="CV77" s="115" t="s">
        <v>486</v>
      </c>
      <c r="CW77" s="115" t="s">
        <v>486</v>
      </c>
      <c r="CX77" s="115" t="s">
        <v>486</v>
      </c>
      <c r="CY77" s="115" t="s">
        <v>486</v>
      </c>
      <c r="CZ77" s="115" t="s">
        <v>486</v>
      </c>
      <c r="DA77" s="115" t="s">
        <v>486</v>
      </c>
      <c r="DB77" s="115" t="s">
        <v>486</v>
      </c>
      <c r="DC77" s="115" t="s">
        <v>486</v>
      </c>
      <c r="DD77" s="115" t="s">
        <v>486</v>
      </c>
      <c r="DE77" s="115" t="s">
        <v>486</v>
      </c>
      <c r="DF77" s="115" t="s">
        <v>486</v>
      </c>
      <c r="DG77" s="115" t="s">
        <v>486</v>
      </c>
      <c r="DH77" s="115" t="s">
        <v>486</v>
      </c>
      <c r="DI77" s="115" t="s">
        <v>486</v>
      </c>
      <c r="DJ77" s="115" t="s">
        <v>486</v>
      </c>
      <c r="DK77" s="115" t="s">
        <v>486</v>
      </c>
      <c r="DL77" s="115" t="s">
        <v>486</v>
      </c>
      <c r="DM77" s="115" t="s">
        <v>486</v>
      </c>
      <c r="DN77" s="115" t="s">
        <v>486</v>
      </c>
      <c r="DO77" s="123" t="s">
        <v>486</v>
      </c>
      <c r="DP77" s="115" t="s">
        <v>486</v>
      </c>
      <c r="DQ77" s="115" t="s">
        <v>486</v>
      </c>
      <c r="DR77" s="115" t="s">
        <v>486</v>
      </c>
      <c r="DS77" s="115">
        <v>2.9329758713136727</v>
      </c>
      <c r="DT77" s="123">
        <v>133.34</v>
      </c>
      <c r="DU77" s="115">
        <v>0.56762438682550809</v>
      </c>
      <c r="DV77" s="115">
        <v>0.59895833333333326</v>
      </c>
      <c r="DW77" s="115">
        <v>5.98</v>
      </c>
      <c r="DX77" s="115" t="s">
        <v>486</v>
      </c>
      <c r="DY77" s="123" t="s">
        <v>486</v>
      </c>
      <c r="DZ77" s="115" t="s">
        <v>486</v>
      </c>
      <c r="EA77" s="115" t="s">
        <v>486</v>
      </c>
      <c r="EB77" s="115" t="s">
        <v>486</v>
      </c>
      <c r="EX77" s="74"/>
      <c r="EY77" s="74"/>
      <c r="EZ77" s="74"/>
      <c r="FA77" s="74"/>
      <c r="FB77" s="74"/>
      <c r="FC77" s="74"/>
      <c r="FD77" s="74"/>
      <c r="FE77" s="74"/>
      <c r="FF77" s="74"/>
    </row>
    <row r="78" spans="1:170" x14ac:dyDescent="0.25">
      <c r="A78" s="112">
        <v>76</v>
      </c>
      <c r="B78" s="99">
        <v>38258</v>
      </c>
      <c r="C78" s="74" t="s">
        <v>71</v>
      </c>
      <c r="D78" s="74" t="s">
        <v>82</v>
      </c>
      <c r="E78" s="74" t="s">
        <v>32</v>
      </c>
      <c r="F78" s="1" t="s">
        <v>666</v>
      </c>
      <c r="G78" s="103" t="s">
        <v>170</v>
      </c>
      <c r="H78" s="76" t="s">
        <v>1</v>
      </c>
      <c r="I78" s="62" t="s">
        <v>2</v>
      </c>
      <c r="J78" s="62" t="s">
        <v>2</v>
      </c>
      <c r="K78" s="62" t="s">
        <v>2</v>
      </c>
      <c r="L78" s="62" t="s">
        <v>2</v>
      </c>
      <c r="M78" s="85">
        <v>128853</v>
      </c>
      <c r="N78" s="74">
        <v>1995</v>
      </c>
      <c r="O78" s="74"/>
      <c r="P78" s="74">
        <v>2000</v>
      </c>
      <c r="Q78" s="74" t="s">
        <v>434</v>
      </c>
      <c r="R78" s="74"/>
      <c r="S78" s="74" t="s">
        <v>20</v>
      </c>
      <c r="T78" s="74">
        <v>1</v>
      </c>
      <c r="U78" s="1" t="s">
        <v>22</v>
      </c>
      <c r="V78" s="74">
        <v>0</v>
      </c>
      <c r="W78" s="74"/>
      <c r="X78" s="77" t="s">
        <v>153</v>
      </c>
      <c r="Y78" s="74"/>
      <c r="Z78" s="74">
        <v>1200</v>
      </c>
      <c r="AA78" s="74">
        <v>1470</v>
      </c>
      <c r="AB78" s="78">
        <v>7.8353223547388327</v>
      </c>
      <c r="AC78" s="121">
        <v>226.1182609366445</v>
      </c>
      <c r="AD78" s="78">
        <v>0.49082423273100539</v>
      </c>
      <c r="AE78" s="78">
        <v>0.12646552488418641</v>
      </c>
      <c r="AF78" s="78">
        <v>10.391010481873153</v>
      </c>
      <c r="AG78" s="78">
        <v>4.5216373238181466</v>
      </c>
      <c r="AH78" s="121">
        <v>142.33014402791451</v>
      </c>
      <c r="AI78" s="78">
        <v>0.45776144963090898</v>
      </c>
      <c r="AJ78" s="78">
        <v>2.9128235047882388E-2</v>
      </c>
      <c r="AK78" s="78">
        <v>6.5188433870772631</v>
      </c>
      <c r="AL78" s="78" t="s">
        <v>486</v>
      </c>
      <c r="AM78" s="121" t="s">
        <v>486</v>
      </c>
      <c r="AN78" s="78" t="s">
        <v>486</v>
      </c>
      <c r="AO78" s="78" t="s">
        <v>486</v>
      </c>
      <c r="AP78" s="78" t="s">
        <v>486</v>
      </c>
      <c r="AQ78" s="78" t="s">
        <v>486</v>
      </c>
      <c r="AR78" s="121" t="s">
        <v>486</v>
      </c>
      <c r="AS78" s="78" t="s">
        <v>486</v>
      </c>
      <c r="AT78" s="78" t="s">
        <v>486</v>
      </c>
      <c r="AU78" s="78" t="s">
        <v>486</v>
      </c>
      <c r="AV78" s="78" t="s">
        <v>486</v>
      </c>
      <c r="AW78" s="121" t="s">
        <v>486</v>
      </c>
      <c r="AX78" s="78" t="s">
        <v>486</v>
      </c>
      <c r="AY78" s="78" t="s">
        <v>486</v>
      </c>
      <c r="AZ78" s="78" t="s">
        <v>486</v>
      </c>
      <c r="BA78" s="114">
        <v>11.623568313297902</v>
      </c>
      <c r="BB78" s="121">
        <v>646.59990974357083</v>
      </c>
      <c r="BC78" s="78">
        <v>1.2418170583160928</v>
      </c>
      <c r="BD78" s="78">
        <v>0.43642710900122267</v>
      </c>
      <c r="BE78" s="78">
        <v>28.376866882976707</v>
      </c>
      <c r="BF78" s="78" t="s">
        <v>486</v>
      </c>
      <c r="BG78" s="78" t="s">
        <v>486</v>
      </c>
      <c r="BH78" s="78" t="s">
        <v>486</v>
      </c>
      <c r="BI78" s="78" t="s">
        <v>486</v>
      </c>
      <c r="BJ78" s="78" t="s">
        <v>486</v>
      </c>
      <c r="BK78" s="78" t="s">
        <v>486</v>
      </c>
      <c r="BL78" s="78" t="s">
        <v>486</v>
      </c>
      <c r="BM78" s="78" t="s">
        <v>486</v>
      </c>
      <c r="BN78" s="78" t="s">
        <v>486</v>
      </c>
      <c r="BO78" s="78" t="s">
        <v>486</v>
      </c>
      <c r="BP78" s="78" t="s">
        <v>486</v>
      </c>
      <c r="BQ78" s="78" t="s">
        <v>486</v>
      </c>
      <c r="BR78" s="78" t="s">
        <v>486</v>
      </c>
      <c r="BS78" s="78" t="s">
        <v>486</v>
      </c>
      <c r="BT78" s="78" t="s">
        <v>486</v>
      </c>
      <c r="BU78" s="78" t="s">
        <v>486</v>
      </c>
      <c r="BV78" s="78" t="s">
        <v>486</v>
      </c>
      <c r="BW78" s="78" t="s">
        <v>486</v>
      </c>
      <c r="BX78" s="78" t="s">
        <v>486</v>
      </c>
      <c r="BY78" s="78" t="s">
        <v>486</v>
      </c>
      <c r="BZ78" s="78" t="s">
        <v>486</v>
      </c>
      <c r="CA78" s="78" t="s">
        <v>486</v>
      </c>
      <c r="CB78" s="78" t="s">
        <v>486</v>
      </c>
      <c r="CC78" s="78" t="s">
        <v>486</v>
      </c>
      <c r="CD78" s="78" t="s">
        <v>486</v>
      </c>
      <c r="CE78" s="78" t="s">
        <v>486</v>
      </c>
      <c r="CF78" s="78" t="s">
        <v>486</v>
      </c>
      <c r="CG78" s="78" t="s">
        <v>486</v>
      </c>
      <c r="CH78" s="78" t="s">
        <v>486</v>
      </c>
      <c r="CI78" s="78" t="s">
        <v>486</v>
      </c>
      <c r="CJ78" s="78" t="s">
        <v>486</v>
      </c>
      <c r="CK78" s="78" t="s">
        <v>486</v>
      </c>
      <c r="CL78" s="78" t="s">
        <v>486</v>
      </c>
      <c r="CM78" s="78" t="s">
        <v>486</v>
      </c>
      <c r="CN78" s="78" t="s">
        <v>486</v>
      </c>
      <c r="CO78" s="78" t="s">
        <v>486</v>
      </c>
      <c r="CP78" s="78" t="s">
        <v>486</v>
      </c>
      <c r="CQ78" s="78" t="s">
        <v>486</v>
      </c>
      <c r="CR78" s="78" t="s">
        <v>486</v>
      </c>
      <c r="CS78" s="78" t="s">
        <v>486</v>
      </c>
      <c r="CT78" s="78" t="s">
        <v>486</v>
      </c>
      <c r="CU78" s="78" t="s">
        <v>486</v>
      </c>
      <c r="CV78" s="78" t="s">
        <v>486</v>
      </c>
      <c r="CW78" s="78" t="s">
        <v>486</v>
      </c>
      <c r="CX78" s="78" t="s">
        <v>486</v>
      </c>
      <c r="CY78" s="78" t="s">
        <v>486</v>
      </c>
      <c r="CZ78" s="78" t="s">
        <v>486</v>
      </c>
      <c r="DA78" s="78" t="s">
        <v>486</v>
      </c>
      <c r="DB78" s="78" t="s">
        <v>486</v>
      </c>
      <c r="DC78" s="78" t="s">
        <v>486</v>
      </c>
      <c r="DD78" s="78" t="s">
        <v>486</v>
      </c>
      <c r="DE78" s="78" t="s">
        <v>486</v>
      </c>
      <c r="DF78" s="78" t="s">
        <v>486</v>
      </c>
      <c r="DG78" s="78" t="s">
        <v>486</v>
      </c>
      <c r="DH78" s="78" t="s">
        <v>486</v>
      </c>
      <c r="DI78" s="78" t="s">
        <v>486</v>
      </c>
      <c r="DJ78" s="78" t="s">
        <v>486</v>
      </c>
      <c r="DK78" s="78" t="s">
        <v>486</v>
      </c>
      <c r="DL78" s="78" t="s">
        <v>486</v>
      </c>
      <c r="DM78" s="78" t="s">
        <v>486</v>
      </c>
      <c r="DN78" s="78" t="s">
        <v>486</v>
      </c>
      <c r="DO78" s="121" t="s">
        <v>486</v>
      </c>
      <c r="DP78" s="78" t="s">
        <v>486</v>
      </c>
      <c r="DQ78" s="78" t="s">
        <v>486</v>
      </c>
      <c r="DR78" s="78" t="s">
        <v>486</v>
      </c>
      <c r="DS78" s="78" t="s">
        <v>486</v>
      </c>
      <c r="DT78" s="121" t="s">
        <v>486</v>
      </c>
      <c r="DU78" s="78" t="s">
        <v>486</v>
      </c>
      <c r="DV78" s="78" t="s">
        <v>486</v>
      </c>
      <c r="DW78" s="78" t="s">
        <v>486</v>
      </c>
      <c r="DX78" s="78" t="s">
        <v>486</v>
      </c>
      <c r="DY78" s="121" t="s">
        <v>486</v>
      </c>
      <c r="DZ78" s="78" t="s">
        <v>486</v>
      </c>
      <c r="EA78" s="78" t="s">
        <v>486</v>
      </c>
      <c r="EB78" s="78" t="s">
        <v>486</v>
      </c>
      <c r="EC78" s="74"/>
      <c r="ED78" s="74"/>
      <c r="EE78" s="74"/>
      <c r="EF78" s="74"/>
      <c r="EG78" s="74"/>
      <c r="EH78" s="74"/>
      <c r="EI78" s="74"/>
      <c r="EJ78" s="74"/>
      <c r="EK78" s="74"/>
      <c r="EL78" s="74"/>
      <c r="EM78" s="74"/>
      <c r="EN78" s="74"/>
      <c r="EO78" s="74"/>
      <c r="EP78" s="74"/>
      <c r="EQ78" s="74"/>
      <c r="ER78" s="74"/>
      <c r="ES78" s="74"/>
      <c r="ET78" s="74"/>
      <c r="EU78" s="74"/>
      <c r="EV78" s="74"/>
      <c r="EX78" s="74"/>
      <c r="EY78" s="74"/>
      <c r="EZ78" s="74"/>
    </row>
    <row r="79" spans="1:170" x14ac:dyDescent="0.25">
      <c r="A79" s="112">
        <v>77</v>
      </c>
      <c r="B79" s="99">
        <v>38299</v>
      </c>
      <c r="C79" s="74" t="s">
        <v>71</v>
      </c>
      <c r="D79" s="74" t="s">
        <v>83</v>
      </c>
      <c r="E79" s="74" t="s">
        <v>32</v>
      </c>
      <c r="F79" s="74" t="s">
        <v>666</v>
      </c>
      <c r="G79" s="103" t="s">
        <v>170</v>
      </c>
      <c r="H79" s="76" t="s">
        <v>1</v>
      </c>
      <c r="I79" s="62" t="s">
        <v>2</v>
      </c>
      <c r="J79" s="62" t="s">
        <v>2</v>
      </c>
      <c r="K79" s="62" t="s">
        <v>2</v>
      </c>
      <c r="L79" s="62" t="s">
        <v>2</v>
      </c>
      <c r="M79" s="74">
        <v>128853</v>
      </c>
      <c r="N79" s="74">
        <v>1995</v>
      </c>
      <c r="O79" s="74" t="s">
        <v>29</v>
      </c>
      <c r="P79" s="74">
        <v>2000</v>
      </c>
      <c r="Q79" s="74" t="s">
        <v>434</v>
      </c>
      <c r="R79" s="74" t="s">
        <v>25</v>
      </c>
      <c r="S79" s="74" t="s">
        <v>20</v>
      </c>
      <c r="T79" s="74">
        <v>1</v>
      </c>
      <c r="U79" s="1" t="s">
        <v>22</v>
      </c>
      <c r="V79" s="74">
        <v>0</v>
      </c>
      <c r="W79" s="74">
        <v>0</v>
      </c>
      <c r="X79" s="77" t="s">
        <v>153</v>
      </c>
      <c r="Y79" s="74">
        <v>60</v>
      </c>
      <c r="Z79" s="74">
        <v>1200</v>
      </c>
      <c r="AA79" s="74">
        <v>1470</v>
      </c>
      <c r="AB79" s="78">
        <v>4.0576139505279771</v>
      </c>
      <c r="AC79" s="121">
        <v>228.05028975979729</v>
      </c>
      <c r="AD79" s="78">
        <v>0.18485378835231772</v>
      </c>
      <c r="AE79" s="78">
        <v>0.11729056404962702</v>
      </c>
      <c r="AF79" s="78">
        <v>9.9556724641976171</v>
      </c>
      <c r="AG79" s="78">
        <v>0.60447870043549579</v>
      </c>
      <c r="AH79" s="121">
        <v>147.20469356882302</v>
      </c>
      <c r="AI79" s="78">
        <v>9.8304426351991034E-2</v>
      </c>
      <c r="AJ79" s="78">
        <v>3.6436343134707005E-2</v>
      </c>
      <c r="AK79" s="78">
        <v>6.1782297766230352</v>
      </c>
      <c r="AL79" s="78" t="s">
        <v>486</v>
      </c>
      <c r="AM79" s="121" t="s">
        <v>486</v>
      </c>
      <c r="AN79" s="78" t="s">
        <v>486</v>
      </c>
      <c r="AO79" s="78" t="s">
        <v>486</v>
      </c>
      <c r="AP79" s="78" t="s">
        <v>486</v>
      </c>
      <c r="AQ79" s="78" t="s">
        <v>486</v>
      </c>
      <c r="AR79" s="121" t="s">
        <v>486</v>
      </c>
      <c r="AS79" s="78" t="s">
        <v>486</v>
      </c>
      <c r="AT79" s="78" t="s">
        <v>486</v>
      </c>
      <c r="AU79" s="78" t="s">
        <v>486</v>
      </c>
      <c r="AV79" s="78" t="s">
        <v>486</v>
      </c>
      <c r="AW79" s="121" t="s">
        <v>486</v>
      </c>
      <c r="AX79" s="78" t="s">
        <v>486</v>
      </c>
      <c r="AY79" s="78" t="s">
        <v>486</v>
      </c>
      <c r="AZ79" s="78" t="s">
        <v>486</v>
      </c>
      <c r="BA79" s="114">
        <v>4.0319510545767381</v>
      </c>
      <c r="BB79" s="121">
        <v>659.67736725028237</v>
      </c>
      <c r="BC79" s="78">
        <v>0.79512308863817804</v>
      </c>
      <c r="BD79" s="78">
        <v>0.97142079757068545</v>
      </c>
      <c r="BE79" s="78">
        <v>27.913781052315958</v>
      </c>
      <c r="BF79" s="78" t="s">
        <v>486</v>
      </c>
      <c r="BG79" s="78" t="s">
        <v>486</v>
      </c>
      <c r="BH79" s="78" t="s">
        <v>486</v>
      </c>
      <c r="BI79" s="78" t="s">
        <v>486</v>
      </c>
      <c r="BJ79" s="78" t="s">
        <v>486</v>
      </c>
      <c r="BK79" s="78" t="s">
        <v>486</v>
      </c>
      <c r="BL79" s="78" t="s">
        <v>486</v>
      </c>
      <c r="BM79" s="78" t="s">
        <v>486</v>
      </c>
      <c r="BN79" s="78" t="s">
        <v>486</v>
      </c>
      <c r="BO79" s="78" t="s">
        <v>486</v>
      </c>
      <c r="BP79" s="78" t="s">
        <v>486</v>
      </c>
      <c r="BQ79" s="78" t="s">
        <v>486</v>
      </c>
      <c r="BR79" s="78" t="s">
        <v>486</v>
      </c>
      <c r="BS79" s="78" t="s">
        <v>486</v>
      </c>
      <c r="BT79" s="78" t="s">
        <v>486</v>
      </c>
      <c r="BU79" s="78" t="s">
        <v>486</v>
      </c>
      <c r="BV79" s="78" t="s">
        <v>486</v>
      </c>
      <c r="BW79" s="78" t="s">
        <v>486</v>
      </c>
      <c r="BX79" s="78" t="s">
        <v>486</v>
      </c>
      <c r="BY79" s="78" t="s">
        <v>486</v>
      </c>
      <c r="BZ79" s="78" t="s">
        <v>486</v>
      </c>
      <c r="CA79" s="78" t="s">
        <v>486</v>
      </c>
      <c r="CB79" s="78" t="s">
        <v>486</v>
      </c>
      <c r="CC79" s="78" t="s">
        <v>486</v>
      </c>
      <c r="CD79" s="78" t="s">
        <v>486</v>
      </c>
      <c r="CE79" s="78" t="s">
        <v>486</v>
      </c>
      <c r="CF79" s="78" t="s">
        <v>486</v>
      </c>
      <c r="CG79" s="78" t="s">
        <v>486</v>
      </c>
      <c r="CH79" s="78" t="s">
        <v>486</v>
      </c>
      <c r="CI79" s="78" t="s">
        <v>486</v>
      </c>
      <c r="CJ79" s="78" t="s">
        <v>486</v>
      </c>
      <c r="CK79" s="78" t="s">
        <v>486</v>
      </c>
      <c r="CL79" s="78" t="s">
        <v>486</v>
      </c>
      <c r="CM79" s="78" t="s">
        <v>486</v>
      </c>
      <c r="CN79" s="78" t="s">
        <v>486</v>
      </c>
      <c r="CO79" s="78" t="s">
        <v>486</v>
      </c>
      <c r="CP79" s="78" t="s">
        <v>486</v>
      </c>
      <c r="CQ79" s="78" t="s">
        <v>486</v>
      </c>
      <c r="CR79" s="78" t="s">
        <v>486</v>
      </c>
      <c r="CS79" s="78" t="s">
        <v>486</v>
      </c>
      <c r="CT79" s="78" t="s">
        <v>486</v>
      </c>
      <c r="CU79" s="78" t="s">
        <v>486</v>
      </c>
      <c r="CV79" s="78" t="s">
        <v>486</v>
      </c>
      <c r="CW79" s="78" t="s">
        <v>486</v>
      </c>
      <c r="CX79" s="78" t="s">
        <v>486</v>
      </c>
      <c r="CY79" s="78" t="s">
        <v>486</v>
      </c>
      <c r="CZ79" s="78" t="s">
        <v>486</v>
      </c>
      <c r="DA79" s="78" t="s">
        <v>486</v>
      </c>
      <c r="DB79" s="78" t="s">
        <v>486</v>
      </c>
      <c r="DC79" s="78" t="s">
        <v>486</v>
      </c>
      <c r="DD79" s="78" t="s">
        <v>486</v>
      </c>
      <c r="DE79" s="78" t="s">
        <v>486</v>
      </c>
      <c r="DF79" s="78" t="s">
        <v>486</v>
      </c>
      <c r="DG79" s="78" t="s">
        <v>486</v>
      </c>
      <c r="DH79" s="78" t="s">
        <v>486</v>
      </c>
      <c r="DI79" s="78" t="s">
        <v>486</v>
      </c>
      <c r="DJ79" s="78" t="s">
        <v>486</v>
      </c>
      <c r="DK79" s="78" t="s">
        <v>486</v>
      </c>
      <c r="DL79" s="78" t="s">
        <v>486</v>
      </c>
      <c r="DM79" s="78" t="s">
        <v>486</v>
      </c>
      <c r="DN79" s="78" t="s">
        <v>486</v>
      </c>
      <c r="DO79" s="121" t="s">
        <v>486</v>
      </c>
      <c r="DP79" s="78" t="s">
        <v>486</v>
      </c>
      <c r="DQ79" s="78" t="s">
        <v>486</v>
      </c>
      <c r="DR79" s="78" t="s">
        <v>486</v>
      </c>
      <c r="DS79" s="78" t="s">
        <v>486</v>
      </c>
      <c r="DT79" s="121" t="s">
        <v>486</v>
      </c>
      <c r="DU79" s="78" t="s">
        <v>486</v>
      </c>
      <c r="DV79" s="78" t="s">
        <v>486</v>
      </c>
      <c r="DW79" s="78" t="s">
        <v>486</v>
      </c>
      <c r="DX79" s="78" t="s">
        <v>486</v>
      </c>
      <c r="DY79" s="121" t="s">
        <v>486</v>
      </c>
      <c r="DZ79" s="78" t="s">
        <v>486</v>
      </c>
      <c r="EA79" s="78" t="s">
        <v>486</v>
      </c>
      <c r="EB79" s="78" t="s">
        <v>486</v>
      </c>
      <c r="EC79" s="74"/>
      <c r="ED79" s="74"/>
      <c r="EE79" s="74"/>
      <c r="EF79" s="74"/>
      <c r="EG79" s="74"/>
      <c r="EH79" s="74"/>
      <c r="EI79" s="74"/>
      <c r="EJ79" s="74"/>
      <c r="EK79" s="74"/>
      <c r="EL79" s="74"/>
      <c r="EM79" s="74"/>
      <c r="EN79" s="74"/>
      <c r="EO79" s="74"/>
      <c r="EP79" s="74"/>
      <c r="EQ79" s="74"/>
      <c r="ER79" s="74"/>
      <c r="ES79" s="74"/>
      <c r="ET79" s="74"/>
      <c r="EU79" s="74"/>
      <c r="EV79" s="74"/>
      <c r="EW79" s="74"/>
      <c r="FA79" s="74"/>
      <c r="FB79" s="74"/>
      <c r="FC79" s="74"/>
      <c r="FD79" s="74"/>
      <c r="FE79" s="74"/>
      <c r="FF79" s="74"/>
    </row>
    <row r="80" spans="1:170" x14ac:dyDescent="0.25">
      <c r="A80" s="112">
        <v>78</v>
      </c>
      <c r="B80" s="119">
        <v>35065</v>
      </c>
      <c r="C80" s="77" t="s">
        <v>49</v>
      </c>
      <c r="D80" s="77" t="s">
        <v>160</v>
      </c>
      <c r="E80" s="77" t="s">
        <v>20</v>
      </c>
      <c r="F80" s="74" t="s">
        <v>665</v>
      </c>
      <c r="G80" s="104" t="s">
        <v>175</v>
      </c>
      <c r="H80" s="62" t="s">
        <v>1</v>
      </c>
      <c r="I80" s="62" t="s">
        <v>1</v>
      </c>
      <c r="J80" s="62" t="s">
        <v>1</v>
      </c>
      <c r="K80" s="62" t="s">
        <v>1</v>
      </c>
      <c r="L80" s="62" t="s">
        <v>1</v>
      </c>
      <c r="M80" s="77">
        <v>10500</v>
      </c>
      <c r="N80" s="77">
        <v>1996</v>
      </c>
      <c r="P80" s="77">
        <v>2000</v>
      </c>
      <c r="Q80" s="74" t="s">
        <v>434</v>
      </c>
      <c r="S80" s="77" t="s">
        <v>20</v>
      </c>
      <c r="T80" s="77">
        <v>1</v>
      </c>
      <c r="U80" s="77" t="s">
        <v>22</v>
      </c>
      <c r="X80" s="77" t="s">
        <v>153</v>
      </c>
      <c r="AB80" s="115">
        <v>0.86766677023901395</v>
      </c>
      <c r="AC80" s="123">
        <v>200.08832727548955</v>
      </c>
      <c r="AD80" s="115">
        <v>0.12774323098699109</v>
      </c>
      <c r="AE80" s="115">
        <v>5.1374672755174884E-2</v>
      </c>
      <c r="AF80" s="115">
        <v>8.3125609614422</v>
      </c>
      <c r="AG80" s="115" t="s">
        <v>486</v>
      </c>
      <c r="AH80" s="115" t="s">
        <v>486</v>
      </c>
      <c r="AI80" s="115" t="s">
        <v>486</v>
      </c>
      <c r="AJ80" s="115" t="s">
        <v>486</v>
      </c>
      <c r="AK80" s="115" t="s">
        <v>486</v>
      </c>
      <c r="AL80" s="115">
        <v>1.44363863415643</v>
      </c>
      <c r="AM80" s="115">
        <v>228.16053108987336</v>
      </c>
      <c r="AN80" s="115">
        <v>0.15653978589372186</v>
      </c>
      <c r="AO80" s="115">
        <v>0.1206294543840951</v>
      </c>
      <c r="AP80" s="115">
        <v>9.4956704936178618</v>
      </c>
      <c r="AQ80" s="115">
        <v>0.44941247201394979</v>
      </c>
      <c r="AR80" s="123">
        <v>221.08782468098548</v>
      </c>
      <c r="AS80" s="115">
        <v>0.24816187188410202</v>
      </c>
      <c r="AT80" s="115">
        <v>0.27825009341620444</v>
      </c>
      <c r="AU80" s="115">
        <v>9.174115645866717</v>
      </c>
      <c r="AV80" s="115">
        <v>0.38769387652208714</v>
      </c>
      <c r="AW80" s="123">
        <v>357.59156934646541</v>
      </c>
      <c r="AX80" s="115">
        <v>0.10041606270518656</v>
      </c>
      <c r="AY80" s="115">
        <v>0.12938668863121341</v>
      </c>
      <c r="AZ80" s="115">
        <v>14.806011082522954</v>
      </c>
      <c r="BA80" s="116">
        <v>0.81539177446265554</v>
      </c>
      <c r="BB80" s="123">
        <v>568.05996703943322</v>
      </c>
      <c r="BC80" s="115">
        <v>0.24422527879714573</v>
      </c>
      <c r="BD80" s="115">
        <v>0.10773920344395731</v>
      </c>
      <c r="BE80" s="115">
        <v>23.533221796337759</v>
      </c>
      <c r="BF80" s="115">
        <v>0.44941247201394979</v>
      </c>
      <c r="BG80" s="115">
        <v>221.08782468098548</v>
      </c>
      <c r="BH80" s="115">
        <v>0.24816187188410202</v>
      </c>
      <c r="BI80" s="115">
        <v>0.27825009341620444</v>
      </c>
      <c r="BJ80" s="115">
        <v>9.174115645866717</v>
      </c>
      <c r="BK80" s="115">
        <v>0.29996707193423061</v>
      </c>
      <c r="BL80" s="115">
        <v>258.68229117185558</v>
      </c>
      <c r="BM80" s="115">
        <v>0.22872823238103726</v>
      </c>
      <c r="BN80" s="115">
        <v>0.14200989184775928</v>
      </c>
      <c r="BO80" s="115">
        <v>10.721927235009273</v>
      </c>
      <c r="BP80" s="115">
        <v>1.0818176763896408</v>
      </c>
      <c r="BQ80" s="115">
        <v>286.17249625878833</v>
      </c>
      <c r="BR80" s="115">
        <v>0.13587948752099788</v>
      </c>
      <c r="BS80" s="115">
        <v>0.33212626134231515</v>
      </c>
      <c r="BT80" s="115">
        <v>11.880066828700455</v>
      </c>
      <c r="BU80" s="115">
        <v>0.80038240509193326</v>
      </c>
      <c r="BV80" s="115">
        <v>291.15910635838128</v>
      </c>
      <c r="BW80" s="115">
        <v>8.5061636646428546E-2</v>
      </c>
      <c r="BX80" s="115">
        <v>4.3100900767861869E-2</v>
      </c>
      <c r="BY80" s="115">
        <v>12.072823210707046</v>
      </c>
      <c r="BZ80" s="115">
        <v>0.1887416489292201</v>
      </c>
      <c r="CA80" s="115">
        <v>159.04126163286267</v>
      </c>
      <c r="CB80" s="115">
        <v>0.1010923241397651</v>
      </c>
      <c r="CC80" s="115">
        <v>3.9382321709091984E-2</v>
      </c>
      <c r="CD80" s="115">
        <v>6.5894643327696913</v>
      </c>
      <c r="CE80" s="115">
        <v>0.17875316027049235</v>
      </c>
      <c r="CF80" s="115">
        <v>143.18945663692259</v>
      </c>
      <c r="CG80" s="115">
        <v>2.7667469319218759E-2</v>
      </c>
      <c r="CH80" s="115">
        <v>5.4135661102311064E-2</v>
      </c>
      <c r="CI80" s="115">
        <v>5.9287199771879653</v>
      </c>
      <c r="CJ80" s="115">
        <v>0.24704255958878671</v>
      </c>
      <c r="CK80" s="115">
        <v>176.2622708880933</v>
      </c>
      <c r="CL80" s="115">
        <v>3.6591198314715523E-2</v>
      </c>
      <c r="CM80" s="115">
        <v>0.1668476355195315</v>
      </c>
      <c r="CN80" s="115">
        <v>7.2992207351828933</v>
      </c>
      <c r="CO80" s="115">
        <v>0.22683754570887629</v>
      </c>
      <c r="CP80" s="115">
        <v>193.22051933214965</v>
      </c>
      <c r="CQ80" s="115">
        <v>0.1695698005842704</v>
      </c>
      <c r="CR80" s="115">
        <v>0.17218944693369859</v>
      </c>
      <c r="CS80" s="115">
        <v>8.0086640803462821</v>
      </c>
      <c r="CT80" s="115">
        <v>0.1887416489292201</v>
      </c>
      <c r="CU80" s="115">
        <v>159.04126163286267</v>
      </c>
      <c r="CV80" s="115">
        <v>0.1010923241397651</v>
      </c>
      <c r="CW80" s="115">
        <v>3.9382321709091984E-2</v>
      </c>
      <c r="CX80" s="115">
        <v>6.5894643327696913</v>
      </c>
      <c r="CY80" s="115">
        <v>0.5376620682004386</v>
      </c>
      <c r="CZ80" s="115">
        <v>177.48034315337281</v>
      </c>
      <c r="DA80" s="115">
        <v>4.9636925985350376E-2</v>
      </c>
      <c r="DB80" s="115">
        <v>0.2472795860370211</v>
      </c>
      <c r="DC80" s="115">
        <v>7.3607862098985111</v>
      </c>
      <c r="DD80" s="115">
        <v>0.16899237809983472</v>
      </c>
      <c r="DE80" s="115">
        <v>155.24811549652185</v>
      </c>
      <c r="DF80" s="115">
        <v>2.4934955263069623E-2</v>
      </c>
      <c r="DG80" s="115">
        <v>0.24564748168082737</v>
      </c>
      <c r="DH80" s="115">
        <v>6.4267822750954906</v>
      </c>
      <c r="DI80" s="115">
        <v>0.23468334243631575</v>
      </c>
      <c r="DJ80" s="115">
        <v>154.69835190443101</v>
      </c>
      <c r="DK80" s="115">
        <v>0.13247688049854475</v>
      </c>
      <c r="DL80" s="115">
        <v>3.9339853549772819E-2</v>
      </c>
      <c r="DM80" s="115">
        <v>6.4136479448032269</v>
      </c>
      <c r="DN80" s="115">
        <v>0.29524296840243852</v>
      </c>
      <c r="DO80" s="123">
        <v>129.12039350899582</v>
      </c>
      <c r="DP80" s="115">
        <v>0.11748096399041502</v>
      </c>
      <c r="DQ80" s="115">
        <v>3.2092003383441446E-2</v>
      </c>
      <c r="DR80" s="115">
        <v>5.3572049638247421</v>
      </c>
      <c r="DS80" s="115">
        <v>2.376172948512336E-2</v>
      </c>
      <c r="DT80" s="123">
        <v>118.16540997992638</v>
      </c>
      <c r="DU80" s="115">
        <v>2.5750871499233347E-2</v>
      </c>
      <c r="DV80" s="115">
        <v>1.6357072985374321E-2</v>
      </c>
      <c r="DW80" s="115">
        <v>4.8884087914003143</v>
      </c>
      <c r="DX80" s="115">
        <v>7.6363342706412804E-2</v>
      </c>
      <c r="DY80" s="123">
        <v>131.11595812465819</v>
      </c>
      <c r="DZ80" s="115">
        <v>7.5658874463604087E-2</v>
      </c>
      <c r="EA80" s="115">
        <v>2.2640285470822297E-2</v>
      </c>
      <c r="EB80" s="115">
        <v>5.4291186263202267</v>
      </c>
      <c r="EW80" s="74"/>
      <c r="EX80" s="74"/>
      <c r="EY80" s="74"/>
      <c r="EZ80" s="74"/>
      <c r="FA80" s="74"/>
      <c r="FB80" s="74"/>
      <c r="FC80" s="74"/>
      <c r="FD80" s="74"/>
      <c r="FE80" s="74"/>
      <c r="FF80" s="74"/>
      <c r="FG80" s="74"/>
      <c r="FH80" s="74"/>
      <c r="FI80" s="74"/>
      <c r="FJ80" s="74"/>
      <c r="FK80" s="74"/>
      <c r="FL80" s="74"/>
      <c r="FM80" s="74"/>
      <c r="FN80" s="74"/>
    </row>
    <row r="81" spans="1:170" x14ac:dyDescent="0.25">
      <c r="A81" s="112">
        <v>79</v>
      </c>
      <c r="B81" s="119">
        <v>35065</v>
      </c>
      <c r="C81" s="77" t="s">
        <v>53</v>
      </c>
      <c r="D81" s="77" t="s">
        <v>158</v>
      </c>
      <c r="E81" s="77" t="s">
        <v>20</v>
      </c>
      <c r="F81" s="74" t="s">
        <v>665</v>
      </c>
      <c r="G81" s="104" t="s">
        <v>175</v>
      </c>
      <c r="H81" s="62" t="s">
        <v>1</v>
      </c>
      <c r="I81" s="62" t="s">
        <v>1</v>
      </c>
      <c r="J81" s="62" t="s">
        <v>1</v>
      </c>
      <c r="K81" s="62" t="s">
        <v>1</v>
      </c>
      <c r="L81" s="62" t="s">
        <v>1</v>
      </c>
      <c r="M81" s="77">
        <v>11000</v>
      </c>
      <c r="N81" s="77">
        <v>1996</v>
      </c>
      <c r="P81" s="77">
        <v>4000</v>
      </c>
      <c r="Q81" s="74" t="s">
        <v>435</v>
      </c>
      <c r="S81" s="77" t="s">
        <v>20</v>
      </c>
      <c r="T81" s="77">
        <v>1</v>
      </c>
      <c r="U81" s="77" t="s">
        <v>22</v>
      </c>
      <c r="X81" s="77" t="s">
        <v>153</v>
      </c>
      <c r="AB81" s="115">
        <v>6.7147271523417471</v>
      </c>
      <c r="AC81" s="123">
        <v>268.8334459061312</v>
      </c>
      <c r="AD81" s="115">
        <v>0.15046574093002973</v>
      </c>
      <c r="AE81" s="115">
        <v>3.4619031971156007</v>
      </c>
      <c r="AF81" s="115">
        <v>11.404999999999999</v>
      </c>
      <c r="AG81" s="115" t="s">
        <v>486</v>
      </c>
      <c r="AH81" s="115" t="s">
        <v>486</v>
      </c>
      <c r="AI81" s="115" t="s">
        <v>486</v>
      </c>
      <c r="AJ81" s="115" t="s">
        <v>486</v>
      </c>
      <c r="AK81" s="115" t="s">
        <v>486</v>
      </c>
      <c r="AL81" s="115" t="s">
        <v>486</v>
      </c>
      <c r="AM81" s="115" t="s">
        <v>486</v>
      </c>
      <c r="AN81" s="115" t="s">
        <v>486</v>
      </c>
      <c r="AO81" s="115" t="s">
        <v>486</v>
      </c>
      <c r="AP81" s="115" t="s">
        <v>486</v>
      </c>
      <c r="AQ81" s="115">
        <v>11.119506344272295</v>
      </c>
      <c r="AR81" s="123">
        <v>325.84518572133896</v>
      </c>
      <c r="AS81" s="115">
        <v>0.45421847686025107</v>
      </c>
      <c r="AT81" s="115">
        <v>2.1216677565834967</v>
      </c>
      <c r="AU81" s="115">
        <v>13.966485672548441</v>
      </c>
      <c r="AV81" s="115">
        <v>16.013153773421834</v>
      </c>
      <c r="AW81" s="123">
        <v>525.05282641253586</v>
      </c>
      <c r="AX81" s="115">
        <v>0.29665699858524386</v>
      </c>
      <c r="AY81" s="115">
        <v>2.8894030333455296</v>
      </c>
      <c r="AZ81" s="115">
        <v>22.395571308596768</v>
      </c>
      <c r="BA81" s="115">
        <v>40.056565539250535</v>
      </c>
      <c r="BB81" s="123">
        <v>850.61943577045031</v>
      </c>
      <c r="BC81" s="115">
        <v>1.4679657054258941</v>
      </c>
      <c r="BD81" s="115">
        <v>3.0752172635622519</v>
      </c>
      <c r="BE81" s="115">
        <v>36.937462644268159</v>
      </c>
      <c r="BF81" s="115">
        <v>11.119506344272295</v>
      </c>
      <c r="BG81" s="115">
        <v>325.84518572133896</v>
      </c>
      <c r="BH81" s="115">
        <v>0.45421847686025107</v>
      </c>
      <c r="BI81" s="115">
        <v>2.1216677565834967</v>
      </c>
      <c r="BJ81" s="115">
        <v>13.966485672548441</v>
      </c>
      <c r="BK81" s="115">
        <v>11.965927055935207</v>
      </c>
      <c r="BL81" s="115">
        <v>375.96963906811118</v>
      </c>
      <c r="BM81" s="115">
        <v>0.528553244379381</v>
      </c>
      <c r="BN81" s="115">
        <v>2.0563739290571217</v>
      </c>
      <c r="BO81" s="115">
        <v>16.079342487217261</v>
      </c>
      <c r="BP81" s="115">
        <v>14.235527832668238</v>
      </c>
      <c r="BQ81" s="115">
        <v>397.24749937394563</v>
      </c>
      <c r="BR81" s="115">
        <v>0.39258371138479964</v>
      </c>
      <c r="BS81" s="115">
        <v>3.5558402804376894</v>
      </c>
      <c r="BT81" s="115">
        <v>17.043971256833046</v>
      </c>
      <c r="BU81" s="115">
        <v>11.78710419901234</v>
      </c>
      <c r="BV81" s="115">
        <v>438.97978513871078</v>
      </c>
      <c r="BW81" s="115">
        <v>0.29419393174056457</v>
      </c>
      <c r="BX81" s="115">
        <v>2.175646636283326</v>
      </c>
      <c r="BY81" s="115">
        <v>18.660905027470339</v>
      </c>
      <c r="BZ81" s="115">
        <v>4.9238604895189234E-2</v>
      </c>
      <c r="CA81" s="115">
        <v>225.57666496718136</v>
      </c>
      <c r="CB81" s="115">
        <v>9.7920990793114185E-2</v>
      </c>
      <c r="CC81" s="115">
        <v>11.079280728669463</v>
      </c>
      <c r="CD81" s="115">
        <v>9.3358557071747743</v>
      </c>
      <c r="CE81" s="115">
        <v>1.847371614077411</v>
      </c>
      <c r="CF81" s="115">
        <v>198.35249853320357</v>
      </c>
      <c r="CG81" s="115">
        <v>6.6872420735558782E-2</v>
      </c>
      <c r="CH81" s="115">
        <v>4.966932980807174</v>
      </c>
      <c r="CI81" s="115">
        <v>8.2827652783364076</v>
      </c>
      <c r="CJ81" s="115">
        <v>10.529103865233008</v>
      </c>
      <c r="CK81" s="115">
        <v>248.12660337008828</v>
      </c>
      <c r="CL81" s="115">
        <v>0.18033496370522523</v>
      </c>
      <c r="CM81" s="115">
        <v>3.4555650866476433</v>
      </c>
      <c r="CN81" s="115">
        <v>10.709436713265237</v>
      </c>
      <c r="CO81" s="115">
        <v>8.283309952896948</v>
      </c>
      <c r="CP81" s="115">
        <v>285.30245555421072</v>
      </c>
      <c r="CQ81" s="115">
        <v>0.35162147208406525</v>
      </c>
      <c r="CR81" s="115">
        <v>2.0649035334582533</v>
      </c>
      <c r="CS81" s="115">
        <v>12.16516049439425</v>
      </c>
      <c r="CT81" s="115">
        <v>4.9238604895189234E-2</v>
      </c>
      <c r="CU81" s="115">
        <v>225.57666496718136</v>
      </c>
      <c r="CV81" s="115">
        <v>9.7920990793114185E-2</v>
      </c>
      <c r="CW81" s="115">
        <v>11.079280728669463</v>
      </c>
      <c r="CX81" s="115">
        <v>9.3358557071747743</v>
      </c>
      <c r="CY81" s="115">
        <v>8.4241463499840314</v>
      </c>
      <c r="CZ81" s="115">
        <v>244.87109604032037</v>
      </c>
      <c r="DA81" s="115">
        <v>0.17088970015799204</v>
      </c>
      <c r="DB81" s="115">
        <v>5.9500388854776052</v>
      </c>
      <c r="DC81" s="115">
        <v>10.48670634985851</v>
      </c>
      <c r="DD81" s="115">
        <v>5.9020245674553227</v>
      </c>
      <c r="DE81" s="115">
        <v>224.3562605197223</v>
      </c>
      <c r="DF81" s="115">
        <v>8.9294032220518252E-2</v>
      </c>
      <c r="DG81" s="115">
        <v>4.005412909607597</v>
      </c>
      <c r="DH81" s="115">
        <v>9.5279934696801707</v>
      </c>
      <c r="DI81" s="115">
        <v>2.2016815030341808E-2</v>
      </c>
      <c r="DJ81" s="115">
        <v>218.82482806079634</v>
      </c>
      <c r="DK81" s="115">
        <v>0.10364518200763008</v>
      </c>
      <c r="DL81" s="115">
        <v>10.275762915362085</v>
      </c>
      <c r="DM81" s="115">
        <v>9.0559524063428771</v>
      </c>
      <c r="DN81" s="115">
        <v>5.0197197308533399E-2</v>
      </c>
      <c r="DO81" s="123">
        <v>183.36639160954962</v>
      </c>
      <c r="DP81" s="115">
        <v>4.3513079759789922E-2</v>
      </c>
      <c r="DQ81" s="115">
        <v>6.5742726103490439</v>
      </c>
      <c r="DR81" s="115">
        <v>7.5868267259117967</v>
      </c>
      <c r="DS81" s="115">
        <v>0.2516525537900699</v>
      </c>
      <c r="DT81" s="123">
        <v>189.94965144013437</v>
      </c>
      <c r="DU81" s="115">
        <v>4.4635759168328466E-2</v>
      </c>
      <c r="DV81" s="115">
        <v>0.40093249262886493</v>
      </c>
      <c r="DW81" s="115">
        <v>7.8674761439977283</v>
      </c>
      <c r="DX81" s="115">
        <v>0.61581880971237035</v>
      </c>
      <c r="DY81" s="123">
        <v>195.19735426331732</v>
      </c>
      <c r="DZ81" s="115">
        <v>0.31166527078547568</v>
      </c>
      <c r="EA81" s="115">
        <v>0.68931250024642032</v>
      </c>
      <c r="EB81" s="115">
        <v>8.1180000000000003</v>
      </c>
      <c r="EW81" s="74"/>
      <c r="EX81" s="74"/>
      <c r="EY81" s="74"/>
      <c r="EZ81" s="74"/>
    </row>
    <row r="82" spans="1:170" x14ac:dyDescent="0.25">
      <c r="A82" s="112">
        <v>80</v>
      </c>
      <c r="B82" s="99">
        <v>38261</v>
      </c>
      <c r="C82" s="74" t="s">
        <v>64</v>
      </c>
      <c r="D82" s="74" t="s">
        <v>78</v>
      </c>
      <c r="E82" s="74" t="s">
        <v>32</v>
      </c>
      <c r="F82" s="74" t="s">
        <v>666</v>
      </c>
      <c r="G82" s="103" t="s">
        <v>170</v>
      </c>
      <c r="H82" s="76" t="s">
        <v>1</v>
      </c>
      <c r="I82" s="62" t="s">
        <v>2</v>
      </c>
      <c r="J82" s="62" t="s">
        <v>2</v>
      </c>
      <c r="K82" s="62" t="s">
        <v>2</v>
      </c>
      <c r="L82" s="62" t="s">
        <v>2</v>
      </c>
      <c r="M82" s="74">
        <v>120756</v>
      </c>
      <c r="N82" s="74">
        <v>1996</v>
      </c>
      <c r="O82" s="74"/>
      <c r="P82" s="74">
        <v>1300</v>
      </c>
      <c r="Q82" s="74" t="s">
        <v>436</v>
      </c>
      <c r="R82" s="74"/>
      <c r="S82" s="74" t="s">
        <v>20</v>
      </c>
      <c r="T82" s="74">
        <v>1</v>
      </c>
      <c r="U82" s="1" t="s">
        <v>22</v>
      </c>
      <c r="V82" s="74">
        <v>0</v>
      </c>
      <c r="W82" s="74"/>
      <c r="X82" s="77" t="s">
        <v>153</v>
      </c>
      <c r="Y82" s="74"/>
      <c r="Z82" s="74">
        <v>860</v>
      </c>
      <c r="AA82" s="74">
        <v>1135</v>
      </c>
      <c r="AB82" s="78">
        <v>6.7531079580926772</v>
      </c>
      <c r="AC82" s="121">
        <v>176.89448570428456</v>
      </c>
      <c r="AD82" s="78">
        <v>0.52139276284379577</v>
      </c>
      <c r="AE82" s="78">
        <v>0.1023224510434099</v>
      </c>
      <c r="AF82" s="78">
        <v>8.2303381127045192</v>
      </c>
      <c r="AG82" s="78">
        <v>3.6814254835418576</v>
      </c>
      <c r="AH82" s="121">
        <v>119.10249427457579</v>
      </c>
      <c r="AI82" s="78">
        <v>0.58174608994345822</v>
      </c>
      <c r="AJ82" s="78">
        <v>1.7651135368526336E-2</v>
      </c>
      <c r="AK82" s="78">
        <v>5.4799070076423213</v>
      </c>
      <c r="AL82" s="78" t="s">
        <v>486</v>
      </c>
      <c r="AM82" s="78" t="s">
        <v>486</v>
      </c>
      <c r="AN82" s="78" t="s">
        <v>486</v>
      </c>
      <c r="AO82" s="78" t="s">
        <v>486</v>
      </c>
      <c r="AP82" s="78" t="s">
        <v>486</v>
      </c>
      <c r="AQ82" s="78" t="s">
        <v>486</v>
      </c>
      <c r="AR82" s="121" t="s">
        <v>486</v>
      </c>
      <c r="AS82" s="78" t="s">
        <v>486</v>
      </c>
      <c r="AT82" s="78" t="s">
        <v>486</v>
      </c>
      <c r="AU82" s="78" t="s">
        <v>486</v>
      </c>
      <c r="AV82" s="78" t="s">
        <v>486</v>
      </c>
      <c r="AW82" s="121" t="s">
        <v>486</v>
      </c>
      <c r="AX82" s="78" t="s">
        <v>486</v>
      </c>
      <c r="AY82" s="78" t="s">
        <v>486</v>
      </c>
      <c r="AZ82" s="78" t="s">
        <v>486</v>
      </c>
      <c r="BA82" s="78">
        <v>48.20478419628207</v>
      </c>
      <c r="BB82" s="121">
        <v>327.46695543680755</v>
      </c>
      <c r="BC82" s="78">
        <v>3.8760115863861322</v>
      </c>
      <c r="BD82" s="78">
        <v>4.1948836995098569E-2</v>
      </c>
      <c r="BE82" s="78">
        <v>20.108983217817659</v>
      </c>
      <c r="BF82" s="78" t="s">
        <v>486</v>
      </c>
      <c r="BG82" s="78" t="s">
        <v>486</v>
      </c>
      <c r="BH82" s="78" t="s">
        <v>486</v>
      </c>
      <c r="BI82" s="78" t="s">
        <v>486</v>
      </c>
      <c r="BJ82" s="78" t="s">
        <v>486</v>
      </c>
      <c r="BK82" s="78" t="s">
        <v>486</v>
      </c>
      <c r="BL82" s="78" t="s">
        <v>486</v>
      </c>
      <c r="BM82" s="78" t="s">
        <v>486</v>
      </c>
      <c r="BN82" s="78" t="s">
        <v>486</v>
      </c>
      <c r="BO82" s="78" t="s">
        <v>486</v>
      </c>
      <c r="BP82" s="78" t="s">
        <v>486</v>
      </c>
      <c r="BQ82" s="78" t="s">
        <v>486</v>
      </c>
      <c r="BR82" s="78" t="s">
        <v>486</v>
      </c>
      <c r="BS82" s="78" t="s">
        <v>486</v>
      </c>
      <c r="BT82" s="78" t="s">
        <v>486</v>
      </c>
      <c r="BU82" s="78" t="s">
        <v>486</v>
      </c>
      <c r="BV82" s="78" t="s">
        <v>486</v>
      </c>
      <c r="BW82" s="78" t="s">
        <v>486</v>
      </c>
      <c r="BX82" s="78" t="s">
        <v>486</v>
      </c>
      <c r="BY82" s="78" t="s">
        <v>486</v>
      </c>
      <c r="BZ82" s="78" t="s">
        <v>486</v>
      </c>
      <c r="CA82" s="78" t="s">
        <v>486</v>
      </c>
      <c r="CB82" s="78" t="s">
        <v>486</v>
      </c>
      <c r="CC82" s="78" t="s">
        <v>486</v>
      </c>
      <c r="CD82" s="78" t="s">
        <v>486</v>
      </c>
      <c r="CE82" s="78" t="s">
        <v>486</v>
      </c>
      <c r="CF82" s="78" t="s">
        <v>486</v>
      </c>
      <c r="CG82" s="78" t="s">
        <v>486</v>
      </c>
      <c r="CH82" s="78" t="s">
        <v>486</v>
      </c>
      <c r="CI82" s="78" t="s">
        <v>486</v>
      </c>
      <c r="CJ82" s="78" t="s">
        <v>486</v>
      </c>
      <c r="CK82" s="78" t="s">
        <v>486</v>
      </c>
      <c r="CL82" s="78" t="s">
        <v>486</v>
      </c>
      <c r="CM82" s="78" t="s">
        <v>486</v>
      </c>
      <c r="CN82" s="78" t="s">
        <v>486</v>
      </c>
      <c r="CO82" s="78" t="s">
        <v>486</v>
      </c>
      <c r="CP82" s="78" t="s">
        <v>486</v>
      </c>
      <c r="CQ82" s="78" t="s">
        <v>486</v>
      </c>
      <c r="CR82" s="78" t="s">
        <v>486</v>
      </c>
      <c r="CS82" s="78" t="s">
        <v>486</v>
      </c>
      <c r="CT82" s="78" t="s">
        <v>486</v>
      </c>
      <c r="CU82" s="78" t="s">
        <v>486</v>
      </c>
      <c r="CV82" s="78" t="s">
        <v>486</v>
      </c>
      <c r="CW82" s="78" t="s">
        <v>486</v>
      </c>
      <c r="CX82" s="78" t="s">
        <v>486</v>
      </c>
      <c r="CY82" s="78" t="s">
        <v>486</v>
      </c>
      <c r="CZ82" s="78" t="s">
        <v>486</v>
      </c>
      <c r="DA82" s="78" t="s">
        <v>486</v>
      </c>
      <c r="DB82" s="78" t="s">
        <v>486</v>
      </c>
      <c r="DC82" s="78" t="s">
        <v>486</v>
      </c>
      <c r="DD82" s="78" t="s">
        <v>486</v>
      </c>
      <c r="DE82" s="78" t="s">
        <v>486</v>
      </c>
      <c r="DF82" s="78" t="s">
        <v>486</v>
      </c>
      <c r="DG82" s="78" t="s">
        <v>486</v>
      </c>
      <c r="DH82" s="78" t="s">
        <v>486</v>
      </c>
      <c r="DI82" s="78" t="s">
        <v>486</v>
      </c>
      <c r="DJ82" s="78" t="s">
        <v>486</v>
      </c>
      <c r="DK82" s="78" t="s">
        <v>486</v>
      </c>
      <c r="DL82" s="78" t="s">
        <v>486</v>
      </c>
      <c r="DM82" s="78" t="s">
        <v>486</v>
      </c>
      <c r="DN82" s="78" t="s">
        <v>486</v>
      </c>
      <c r="DO82" s="121" t="s">
        <v>486</v>
      </c>
      <c r="DP82" s="78" t="s">
        <v>486</v>
      </c>
      <c r="DQ82" s="78" t="s">
        <v>486</v>
      </c>
      <c r="DR82" s="78" t="s">
        <v>486</v>
      </c>
      <c r="DS82" s="78" t="s">
        <v>486</v>
      </c>
      <c r="DT82" s="121" t="s">
        <v>486</v>
      </c>
      <c r="DU82" s="78" t="s">
        <v>486</v>
      </c>
      <c r="DV82" s="78" t="s">
        <v>486</v>
      </c>
      <c r="DW82" s="78" t="s">
        <v>486</v>
      </c>
      <c r="DX82" s="78" t="s">
        <v>486</v>
      </c>
      <c r="DY82" s="121" t="s">
        <v>486</v>
      </c>
      <c r="DZ82" s="78" t="s">
        <v>486</v>
      </c>
      <c r="EA82" s="78" t="s">
        <v>486</v>
      </c>
      <c r="EB82" s="78" t="s">
        <v>486</v>
      </c>
      <c r="EC82" s="74"/>
      <c r="ED82" s="74"/>
      <c r="EE82" s="74"/>
      <c r="EF82" s="74"/>
      <c r="EG82" s="74"/>
      <c r="EH82" s="74"/>
      <c r="EI82" s="74"/>
      <c r="EJ82" s="74"/>
      <c r="EK82" s="74"/>
      <c r="EL82" s="74"/>
      <c r="EM82" s="74"/>
      <c r="EN82" s="74"/>
      <c r="EO82" s="74"/>
      <c r="EP82" s="74"/>
      <c r="EQ82" s="74"/>
      <c r="ER82" s="74"/>
      <c r="ES82" s="74"/>
      <c r="ET82" s="74"/>
      <c r="EU82" s="74"/>
      <c r="EV82" s="74"/>
    </row>
    <row r="83" spans="1:170" x14ac:dyDescent="0.25">
      <c r="A83" s="112">
        <v>81</v>
      </c>
      <c r="B83" s="99">
        <v>38282</v>
      </c>
      <c r="C83" s="74" t="s">
        <v>64</v>
      </c>
      <c r="D83" s="74" t="s">
        <v>78</v>
      </c>
      <c r="E83" s="74" t="s">
        <v>32</v>
      </c>
      <c r="F83" s="74" t="s">
        <v>666</v>
      </c>
      <c r="G83" s="103" t="s">
        <v>170</v>
      </c>
      <c r="H83" s="76" t="s">
        <v>1</v>
      </c>
      <c r="I83" s="62" t="s">
        <v>2</v>
      </c>
      <c r="J83" s="62" t="s">
        <v>2</v>
      </c>
      <c r="K83" s="62" t="s">
        <v>2</v>
      </c>
      <c r="L83" s="62" t="s">
        <v>2</v>
      </c>
      <c r="M83" s="74">
        <v>121326</v>
      </c>
      <c r="N83" s="74">
        <v>1996</v>
      </c>
      <c r="O83" s="74" t="s">
        <v>28</v>
      </c>
      <c r="P83" s="74">
        <v>1300</v>
      </c>
      <c r="Q83" s="74" t="s">
        <v>436</v>
      </c>
      <c r="R83" s="74" t="s">
        <v>25</v>
      </c>
      <c r="S83" s="74" t="s">
        <v>20</v>
      </c>
      <c r="T83" s="74">
        <v>1</v>
      </c>
      <c r="U83" s="1" t="s">
        <v>22</v>
      </c>
      <c r="V83" s="74">
        <v>0</v>
      </c>
      <c r="W83" s="74">
        <v>0</v>
      </c>
      <c r="X83" s="77" t="s">
        <v>153</v>
      </c>
      <c r="Y83" s="74">
        <v>45</v>
      </c>
      <c r="Z83" s="74">
        <v>860</v>
      </c>
      <c r="AA83" s="74">
        <v>1135</v>
      </c>
      <c r="AB83" s="78">
        <v>1.8473011483688682</v>
      </c>
      <c r="AC83" s="121">
        <v>177.43319609569102</v>
      </c>
      <c r="AD83" s="78">
        <v>0.17701465527419333</v>
      </c>
      <c r="AE83" s="78">
        <v>7.6684891803093874E-2</v>
      </c>
      <c r="AF83" s="78">
        <v>7.593478680783071</v>
      </c>
      <c r="AG83" s="78">
        <v>1.3549285912938891</v>
      </c>
      <c r="AH83" s="121">
        <v>122.93901847365971</v>
      </c>
      <c r="AI83" s="78">
        <v>0.11742996038607414</v>
      </c>
      <c r="AJ83" s="78">
        <v>1.3402187505911939E-2</v>
      </c>
      <c r="AK83" s="78">
        <v>5.269437138025812</v>
      </c>
      <c r="AL83" s="78" t="s">
        <v>486</v>
      </c>
      <c r="AM83" s="78" t="s">
        <v>486</v>
      </c>
      <c r="AN83" s="78" t="s">
        <v>486</v>
      </c>
      <c r="AO83" s="78" t="s">
        <v>486</v>
      </c>
      <c r="AP83" s="78" t="s">
        <v>486</v>
      </c>
      <c r="AQ83" s="78" t="s">
        <v>486</v>
      </c>
      <c r="AR83" s="121" t="s">
        <v>486</v>
      </c>
      <c r="AS83" s="78" t="s">
        <v>486</v>
      </c>
      <c r="AT83" s="78" t="s">
        <v>486</v>
      </c>
      <c r="AU83" s="78" t="s">
        <v>486</v>
      </c>
      <c r="AV83" s="78" t="s">
        <v>486</v>
      </c>
      <c r="AW83" s="121" t="s">
        <v>486</v>
      </c>
      <c r="AX83" s="78" t="s">
        <v>486</v>
      </c>
      <c r="AY83" s="78" t="s">
        <v>486</v>
      </c>
      <c r="AZ83" s="78" t="s">
        <v>486</v>
      </c>
      <c r="BA83" s="114">
        <v>3.366241218284638</v>
      </c>
      <c r="BB83" s="121">
        <v>382.67306620024465</v>
      </c>
      <c r="BC83" s="78">
        <v>1.5468132200178193</v>
      </c>
      <c r="BD83" s="78">
        <v>0.74144992309178159</v>
      </c>
      <c r="BE83" s="78">
        <v>16.520860395791015</v>
      </c>
      <c r="BF83" s="78" t="s">
        <v>486</v>
      </c>
      <c r="BG83" s="78" t="s">
        <v>486</v>
      </c>
      <c r="BH83" s="78" t="s">
        <v>486</v>
      </c>
      <c r="BI83" s="78" t="s">
        <v>486</v>
      </c>
      <c r="BJ83" s="78" t="s">
        <v>486</v>
      </c>
      <c r="BK83" s="78" t="s">
        <v>486</v>
      </c>
      <c r="BL83" s="78" t="s">
        <v>486</v>
      </c>
      <c r="BM83" s="78" t="s">
        <v>486</v>
      </c>
      <c r="BN83" s="78" t="s">
        <v>486</v>
      </c>
      <c r="BO83" s="78" t="s">
        <v>486</v>
      </c>
      <c r="BP83" s="78" t="s">
        <v>486</v>
      </c>
      <c r="BQ83" s="78" t="s">
        <v>486</v>
      </c>
      <c r="BR83" s="78" t="s">
        <v>486</v>
      </c>
      <c r="BS83" s="78" t="s">
        <v>486</v>
      </c>
      <c r="BT83" s="78" t="s">
        <v>486</v>
      </c>
      <c r="BU83" s="78" t="s">
        <v>486</v>
      </c>
      <c r="BV83" s="78" t="s">
        <v>486</v>
      </c>
      <c r="BW83" s="78" t="s">
        <v>486</v>
      </c>
      <c r="BX83" s="78" t="s">
        <v>486</v>
      </c>
      <c r="BY83" s="78" t="s">
        <v>486</v>
      </c>
      <c r="BZ83" s="78" t="s">
        <v>486</v>
      </c>
      <c r="CA83" s="78" t="s">
        <v>486</v>
      </c>
      <c r="CB83" s="78" t="s">
        <v>486</v>
      </c>
      <c r="CC83" s="78" t="s">
        <v>486</v>
      </c>
      <c r="CD83" s="78" t="s">
        <v>486</v>
      </c>
      <c r="CE83" s="78" t="s">
        <v>486</v>
      </c>
      <c r="CF83" s="78" t="s">
        <v>486</v>
      </c>
      <c r="CG83" s="78" t="s">
        <v>486</v>
      </c>
      <c r="CH83" s="78" t="s">
        <v>486</v>
      </c>
      <c r="CI83" s="78" t="s">
        <v>486</v>
      </c>
      <c r="CJ83" s="78" t="s">
        <v>486</v>
      </c>
      <c r="CK83" s="78" t="s">
        <v>486</v>
      </c>
      <c r="CL83" s="78" t="s">
        <v>486</v>
      </c>
      <c r="CM83" s="78" t="s">
        <v>486</v>
      </c>
      <c r="CN83" s="78" t="s">
        <v>486</v>
      </c>
      <c r="CO83" s="78" t="s">
        <v>486</v>
      </c>
      <c r="CP83" s="78" t="s">
        <v>486</v>
      </c>
      <c r="CQ83" s="78" t="s">
        <v>486</v>
      </c>
      <c r="CR83" s="78" t="s">
        <v>486</v>
      </c>
      <c r="CS83" s="78" t="s">
        <v>486</v>
      </c>
      <c r="CT83" s="78" t="s">
        <v>486</v>
      </c>
      <c r="CU83" s="78" t="s">
        <v>486</v>
      </c>
      <c r="CV83" s="78" t="s">
        <v>486</v>
      </c>
      <c r="CW83" s="78" t="s">
        <v>486</v>
      </c>
      <c r="CX83" s="78" t="s">
        <v>486</v>
      </c>
      <c r="CY83" s="78" t="s">
        <v>486</v>
      </c>
      <c r="CZ83" s="78" t="s">
        <v>486</v>
      </c>
      <c r="DA83" s="78" t="s">
        <v>486</v>
      </c>
      <c r="DB83" s="78" t="s">
        <v>486</v>
      </c>
      <c r="DC83" s="78" t="s">
        <v>486</v>
      </c>
      <c r="DD83" s="78" t="s">
        <v>486</v>
      </c>
      <c r="DE83" s="78" t="s">
        <v>486</v>
      </c>
      <c r="DF83" s="78" t="s">
        <v>486</v>
      </c>
      <c r="DG83" s="78" t="s">
        <v>486</v>
      </c>
      <c r="DH83" s="78" t="s">
        <v>486</v>
      </c>
      <c r="DI83" s="78" t="s">
        <v>486</v>
      </c>
      <c r="DJ83" s="78" t="s">
        <v>486</v>
      </c>
      <c r="DK83" s="78" t="s">
        <v>486</v>
      </c>
      <c r="DL83" s="78" t="s">
        <v>486</v>
      </c>
      <c r="DM83" s="78" t="s">
        <v>486</v>
      </c>
      <c r="DN83" s="78" t="s">
        <v>486</v>
      </c>
      <c r="DO83" s="121" t="s">
        <v>486</v>
      </c>
      <c r="DP83" s="78" t="s">
        <v>486</v>
      </c>
      <c r="DQ83" s="78" t="s">
        <v>486</v>
      </c>
      <c r="DR83" s="78" t="s">
        <v>486</v>
      </c>
      <c r="DS83" s="78" t="s">
        <v>486</v>
      </c>
      <c r="DT83" s="121" t="s">
        <v>486</v>
      </c>
      <c r="DU83" s="78" t="s">
        <v>486</v>
      </c>
      <c r="DV83" s="78" t="s">
        <v>486</v>
      </c>
      <c r="DW83" s="78" t="s">
        <v>486</v>
      </c>
      <c r="DX83" s="78" t="s">
        <v>486</v>
      </c>
      <c r="DY83" s="121" t="s">
        <v>486</v>
      </c>
      <c r="DZ83" s="78" t="s">
        <v>486</v>
      </c>
      <c r="EA83" s="78" t="s">
        <v>486</v>
      </c>
      <c r="EB83" s="78" t="s">
        <v>486</v>
      </c>
      <c r="EC83" s="74"/>
      <c r="ED83" s="74"/>
      <c r="EE83" s="74"/>
      <c r="EF83" s="74"/>
      <c r="EG83" s="74"/>
      <c r="EH83" s="74"/>
      <c r="EI83" s="74"/>
      <c r="EJ83" s="74"/>
      <c r="EK83" s="74"/>
      <c r="EL83" s="74"/>
      <c r="EM83" s="74"/>
      <c r="EN83" s="74"/>
      <c r="EO83" s="74"/>
      <c r="EP83" s="74"/>
      <c r="EQ83" s="74"/>
      <c r="ER83" s="74"/>
      <c r="ES83" s="74"/>
      <c r="ET83" s="74"/>
      <c r="EU83" s="74"/>
      <c r="EV83" s="74"/>
      <c r="EW83" s="74"/>
      <c r="FA83" s="74"/>
      <c r="FB83" s="74"/>
      <c r="FC83" s="74"/>
      <c r="FD83" s="74"/>
      <c r="FE83" s="74"/>
      <c r="FF83" s="74"/>
    </row>
    <row r="84" spans="1:170" x14ac:dyDescent="0.25">
      <c r="A84" s="112">
        <v>82</v>
      </c>
      <c r="B84" s="99">
        <v>38270</v>
      </c>
      <c r="C84" s="74" t="s">
        <v>64</v>
      </c>
      <c r="D84" s="74" t="s">
        <v>78</v>
      </c>
      <c r="E84" s="74" t="s">
        <v>32</v>
      </c>
      <c r="F84" s="74" t="s">
        <v>666</v>
      </c>
      <c r="G84" s="103" t="s">
        <v>170</v>
      </c>
      <c r="H84" s="76" t="s">
        <v>1</v>
      </c>
      <c r="I84" s="62" t="s">
        <v>2</v>
      </c>
      <c r="J84" s="62" t="s">
        <v>2</v>
      </c>
      <c r="K84" s="62" t="s">
        <v>2</v>
      </c>
      <c r="L84" s="62" t="s">
        <v>2</v>
      </c>
      <c r="M84" s="74">
        <v>121292</v>
      </c>
      <c r="N84" s="74">
        <v>1996</v>
      </c>
      <c r="O84" s="74" t="s">
        <v>28</v>
      </c>
      <c r="P84" s="74">
        <v>1300</v>
      </c>
      <c r="Q84" s="74" t="s">
        <v>436</v>
      </c>
      <c r="R84" s="74" t="s">
        <v>25</v>
      </c>
      <c r="S84" s="74" t="s">
        <v>20</v>
      </c>
      <c r="T84" s="74">
        <v>1</v>
      </c>
      <c r="U84" s="1" t="s">
        <v>22</v>
      </c>
      <c r="V84" s="74">
        <v>0</v>
      </c>
      <c r="W84" s="74">
        <v>0</v>
      </c>
      <c r="X84" s="77" t="s">
        <v>153</v>
      </c>
      <c r="Y84" s="74">
        <v>45</v>
      </c>
      <c r="Z84" s="74">
        <v>860</v>
      </c>
      <c r="AA84" s="74">
        <v>1135</v>
      </c>
      <c r="AB84" s="78">
        <v>26.219510542007214</v>
      </c>
      <c r="AC84" s="121">
        <v>138.84846574727163</v>
      </c>
      <c r="AD84" s="78">
        <v>1.3737309139258216</v>
      </c>
      <c r="AE84" s="78">
        <v>7.4615848114696154E-2</v>
      </c>
      <c r="AF84" s="78">
        <v>9.1761590630018954</v>
      </c>
      <c r="AG84" s="78">
        <v>2.9229217036348425</v>
      </c>
      <c r="AH84" s="121">
        <v>118.2924371400384</v>
      </c>
      <c r="AI84" s="78">
        <v>0.45861920810396595</v>
      </c>
      <c r="AJ84" s="78">
        <v>1.2183136400257239E-2</v>
      </c>
      <c r="AK84" s="78">
        <v>5.3313812080063876</v>
      </c>
      <c r="AL84" s="78" t="s">
        <v>486</v>
      </c>
      <c r="AM84" s="78" t="s">
        <v>486</v>
      </c>
      <c r="AN84" s="78" t="s">
        <v>486</v>
      </c>
      <c r="AO84" s="78" t="s">
        <v>486</v>
      </c>
      <c r="AP84" s="78" t="s">
        <v>486</v>
      </c>
      <c r="AQ84" s="78" t="s">
        <v>486</v>
      </c>
      <c r="AR84" s="121" t="s">
        <v>486</v>
      </c>
      <c r="AS84" s="78" t="s">
        <v>486</v>
      </c>
      <c r="AT84" s="78" t="s">
        <v>486</v>
      </c>
      <c r="AU84" s="78" t="s">
        <v>486</v>
      </c>
      <c r="AV84" s="78" t="s">
        <v>486</v>
      </c>
      <c r="AW84" s="121" t="s">
        <v>486</v>
      </c>
      <c r="AX84" s="78" t="s">
        <v>486</v>
      </c>
      <c r="AY84" s="78" t="s">
        <v>486</v>
      </c>
      <c r="AZ84" s="78" t="s">
        <v>486</v>
      </c>
      <c r="BA84" s="78">
        <v>51.0990788550099</v>
      </c>
      <c r="BB84" s="121">
        <v>309.18136358106437</v>
      </c>
      <c r="BC84" s="78">
        <v>3.9017052235264442</v>
      </c>
      <c r="BD84" s="78">
        <v>0.10052992203589221</v>
      </c>
      <c r="BE84" s="78">
        <v>19.708469574658071</v>
      </c>
      <c r="BF84" s="78" t="s">
        <v>486</v>
      </c>
      <c r="BG84" s="78" t="s">
        <v>486</v>
      </c>
      <c r="BH84" s="78" t="s">
        <v>486</v>
      </c>
      <c r="BI84" s="78" t="s">
        <v>486</v>
      </c>
      <c r="BJ84" s="78" t="s">
        <v>486</v>
      </c>
      <c r="BK84" s="78" t="s">
        <v>486</v>
      </c>
      <c r="BL84" s="78" t="s">
        <v>486</v>
      </c>
      <c r="BM84" s="78" t="s">
        <v>486</v>
      </c>
      <c r="BN84" s="78" t="s">
        <v>486</v>
      </c>
      <c r="BO84" s="78" t="s">
        <v>486</v>
      </c>
      <c r="BP84" s="78" t="s">
        <v>486</v>
      </c>
      <c r="BQ84" s="78" t="s">
        <v>486</v>
      </c>
      <c r="BR84" s="78" t="s">
        <v>486</v>
      </c>
      <c r="BS84" s="78" t="s">
        <v>486</v>
      </c>
      <c r="BT84" s="78" t="s">
        <v>486</v>
      </c>
      <c r="BU84" s="78" t="s">
        <v>486</v>
      </c>
      <c r="BV84" s="78" t="s">
        <v>486</v>
      </c>
      <c r="BW84" s="78" t="s">
        <v>486</v>
      </c>
      <c r="BX84" s="78" t="s">
        <v>486</v>
      </c>
      <c r="BY84" s="78" t="s">
        <v>486</v>
      </c>
      <c r="BZ84" s="78" t="s">
        <v>486</v>
      </c>
      <c r="CA84" s="78" t="s">
        <v>486</v>
      </c>
      <c r="CB84" s="78" t="s">
        <v>486</v>
      </c>
      <c r="CC84" s="78" t="s">
        <v>486</v>
      </c>
      <c r="CD84" s="78" t="s">
        <v>486</v>
      </c>
      <c r="CE84" s="78" t="s">
        <v>486</v>
      </c>
      <c r="CF84" s="78" t="s">
        <v>486</v>
      </c>
      <c r="CG84" s="78" t="s">
        <v>486</v>
      </c>
      <c r="CH84" s="78" t="s">
        <v>486</v>
      </c>
      <c r="CI84" s="78" t="s">
        <v>486</v>
      </c>
      <c r="CJ84" s="78" t="s">
        <v>486</v>
      </c>
      <c r="CK84" s="78" t="s">
        <v>486</v>
      </c>
      <c r="CL84" s="78" t="s">
        <v>486</v>
      </c>
      <c r="CM84" s="78" t="s">
        <v>486</v>
      </c>
      <c r="CN84" s="78" t="s">
        <v>486</v>
      </c>
      <c r="CO84" s="78" t="s">
        <v>486</v>
      </c>
      <c r="CP84" s="78" t="s">
        <v>486</v>
      </c>
      <c r="CQ84" s="78" t="s">
        <v>486</v>
      </c>
      <c r="CR84" s="78" t="s">
        <v>486</v>
      </c>
      <c r="CS84" s="78" t="s">
        <v>486</v>
      </c>
      <c r="CT84" s="78" t="s">
        <v>486</v>
      </c>
      <c r="CU84" s="78" t="s">
        <v>486</v>
      </c>
      <c r="CV84" s="78" t="s">
        <v>486</v>
      </c>
      <c r="CW84" s="78" t="s">
        <v>486</v>
      </c>
      <c r="CX84" s="78" t="s">
        <v>486</v>
      </c>
      <c r="CY84" s="78" t="s">
        <v>486</v>
      </c>
      <c r="CZ84" s="78" t="s">
        <v>486</v>
      </c>
      <c r="DA84" s="78" t="s">
        <v>486</v>
      </c>
      <c r="DB84" s="78" t="s">
        <v>486</v>
      </c>
      <c r="DC84" s="78" t="s">
        <v>486</v>
      </c>
      <c r="DD84" s="78" t="s">
        <v>486</v>
      </c>
      <c r="DE84" s="78" t="s">
        <v>486</v>
      </c>
      <c r="DF84" s="78" t="s">
        <v>486</v>
      </c>
      <c r="DG84" s="78" t="s">
        <v>486</v>
      </c>
      <c r="DH84" s="78" t="s">
        <v>486</v>
      </c>
      <c r="DI84" s="78" t="s">
        <v>486</v>
      </c>
      <c r="DJ84" s="78" t="s">
        <v>486</v>
      </c>
      <c r="DK84" s="78" t="s">
        <v>486</v>
      </c>
      <c r="DL84" s="78" t="s">
        <v>486</v>
      </c>
      <c r="DM84" s="78" t="s">
        <v>486</v>
      </c>
      <c r="DN84" s="78" t="s">
        <v>486</v>
      </c>
      <c r="DO84" s="121" t="s">
        <v>486</v>
      </c>
      <c r="DP84" s="78" t="s">
        <v>486</v>
      </c>
      <c r="DQ84" s="78" t="s">
        <v>486</v>
      </c>
      <c r="DR84" s="78" t="s">
        <v>486</v>
      </c>
      <c r="DS84" s="78" t="s">
        <v>486</v>
      </c>
      <c r="DT84" s="121" t="s">
        <v>486</v>
      </c>
      <c r="DU84" s="78" t="s">
        <v>486</v>
      </c>
      <c r="DV84" s="78" t="s">
        <v>486</v>
      </c>
      <c r="DW84" s="78" t="s">
        <v>486</v>
      </c>
      <c r="DX84" s="78" t="s">
        <v>486</v>
      </c>
      <c r="DY84" s="121" t="s">
        <v>486</v>
      </c>
      <c r="DZ84" s="78" t="s">
        <v>486</v>
      </c>
      <c r="EA84" s="78" t="s">
        <v>486</v>
      </c>
      <c r="EB84" s="78" t="s">
        <v>486</v>
      </c>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row>
    <row r="85" spans="1:170" x14ac:dyDescent="0.25">
      <c r="A85" s="112">
        <v>83</v>
      </c>
      <c r="B85" s="99">
        <v>38279</v>
      </c>
      <c r="C85" s="74" t="s">
        <v>75</v>
      </c>
      <c r="D85" s="74" t="s">
        <v>76</v>
      </c>
      <c r="E85" s="74" t="s">
        <v>32</v>
      </c>
      <c r="F85" s="74" t="s">
        <v>666</v>
      </c>
      <c r="G85" s="103" t="s">
        <v>170</v>
      </c>
      <c r="H85" s="76" t="s">
        <v>1</v>
      </c>
      <c r="I85" s="62" t="s">
        <v>2</v>
      </c>
      <c r="J85" s="62" t="s">
        <v>2</v>
      </c>
      <c r="K85" s="62" t="s">
        <v>2</v>
      </c>
      <c r="L85" s="62" t="s">
        <v>2</v>
      </c>
      <c r="M85" s="74">
        <v>100236</v>
      </c>
      <c r="N85" s="74">
        <v>1996</v>
      </c>
      <c r="O85" s="74" t="s">
        <v>27</v>
      </c>
      <c r="P85" s="74">
        <v>1800</v>
      </c>
      <c r="Q85" s="74" t="s">
        <v>434</v>
      </c>
      <c r="R85" s="74" t="s">
        <v>25</v>
      </c>
      <c r="S85" s="74" t="s">
        <v>20</v>
      </c>
      <c r="T85" s="74">
        <v>1</v>
      </c>
      <c r="U85" s="1" t="s">
        <v>22</v>
      </c>
      <c r="V85" s="74">
        <v>0</v>
      </c>
      <c r="W85" s="74">
        <v>0</v>
      </c>
      <c r="X85" s="77" t="s">
        <v>153</v>
      </c>
      <c r="Y85" s="74">
        <v>50</v>
      </c>
      <c r="Z85" s="74">
        <v>1300</v>
      </c>
      <c r="AA85" s="74">
        <v>1585</v>
      </c>
      <c r="AB85" s="78">
        <v>2.8127691791020522</v>
      </c>
      <c r="AC85" s="121">
        <v>223.66564359955379</v>
      </c>
      <c r="AD85" s="78">
        <v>0.18492885506651544</v>
      </c>
      <c r="AE85" s="78">
        <v>0.28897911691634165</v>
      </c>
      <c r="AF85" s="78">
        <v>9.623546236160994</v>
      </c>
      <c r="AG85" s="78">
        <v>1.4038421889658079</v>
      </c>
      <c r="AH85" s="121">
        <v>153.94638061220957</v>
      </c>
      <c r="AI85" s="78">
        <v>5.3557751718861596E-2</v>
      </c>
      <c r="AJ85" s="78">
        <v>9.7685879976527862E-2</v>
      </c>
      <c r="AK85" s="78">
        <v>6.545443502716668</v>
      </c>
      <c r="AL85" s="78" t="s">
        <v>486</v>
      </c>
      <c r="AM85" s="78" t="s">
        <v>486</v>
      </c>
      <c r="AN85" s="78" t="s">
        <v>486</v>
      </c>
      <c r="AO85" s="78" t="s">
        <v>486</v>
      </c>
      <c r="AP85" s="78" t="s">
        <v>486</v>
      </c>
      <c r="AQ85" s="78" t="s">
        <v>486</v>
      </c>
      <c r="AR85" s="121" t="s">
        <v>486</v>
      </c>
      <c r="AS85" s="78" t="s">
        <v>486</v>
      </c>
      <c r="AT85" s="78" t="s">
        <v>486</v>
      </c>
      <c r="AU85" s="78" t="s">
        <v>486</v>
      </c>
      <c r="AV85" s="78" t="s">
        <v>486</v>
      </c>
      <c r="AW85" s="121" t="s">
        <v>486</v>
      </c>
      <c r="AX85" s="78" t="s">
        <v>486</v>
      </c>
      <c r="AY85" s="78" t="s">
        <v>486</v>
      </c>
      <c r="AZ85" s="78" t="s">
        <v>486</v>
      </c>
      <c r="BA85" s="114">
        <v>5.1449927074403803</v>
      </c>
      <c r="BB85" s="121">
        <v>526.26751981691928</v>
      </c>
      <c r="BC85" s="78">
        <v>0.75645685859566669</v>
      </c>
      <c r="BD85" s="78">
        <v>0.61978030165778952</v>
      </c>
      <c r="BE85" s="78">
        <v>22.52525373309685</v>
      </c>
      <c r="BF85" s="78" t="s">
        <v>486</v>
      </c>
      <c r="BG85" s="78" t="s">
        <v>486</v>
      </c>
      <c r="BH85" s="78" t="s">
        <v>486</v>
      </c>
      <c r="BI85" s="78" t="s">
        <v>486</v>
      </c>
      <c r="BJ85" s="78" t="s">
        <v>486</v>
      </c>
      <c r="BK85" s="78" t="s">
        <v>486</v>
      </c>
      <c r="BL85" s="78" t="s">
        <v>486</v>
      </c>
      <c r="BM85" s="78" t="s">
        <v>486</v>
      </c>
      <c r="BN85" s="78" t="s">
        <v>486</v>
      </c>
      <c r="BO85" s="78" t="s">
        <v>486</v>
      </c>
      <c r="BP85" s="78" t="s">
        <v>486</v>
      </c>
      <c r="BQ85" s="78" t="s">
        <v>486</v>
      </c>
      <c r="BR85" s="78" t="s">
        <v>486</v>
      </c>
      <c r="BS85" s="78" t="s">
        <v>486</v>
      </c>
      <c r="BT85" s="78" t="s">
        <v>486</v>
      </c>
      <c r="BU85" s="78" t="s">
        <v>486</v>
      </c>
      <c r="BV85" s="78" t="s">
        <v>486</v>
      </c>
      <c r="BW85" s="78" t="s">
        <v>486</v>
      </c>
      <c r="BX85" s="78" t="s">
        <v>486</v>
      </c>
      <c r="BY85" s="78" t="s">
        <v>486</v>
      </c>
      <c r="BZ85" s="78" t="s">
        <v>486</v>
      </c>
      <c r="CA85" s="78" t="s">
        <v>486</v>
      </c>
      <c r="CB85" s="78" t="s">
        <v>486</v>
      </c>
      <c r="CC85" s="78" t="s">
        <v>486</v>
      </c>
      <c r="CD85" s="78" t="s">
        <v>486</v>
      </c>
      <c r="CE85" s="78" t="s">
        <v>486</v>
      </c>
      <c r="CF85" s="78" t="s">
        <v>486</v>
      </c>
      <c r="CG85" s="78" t="s">
        <v>486</v>
      </c>
      <c r="CH85" s="78" t="s">
        <v>486</v>
      </c>
      <c r="CI85" s="78" t="s">
        <v>486</v>
      </c>
      <c r="CJ85" s="78" t="s">
        <v>486</v>
      </c>
      <c r="CK85" s="78" t="s">
        <v>486</v>
      </c>
      <c r="CL85" s="78" t="s">
        <v>486</v>
      </c>
      <c r="CM85" s="78" t="s">
        <v>486</v>
      </c>
      <c r="CN85" s="78" t="s">
        <v>486</v>
      </c>
      <c r="CO85" s="78" t="s">
        <v>486</v>
      </c>
      <c r="CP85" s="78" t="s">
        <v>486</v>
      </c>
      <c r="CQ85" s="78" t="s">
        <v>486</v>
      </c>
      <c r="CR85" s="78" t="s">
        <v>486</v>
      </c>
      <c r="CS85" s="78" t="s">
        <v>486</v>
      </c>
      <c r="CT85" s="78" t="s">
        <v>486</v>
      </c>
      <c r="CU85" s="78" t="s">
        <v>486</v>
      </c>
      <c r="CV85" s="78" t="s">
        <v>486</v>
      </c>
      <c r="CW85" s="78" t="s">
        <v>486</v>
      </c>
      <c r="CX85" s="78" t="s">
        <v>486</v>
      </c>
      <c r="CY85" s="78" t="s">
        <v>486</v>
      </c>
      <c r="CZ85" s="78" t="s">
        <v>486</v>
      </c>
      <c r="DA85" s="78" t="s">
        <v>486</v>
      </c>
      <c r="DB85" s="78" t="s">
        <v>486</v>
      </c>
      <c r="DC85" s="78" t="s">
        <v>486</v>
      </c>
      <c r="DD85" s="78" t="s">
        <v>486</v>
      </c>
      <c r="DE85" s="78" t="s">
        <v>486</v>
      </c>
      <c r="DF85" s="78" t="s">
        <v>486</v>
      </c>
      <c r="DG85" s="78" t="s">
        <v>486</v>
      </c>
      <c r="DH85" s="78" t="s">
        <v>486</v>
      </c>
      <c r="DI85" s="78" t="s">
        <v>486</v>
      </c>
      <c r="DJ85" s="78" t="s">
        <v>486</v>
      </c>
      <c r="DK85" s="78" t="s">
        <v>486</v>
      </c>
      <c r="DL85" s="78" t="s">
        <v>486</v>
      </c>
      <c r="DM85" s="78" t="s">
        <v>486</v>
      </c>
      <c r="DN85" s="78" t="s">
        <v>486</v>
      </c>
      <c r="DO85" s="121" t="s">
        <v>486</v>
      </c>
      <c r="DP85" s="78" t="s">
        <v>486</v>
      </c>
      <c r="DQ85" s="78" t="s">
        <v>486</v>
      </c>
      <c r="DR85" s="78" t="s">
        <v>486</v>
      </c>
      <c r="DS85" s="78" t="s">
        <v>486</v>
      </c>
      <c r="DT85" s="121" t="s">
        <v>486</v>
      </c>
      <c r="DU85" s="78" t="s">
        <v>486</v>
      </c>
      <c r="DV85" s="78" t="s">
        <v>486</v>
      </c>
      <c r="DW85" s="78" t="s">
        <v>486</v>
      </c>
      <c r="DX85" s="78" t="s">
        <v>486</v>
      </c>
      <c r="DY85" s="121" t="s">
        <v>486</v>
      </c>
      <c r="DZ85" s="78" t="s">
        <v>486</v>
      </c>
      <c r="EA85" s="78" t="s">
        <v>486</v>
      </c>
      <c r="EB85" s="78" t="s">
        <v>486</v>
      </c>
      <c r="EC85" s="74"/>
      <c r="ED85" s="74"/>
      <c r="EE85" s="74"/>
      <c r="EF85" s="74"/>
      <c r="EG85" s="74"/>
      <c r="EH85" s="74"/>
      <c r="EI85" s="74"/>
      <c r="EJ85" s="74"/>
      <c r="EK85" s="74"/>
      <c r="EL85" s="74"/>
      <c r="EM85" s="74"/>
      <c r="EN85" s="74"/>
      <c r="EO85" s="74"/>
      <c r="EP85" s="74"/>
      <c r="EQ85" s="74"/>
      <c r="ER85" s="74"/>
      <c r="ES85" s="74"/>
      <c r="ET85" s="74"/>
      <c r="EU85" s="74"/>
      <c r="EV85" s="74"/>
      <c r="EW85" s="74"/>
      <c r="FA85" s="74"/>
      <c r="FB85" s="74"/>
      <c r="FC85" s="74"/>
      <c r="FD85" s="74"/>
      <c r="FE85" s="74"/>
      <c r="FF85" s="74"/>
    </row>
    <row r="86" spans="1:170" x14ac:dyDescent="0.25">
      <c r="A86" s="112">
        <v>84</v>
      </c>
      <c r="B86" s="100">
        <v>38636</v>
      </c>
      <c r="C86" s="77" t="s">
        <v>71</v>
      </c>
      <c r="D86" s="77" t="s">
        <v>176</v>
      </c>
      <c r="E86" s="77" t="s">
        <v>32</v>
      </c>
      <c r="F86" s="74" t="s">
        <v>666</v>
      </c>
      <c r="G86" s="104" t="s">
        <v>170</v>
      </c>
      <c r="H86" s="82" t="s">
        <v>1</v>
      </c>
      <c r="I86" s="62" t="s">
        <v>2</v>
      </c>
      <c r="J86" s="62" t="s">
        <v>2</v>
      </c>
      <c r="K86" s="62" t="s">
        <v>2</v>
      </c>
      <c r="L86" s="62" t="s">
        <v>2</v>
      </c>
      <c r="M86" s="77">
        <v>175000</v>
      </c>
      <c r="N86" s="77">
        <v>1996</v>
      </c>
      <c r="P86" s="77">
        <v>1500</v>
      </c>
      <c r="Q86" s="74" t="s">
        <v>434</v>
      </c>
      <c r="S86" s="77" t="s">
        <v>166</v>
      </c>
      <c r="X86" s="77" t="s">
        <v>153</v>
      </c>
      <c r="AB86" s="115">
        <v>3.9249329758713136</v>
      </c>
      <c r="AC86" s="123">
        <v>213.63</v>
      </c>
      <c r="AD86" s="115">
        <v>0.16608269096005604</v>
      </c>
      <c r="AE86" s="115">
        <v>0.80208333333333337</v>
      </c>
      <c r="AF86" s="115">
        <v>9.34</v>
      </c>
      <c r="AG86" s="115" t="s">
        <v>486</v>
      </c>
      <c r="AH86" s="123" t="s">
        <v>486</v>
      </c>
      <c r="AI86" s="115" t="s">
        <v>486</v>
      </c>
      <c r="AJ86" s="115" t="s">
        <v>486</v>
      </c>
      <c r="AK86" s="115" t="s">
        <v>486</v>
      </c>
      <c r="AL86" s="115" t="s">
        <v>486</v>
      </c>
      <c r="AM86" s="115" t="s">
        <v>486</v>
      </c>
      <c r="AN86" s="115" t="s">
        <v>486</v>
      </c>
      <c r="AO86" s="115" t="s">
        <v>486</v>
      </c>
      <c r="AP86" s="115" t="s">
        <v>486</v>
      </c>
      <c r="AQ86" s="115" t="s">
        <v>486</v>
      </c>
      <c r="AR86" s="123" t="s">
        <v>486</v>
      </c>
      <c r="AS86" s="115" t="s">
        <v>486</v>
      </c>
      <c r="AT86" s="115" t="s">
        <v>486</v>
      </c>
      <c r="AU86" s="115" t="s">
        <v>486</v>
      </c>
      <c r="AV86" s="115" t="s">
        <v>486</v>
      </c>
      <c r="AW86" s="123" t="s">
        <v>486</v>
      </c>
      <c r="AX86" s="115" t="s">
        <v>486</v>
      </c>
      <c r="AY86" s="115" t="s">
        <v>486</v>
      </c>
      <c r="AZ86" s="115" t="s">
        <v>486</v>
      </c>
      <c r="BA86" s="116" t="s">
        <v>486</v>
      </c>
      <c r="BB86" s="123" t="s">
        <v>486</v>
      </c>
      <c r="BC86" s="115" t="s">
        <v>486</v>
      </c>
      <c r="BD86" s="115" t="s">
        <v>486</v>
      </c>
      <c r="BE86" s="115" t="s">
        <v>486</v>
      </c>
      <c r="BF86" s="115" t="s">
        <v>486</v>
      </c>
      <c r="BG86" s="115" t="s">
        <v>486</v>
      </c>
      <c r="BH86" s="115" t="s">
        <v>486</v>
      </c>
      <c r="BI86" s="115" t="s">
        <v>486</v>
      </c>
      <c r="BJ86" s="115" t="s">
        <v>486</v>
      </c>
      <c r="BK86" s="115" t="s">
        <v>486</v>
      </c>
      <c r="BL86" s="115" t="s">
        <v>486</v>
      </c>
      <c r="BM86" s="115" t="s">
        <v>486</v>
      </c>
      <c r="BN86" s="115" t="s">
        <v>486</v>
      </c>
      <c r="BO86" s="115" t="s">
        <v>486</v>
      </c>
      <c r="BP86" s="115" t="s">
        <v>486</v>
      </c>
      <c r="BQ86" s="115" t="s">
        <v>486</v>
      </c>
      <c r="BR86" s="115" t="s">
        <v>486</v>
      </c>
      <c r="BS86" s="115" t="s">
        <v>486</v>
      </c>
      <c r="BT86" s="115" t="s">
        <v>486</v>
      </c>
      <c r="BU86" s="115" t="s">
        <v>486</v>
      </c>
      <c r="BV86" s="115" t="s">
        <v>486</v>
      </c>
      <c r="BW86" s="115" t="s">
        <v>486</v>
      </c>
      <c r="BX86" s="115" t="s">
        <v>486</v>
      </c>
      <c r="BY86" s="115" t="s">
        <v>486</v>
      </c>
      <c r="BZ86" s="115" t="s">
        <v>486</v>
      </c>
      <c r="CA86" s="115" t="s">
        <v>486</v>
      </c>
      <c r="CB86" s="115" t="s">
        <v>486</v>
      </c>
      <c r="CC86" s="115" t="s">
        <v>486</v>
      </c>
      <c r="CD86" s="115" t="s">
        <v>486</v>
      </c>
      <c r="CE86" s="115" t="s">
        <v>486</v>
      </c>
      <c r="CF86" s="115" t="s">
        <v>486</v>
      </c>
      <c r="CG86" s="115" t="s">
        <v>486</v>
      </c>
      <c r="CH86" s="115" t="s">
        <v>486</v>
      </c>
      <c r="CI86" s="115" t="s">
        <v>486</v>
      </c>
      <c r="CJ86" s="115" t="s">
        <v>486</v>
      </c>
      <c r="CK86" s="115" t="s">
        <v>486</v>
      </c>
      <c r="CL86" s="115" t="s">
        <v>486</v>
      </c>
      <c r="CM86" s="115" t="s">
        <v>486</v>
      </c>
      <c r="CN86" s="115" t="s">
        <v>486</v>
      </c>
      <c r="CO86" s="115" t="s">
        <v>486</v>
      </c>
      <c r="CP86" s="115" t="s">
        <v>486</v>
      </c>
      <c r="CQ86" s="115" t="s">
        <v>486</v>
      </c>
      <c r="CR86" s="115" t="s">
        <v>486</v>
      </c>
      <c r="CS86" s="115" t="s">
        <v>486</v>
      </c>
      <c r="CT86" s="115" t="s">
        <v>486</v>
      </c>
      <c r="CU86" s="115" t="s">
        <v>486</v>
      </c>
      <c r="CV86" s="115" t="s">
        <v>486</v>
      </c>
      <c r="CW86" s="115" t="s">
        <v>486</v>
      </c>
      <c r="CX86" s="115" t="s">
        <v>486</v>
      </c>
      <c r="CY86" s="115" t="s">
        <v>486</v>
      </c>
      <c r="CZ86" s="115" t="s">
        <v>486</v>
      </c>
      <c r="DA86" s="115" t="s">
        <v>486</v>
      </c>
      <c r="DB86" s="115" t="s">
        <v>486</v>
      </c>
      <c r="DC86" s="115" t="s">
        <v>486</v>
      </c>
      <c r="DD86" s="115" t="s">
        <v>486</v>
      </c>
      <c r="DE86" s="115" t="s">
        <v>486</v>
      </c>
      <c r="DF86" s="115" t="s">
        <v>486</v>
      </c>
      <c r="DG86" s="115" t="s">
        <v>486</v>
      </c>
      <c r="DH86" s="115" t="s">
        <v>486</v>
      </c>
      <c r="DI86" s="115" t="s">
        <v>486</v>
      </c>
      <c r="DJ86" s="115" t="s">
        <v>486</v>
      </c>
      <c r="DK86" s="115" t="s">
        <v>486</v>
      </c>
      <c r="DL86" s="115" t="s">
        <v>486</v>
      </c>
      <c r="DM86" s="115" t="s">
        <v>486</v>
      </c>
      <c r="DN86" s="115" t="s">
        <v>486</v>
      </c>
      <c r="DO86" s="123" t="s">
        <v>486</v>
      </c>
      <c r="DP86" s="115" t="s">
        <v>486</v>
      </c>
      <c r="DQ86" s="115" t="s">
        <v>486</v>
      </c>
      <c r="DR86" s="115" t="s">
        <v>486</v>
      </c>
      <c r="DS86" s="115">
        <v>1.780160857908847</v>
      </c>
      <c r="DT86" s="123">
        <v>156.58000000000001</v>
      </c>
      <c r="DU86" s="115">
        <v>7.0077084793272598E-2</v>
      </c>
      <c r="DV86" s="115">
        <v>0.359375</v>
      </c>
      <c r="DW86" s="115">
        <v>6.7</v>
      </c>
      <c r="DX86" s="115" t="s">
        <v>486</v>
      </c>
      <c r="DY86" s="123" t="s">
        <v>486</v>
      </c>
      <c r="DZ86" s="115" t="s">
        <v>486</v>
      </c>
      <c r="EA86" s="115" t="s">
        <v>486</v>
      </c>
      <c r="EB86" s="115" t="s">
        <v>486</v>
      </c>
      <c r="FA86" s="74"/>
      <c r="FB86" s="74"/>
      <c r="FC86" s="74"/>
      <c r="FD86" s="74"/>
      <c r="FE86" s="74"/>
      <c r="FF86" s="74"/>
    </row>
    <row r="87" spans="1:170" x14ac:dyDescent="0.25">
      <c r="A87" s="112">
        <v>85</v>
      </c>
      <c r="B87" s="99">
        <v>38257</v>
      </c>
      <c r="C87" s="74" t="s">
        <v>64</v>
      </c>
      <c r="D87" s="74" t="s">
        <v>77</v>
      </c>
      <c r="E87" s="74" t="s">
        <v>32</v>
      </c>
      <c r="F87" s="74" t="s">
        <v>666</v>
      </c>
      <c r="G87" s="103" t="s">
        <v>170</v>
      </c>
      <c r="H87" s="76" t="s">
        <v>1</v>
      </c>
      <c r="I87" s="62" t="s">
        <v>2</v>
      </c>
      <c r="J87" s="62" t="s">
        <v>2</v>
      </c>
      <c r="K87" s="62" t="s">
        <v>2</v>
      </c>
      <c r="L87" s="62" t="s">
        <v>2</v>
      </c>
      <c r="M87" s="74">
        <v>129219</v>
      </c>
      <c r="N87" s="74">
        <v>1996</v>
      </c>
      <c r="O87" s="74"/>
      <c r="P87" s="74">
        <v>2400</v>
      </c>
      <c r="Q87" s="74" t="s">
        <v>435</v>
      </c>
      <c r="R87" s="74"/>
      <c r="S87" s="74" t="s">
        <v>20</v>
      </c>
      <c r="T87" s="74">
        <v>1</v>
      </c>
      <c r="U87" s="74">
        <v>1</v>
      </c>
      <c r="V87" s="74" t="s">
        <v>26</v>
      </c>
      <c r="W87" s="74"/>
      <c r="X87" s="77" t="s">
        <v>153</v>
      </c>
      <c r="Y87" s="74"/>
      <c r="Z87" s="74">
        <v>1760</v>
      </c>
      <c r="AA87" s="74">
        <v>2035</v>
      </c>
      <c r="AB87" s="78">
        <v>1.8546472487983734</v>
      </c>
      <c r="AC87" s="121">
        <v>296.78614065919459</v>
      </c>
      <c r="AD87" s="78">
        <v>0.11232244200908373</v>
      </c>
      <c r="AE87" s="78">
        <v>0.14392516358763044</v>
      </c>
      <c r="AF87" s="78">
        <v>12.517149027454883</v>
      </c>
      <c r="AG87" s="78">
        <v>0.38986781265817505</v>
      </c>
      <c r="AH87" s="121">
        <v>174.50311215720168</v>
      </c>
      <c r="AI87" s="78">
        <v>1.1923938381546477E-2</v>
      </c>
      <c r="AJ87" s="78">
        <v>1.6150784696971827E-3</v>
      </c>
      <c r="AK87" s="78">
        <v>7.2647217883019168</v>
      </c>
      <c r="AL87" s="78" t="s">
        <v>486</v>
      </c>
      <c r="AM87" s="121" t="s">
        <v>486</v>
      </c>
      <c r="AN87" s="78" t="s">
        <v>486</v>
      </c>
      <c r="AO87" s="78" t="s">
        <v>486</v>
      </c>
      <c r="AP87" s="78" t="s">
        <v>486</v>
      </c>
      <c r="AQ87" s="78" t="s">
        <v>486</v>
      </c>
      <c r="AR87" s="78" t="s">
        <v>486</v>
      </c>
      <c r="AS87" s="78" t="s">
        <v>486</v>
      </c>
      <c r="AT87" s="78" t="s">
        <v>486</v>
      </c>
      <c r="AU87" s="78" t="s">
        <v>486</v>
      </c>
      <c r="AV87" s="78" t="s">
        <v>486</v>
      </c>
      <c r="AW87" s="78" t="s">
        <v>486</v>
      </c>
      <c r="AX87" s="78" t="s">
        <v>486</v>
      </c>
      <c r="AY87" s="78" t="s">
        <v>486</v>
      </c>
      <c r="AZ87" s="78" t="s">
        <v>486</v>
      </c>
      <c r="BA87" s="114">
        <v>5.3326081557607434</v>
      </c>
      <c r="BB87" s="121">
        <v>753.71705595584194</v>
      </c>
      <c r="BC87" s="78">
        <v>0.71324602631533873</v>
      </c>
      <c r="BD87" s="78">
        <v>0.31892398872870842</v>
      </c>
      <c r="BE87" s="78">
        <v>31.944308742147967</v>
      </c>
      <c r="BF87" s="78" t="s">
        <v>486</v>
      </c>
      <c r="BG87" s="78" t="s">
        <v>486</v>
      </c>
      <c r="BH87" s="78" t="s">
        <v>486</v>
      </c>
      <c r="BI87" s="78" t="s">
        <v>486</v>
      </c>
      <c r="BJ87" s="78" t="s">
        <v>486</v>
      </c>
      <c r="BK87" s="78" t="s">
        <v>486</v>
      </c>
      <c r="BL87" s="78" t="s">
        <v>486</v>
      </c>
      <c r="BM87" s="78" t="s">
        <v>486</v>
      </c>
      <c r="BN87" s="78" t="s">
        <v>486</v>
      </c>
      <c r="BO87" s="78" t="s">
        <v>486</v>
      </c>
      <c r="BP87" s="78" t="s">
        <v>486</v>
      </c>
      <c r="BQ87" s="78" t="s">
        <v>486</v>
      </c>
      <c r="BR87" s="78" t="s">
        <v>486</v>
      </c>
      <c r="BS87" s="78" t="s">
        <v>486</v>
      </c>
      <c r="BT87" s="78" t="s">
        <v>486</v>
      </c>
      <c r="BU87" s="78" t="s">
        <v>486</v>
      </c>
      <c r="BV87" s="78" t="s">
        <v>486</v>
      </c>
      <c r="BW87" s="78" t="s">
        <v>486</v>
      </c>
      <c r="BX87" s="78" t="s">
        <v>486</v>
      </c>
      <c r="BY87" s="78" t="s">
        <v>486</v>
      </c>
      <c r="BZ87" s="78" t="s">
        <v>486</v>
      </c>
      <c r="CA87" s="78" t="s">
        <v>486</v>
      </c>
      <c r="CB87" s="78" t="s">
        <v>486</v>
      </c>
      <c r="CC87" s="78" t="s">
        <v>486</v>
      </c>
      <c r="CD87" s="78" t="s">
        <v>486</v>
      </c>
      <c r="CE87" s="78" t="s">
        <v>486</v>
      </c>
      <c r="CF87" s="78" t="s">
        <v>486</v>
      </c>
      <c r="CG87" s="78" t="s">
        <v>486</v>
      </c>
      <c r="CH87" s="78" t="s">
        <v>486</v>
      </c>
      <c r="CI87" s="78" t="s">
        <v>486</v>
      </c>
      <c r="CJ87" s="78" t="s">
        <v>486</v>
      </c>
      <c r="CK87" s="78" t="s">
        <v>486</v>
      </c>
      <c r="CL87" s="78" t="s">
        <v>486</v>
      </c>
      <c r="CM87" s="78" t="s">
        <v>486</v>
      </c>
      <c r="CN87" s="78" t="s">
        <v>486</v>
      </c>
      <c r="CO87" s="78" t="s">
        <v>486</v>
      </c>
      <c r="CP87" s="78" t="s">
        <v>486</v>
      </c>
      <c r="CQ87" s="78" t="s">
        <v>486</v>
      </c>
      <c r="CR87" s="78" t="s">
        <v>486</v>
      </c>
      <c r="CS87" s="78" t="s">
        <v>486</v>
      </c>
      <c r="CT87" s="78" t="s">
        <v>486</v>
      </c>
      <c r="CU87" s="78" t="s">
        <v>486</v>
      </c>
      <c r="CV87" s="78" t="s">
        <v>486</v>
      </c>
      <c r="CW87" s="78" t="s">
        <v>486</v>
      </c>
      <c r="CX87" s="78" t="s">
        <v>486</v>
      </c>
      <c r="CY87" s="78" t="s">
        <v>486</v>
      </c>
      <c r="CZ87" s="78" t="s">
        <v>486</v>
      </c>
      <c r="DA87" s="78" t="s">
        <v>486</v>
      </c>
      <c r="DB87" s="78" t="s">
        <v>486</v>
      </c>
      <c r="DC87" s="78" t="s">
        <v>486</v>
      </c>
      <c r="DD87" s="78" t="s">
        <v>486</v>
      </c>
      <c r="DE87" s="78" t="s">
        <v>486</v>
      </c>
      <c r="DF87" s="78" t="s">
        <v>486</v>
      </c>
      <c r="DG87" s="78" t="s">
        <v>486</v>
      </c>
      <c r="DH87" s="78" t="s">
        <v>486</v>
      </c>
      <c r="DI87" s="78" t="s">
        <v>486</v>
      </c>
      <c r="DJ87" s="78" t="s">
        <v>486</v>
      </c>
      <c r="DK87" s="78" t="s">
        <v>486</v>
      </c>
      <c r="DL87" s="78" t="s">
        <v>486</v>
      </c>
      <c r="DM87" s="78" t="s">
        <v>486</v>
      </c>
      <c r="DN87" s="78" t="s">
        <v>486</v>
      </c>
      <c r="DO87" s="78" t="s">
        <v>486</v>
      </c>
      <c r="DP87" s="78" t="s">
        <v>486</v>
      </c>
      <c r="DQ87" s="78" t="s">
        <v>486</v>
      </c>
      <c r="DR87" s="78" t="s">
        <v>486</v>
      </c>
      <c r="DS87" s="78" t="s">
        <v>486</v>
      </c>
      <c r="DT87" s="121" t="s">
        <v>486</v>
      </c>
      <c r="DU87" s="78" t="s">
        <v>486</v>
      </c>
      <c r="DV87" s="78" t="s">
        <v>486</v>
      </c>
      <c r="DW87" s="78" t="s">
        <v>486</v>
      </c>
      <c r="DX87" s="78" t="s">
        <v>486</v>
      </c>
      <c r="DY87" s="121" t="s">
        <v>486</v>
      </c>
      <c r="DZ87" s="78" t="s">
        <v>486</v>
      </c>
      <c r="EA87" s="78" t="s">
        <v>486</v>
      </c>
      <c r="EB87" s="78" t="s">
        <v>486</v>
      </c>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row>
    <row r="88" spans="1:170" x14ac:dyDescent="0.25">
      <c r="A88" s="112">
        <v>86</v>
      </c>
      <c r="B88" s="99">
        <v>38296</v>
      </c>
      <c r="C88" s="74" t="s">
        <v>68</v>
      </c>
      <c r="D88" s="74" t="s">
        <v>70</v>
      </c>
      <c r="E88" s="74" t="s">
        <v>20</v>
      </c>
      <c r="F88" s="74" t="s">
        <v>669</v>
      </c>
      <c r="G88" s="103" t="s">
        <v>692</v>
      </c>
      <c r="H88" s="62" t="s">
        <v>121</v>
      </c>
      <c r="I88" s="62" t="s">
        <v>121</v>
      </c>
      <c r="J88" s="62" t="s">
        <v>121</v>
      </c>
      <c r="K88" s="62" t="s">
        <v>121</v>
      </c>
      <c r="L88" s="62" t="s">
        <v>121</v>
      </c>
      <c r="M88" s="74">
        <v>156097</v>
      </c>
      <c r="N88" s="74">
        <v>1997</v>
      </c>
      <c r="O88" s="74" t="s">
        <v>24</v>
      </c>
      <c r="P88" s="74">
        <v>1600</v>
      </c>
      <c r="Q88" s="74" t="s">
        <v>434</v>
      </c>
      <c r="R88" s="74" t="s">
        <v>25</v>
      </c>
      <c r="S88" s="74" t="s">
        <v>20</v>
      </c>
      <c r="T88" s="1">
        <v>0</v>
      </c>
      <c r="U88" s="74">
        <v>0</v>
      </c>
      <c r="V88" s="74">
        <v>0</v>
      </c>
      <c r="W88" s="74">
        <v>0</v>
      </c>
      <c r="X88" s="77" t="s">
        <v>153</v>
      </c>
      <c r="Y88" s="74">
        <v>45</v>
      </c>
      <c r="Z88" s="74">
        <v>1082</v>
      </c>
      <c r="AA88" s="74">
        <v>1360</v>
      </c>
      <c r="AB88" s="78">
        <v>21.996938848865067</v>
      </c>
      <c r="AC88" s="121">
        <v>173.93839097824409</v>
      </c>
      <c r="AD88" s="78">
        <v>1.1119469291741721</v>
      </c>
      <c r="AE88" s="78">
        <v>1.1849415628243805</v>
      </c>
      <c r="AF88" s="78">
        <v>8.8772985984735371</v>
      </c>
      <c r="AG88" s="78">
        <v>15.23345423099088</v>
      </c>
      <c r="AH88" s="78">
        <v>118.50541053162704</v>
      </c>
      <c r="AI88" s="78">
        <v>0.66475757837044291</v>
      </c>
      <c r="AJ88" s="78">
        <v>0.77974097353432248</v>
      </c>
      <c r="AK88" s="78">
        <v>6.051789748846983</v>
      </c>
      <c r="AL88" s="78" t="s">
        <v>486</v>
      </c>
      <c r="AM88" s="78" t="s">
        <v>486</v>
      </c>
      <c r="AN88" s="78" t="s">
        <v>486</v>
      </c>
      <c r="AO88" s="78" t="s">
        <v>486</v>
      </c>
      <c r="AP88" s="78" t="s">
        <v>486</v>
      </c>
      <c r="AQ88" s="78" t="s">
        <v>486</v>
      </c>
      <c r="AR88" s="78" t="s">
        <v>486</v>
      </c>
      <c r="AS88" s="78" t="s">
        <v>486</v>
      </c>
      <c r="AT88" s="78" t="s">
        <v>486</v>
      </c>
      <c r="AU88" s="78" t="s">
        <v>486</v>
      </c>
      <c r="AV88" s="78" t="s">
        <v>486</v>
      </c>
      <c r="AW88" s="78" t="s">
        <v>486</v>
      </c>
      <c r="AX88" s="78" t="s">
        <v>486</v>
      </c>
      <c r="AY88" s="78" t="s">
        <v>486</v>
      </c>
      <c r="AZ88" s="78" t="s">
        <v>486</v>
      </c>
      <c r="BA88" s="114" t="s">
        <v>486</v>
      </c>
      <c r="BB88" s="78" t="s">
        <v>486</v>
      </c>
      <c r="BC88" s="78" t="s">
        <v>486</v>
      </c>
      <c r="BD88" s="78" t="s">
        <v>486</v>
      </c>
      <c r="BE88" s="78" t="s">
        <v>486</v>
      </c>
      <c r="BF88" s="78" t="s">
        <v>486</v>
      </c>
      <c r="BG88" s="78" t="s">
        <v>486</v>
      </c>
      <c r="BH88" s="78" t="s">
        <v>486</v>
      </c>
      <c r="BI88" s="78" t="s">
        <v>486</v>
      </c>
      <c r="BJ88" s="78" t="s">
        <v>486</v>
      </c>
      <c r="BK88" s="78" t="s">
        <v>486</v>
      </c>
      <c r="BL88" s="78" t="s">
        <v>486</v>
      </c>
      <c r="BM88" s="78" t="s">
        <v>486</v>
      </c>
      <c r="BN88" s="78" t="s">
        <v>486</v>
      </c>
      <c r="BO88" s="78" t="s">
        <v>486</v>
      </c>
      <c r="BP88" s="78" t="s">
        <v>486</v>
      </c>
      <c r="BQ88" s="78" t="s">
        <v>486</v>
      </c>
      <c r="BR88" s="78" t="s">
        <v>486</v>
      </c>
      <c r="BS88" s="78" t="s">
        <v>486</v>
      </c>
      <c r="BT88" s="78" t="s">
        <v>486</v>
      </c>
      <c r="BU88" s="78" t="s">
        <v>486</v>
      </c>
      <c r="BV88" s="78" t="s">
        <v>486</v>
      </c>
      <c r="BW88" s="78" t="s">
        <v>486</v>
      </c>
      <c r="BX88" s="78" t="s">
        <v>486</v>
      </c>
      <c r="BY88" s="78" t="s">
        <v>486</v>
      </c>
      <c r="BZ88" s="78" t="s">
        <v>486</v>
      </c>
      <c r="CA88" s="78" t="s">
        <v>486</v>
      </c>
      <c r="CB88" s="78" t="s">
        <v>486</v>
      </c>
      <c r="CC88" s="78" t="s">
        <v>486</v>
      </c>
      <c r="CD88" s="78" t="s">
        <v>486</v>
      </c>
      <c r="CE88" s="78" t="s">
        <v>486</v>
      </c>
      <c r="CF88" s="78" t="s">
        <v>486</v>
      </c>
      <c r="CG88" s="78" t="s">
        <v>486</v>
      </c>
      <c r="CH88" s="78" t="s">
        <v>486</v>
      </c>
      <c r="CI88" s="78" t="s">
        <v>486</v>
      </c>
      <c r="CJ88" s="78" t="s">
        <v>486</v>
      </c>
      <c r="CK88" s="78" t="s">
        <v>486</v>
      </c>
      <c r="CL88" s="78" t="s">
        <v>486</v>
      </c>
      <c r="CM88" s="78" t="s">
        <v>486</v>
      </c>
      <c r="CN88" s="78" t="s">
        <v>486</v>
      </c>
      <c r="CO88" s="78" t="s">
        <v>486</v>
      </c>
      <c r="CP88" s="78" t="s">
        <v>486</v>
      </c>
      <c r="CQ88" s="78" t="s">
        <v>486</v>
      </c>
      <c r="CR88" s="78" t="s">
        <v>486</v>
      </c>
      <c r="CS88" s="78" t="s">
        <v>486</v>
      </c>
      <c r="CT88" s="78" t="s">
        <v>486</v>
      </c>
      <c r="CU88" s="78" t="s">
        <v>486</v>
      </c>
      <c r="CV88" s="78" t="s">
        <v>486</v>
      </c>
      <c r="CW88" s="78" t="s">
        <v>486</v>
      </c>
      <c r="CX88" s="78" t="s">
        <v>486</v>
      </c>
      <c r="CY88" s="78" t="s">
        <v>486</v>
      </c>
      <c r="CZ88" s="78" t="s">
        <v>486</v>
      </c>
      <c r="DA88" s="78" t="s">
        <v>486</v>
      </c>
      <c r="DB88" s="78" t="s">
        <v>486</v>
      </c>
      <c r="DC88" s="78" t="s">
        <v>486</v>
      </c>
      <c r="DD88" s="78" t="s">
        <v>486</v>
      </c>
      <c r="DE88" s="78" t="s">
        <v>486</v>
      </c>
      <c r="DF88" s="78" t="s">
        <v>486</v>
      </c>
      <c r="DG88" s="78" t="s">
        <v>486</v>
      </c>
      <c r="DH88" s="78" t="s">
        <v>486</v>
      </c>
      <c r="DI88" s="78" t="s">
        <v>486</v>
      </c>
      <c r="DJ88" s="78" t="s">
        <v>486</v>
      </c>
      <c r="DK88" s="78" t="s">
        <v>486</v>
      </c>
      <c r="DL88" s="78" t="s">
        <v>486</v>
      </c>
      <c r="DM88" s="78" t="s">
        <v>486</v>
      </c>
      <c r="DN88" s="78" t="s">
        <v>486</v>
      </c>
      <c r="DO88" s="78" t="s">
        <v>486</v>
      </c>
      <c r="DP88" s="78" t="s">
        <v>486</v>
      </c>
      <c r="DQ88" s="78" t="s">
        <v>486</v>
      </c>
      <c r="DR88" s="78" t="s">
        <v>486</v>
      </c>
      <c r="DS88" s="78" t="s">
        <v>486</v>
      </c>
      <c r="DT88" s="78" t="s">
        <v>486</v>
      </c>
      <c r="DU88" s="78" t="s">
        <v>486</v>
      </c>
      <c r="DV88" s="78" t="s">
        <v>486</v>
      </c>
      <c r="DW88" s="78" t="s">
        <v>486</v>
      </c>
      <c r="DX88" s="78" t="s">
        <v>486</v>
      </c>
      <c r="DY88" s="78" t="s">
        <v>486</v>
      </c>
      <c r="DZ88" s="78" t="s">
        <v>486</v>
      </c>
      <c r="EA88" s="78" t="s">
        <v>486</v>
      </c>
      <c r="EB88" s="78" t="s">
        <v>486</v>
      </c>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row>
    <row r="89" spans="1:170" x14ac:dyDescent="0.25">
      <c r="A89" s="112">
        <v>87</v>
      </c>
      <c r="B89" s="99">
        <v>38268</v>
      </c>
      <c r="C89" s="74" t="s">
        <v>64</v>
      </c>
      <c r="D89" s="74" t="s">
        <v>73</v>
      </c>
      <c r="E89" s="74" t="s">
        <v>32</v>
      </c>
      <c r="F89" s="74" t="s">
        <v>666</v>
      </c>
      <c r="G89" s="103" t="s">
        <v>170</v>
      </c>
      <c r="H89" s="76" t="s">
        <v>1</v>
      </c>
      <c r="I89" s="62" t="s">
        <v>2</v>
      </c>
      <c r="J89" s="62" t="s">
        <v>2</v>
      </c>
      <c r="K89" s="62" t="s">
        <v>2</v>
      </c>
      <c r="L89" s="62" t="s">
        <v>2</v>
      </c>
      <c r="M89" s="74">
        <v>122477</v>
      </c>
      <c r="N89" s="74">
        <v>1997</v>
      </c>
      <c r="O89" s="74"/>
      <c r="P89" s="74">
        <v>1600</v>
      </c>
      <c r="Q89" s="74" t="s">
        <v>434</v>
      </c>
      <c r="R89" s="74"/>
      <c r="S89" s="74" t="s">
        <v>20</v>
      </c>
      <c r="T89" s="74">
        <v>1</v>
      </c>
      <c r="U89" s="1" t="s">
        <v>22</v>
      </c>
      <c r="V89" s="74">
        <v>0</v>
      </c>
      <c r="W89" s="74"/>
      <c r="X89" s="77" t="s">
        <v>153</v>
      </c>
      <c r="Y89" s="74"/>
      <c r="Z89" s="74">
        <v>1080</v>
      </c>
      <c r="AA89" s="74">
        <v>1360</v>
      </c>
      <c r="AB89" s="78">
        <v>0.73011885889747941</v>
      </c>
      <c r="AC89" s="121">
        <v>218.02636218428191</v>
      </c>
      <c r="AD89" s="78">
        <v>0.16387521381259332</v>
      </c>
      <c r="AE89" s="78" t="s">
        <v>486</v>
      </c>
      <c r="AF89" s="78">
        <v>9.1340540143844997</v>
      </c>
      <c r="AG89" s="78">
        <v>0.35956630231776754</v>
      </c>
      <c r="AH89" s="121">
        <v>154.27915160042454</v>
      </c>
      <c r="AI89" s="78">
        <v>4.6019031035366871E-2</v>
      </c>
      <c r="AJ89" s="78" t="s">
        <v>486</v>
      </c>
      <c r="AK89" s="78">
        <v>6.4312447295360213</v>
      </c>
      <c r="AL89" s="78" t="s">
        <v>486</v>
      </c>
      <c r="AM89" s="121" t="s">
        <v>486</v>
      </c>
      <c r="AN89" s="78" t="s">
        <v>486</v>
      </c>
      <c r="AO89" s="78" t="s">
        <v>486</v>
      </c>
      <c r="AP89" s="78" t="s">
        <v>486</v>
      </c>
      <c r="AQ89" s="78" t="s">
        <v>486</v>
      </c>
      <c r="AR89" s="121" t="s">
        <v>486</v>
      </c>
      <c r="AS89" s="78" t="s">
        <v>486</v>
      </c>
      <c r="AT89" s="78" t="s">
        <v>486</v>
      </c>
      <c r="AU89" s="78" t="s">
        <v>486</v>
      </c>
      <c r="AV89" s="78" t="s">
        <v>486</v>
      </c>
      <c r="AW89" s="121" t="s">
        <v>486</v>
      </c>
      <c r="AX89" s="78" t="s">
        <v>486</v>
      </c>
      <c r="AY89" s="78" t="s">
        <v>486</v>
      </c>
      <c r="AZ89" s="78" t="s">
        <v>486</v>
      </c>
      <c r="BA89" s="114">
        <v>2.0315623164879475</v>
      </c>
      <c r="BB89" s="121">
        <v>485.33744524685875</v>
      </c>
      <c r="BC89" s="78">
        <v>0.90072171306963134</v>
      </c>
      <c r="BD89" s="78" t="s">
        <v>486</v>
      </c>
      <c r="BE89" s="78">
        <v>20.482714661869373</v>
      </c>
      <c r="BF89" s="78" t="s">
        <v>486</v>
      </c>
      <c r="BG89" s="78" t="s">
        <v>486</v>
      </c>
      <c r="BH89" s="78" t="s">
        <v>486</v>
      </c>
      <c r="BI89" s="78" t="s">
        <v>486</v>
      </c>
      <c r="BJ89" s="78" t="s">
        <v>486</v>
      </c>
      <c r="BK89" s="78" t="s">
        <v>486</v>
      </c>
      <c r="BL89" s="78" t="s">
        <v>486</v>
      </c>
      <c r="BM89" s="78" t="s">
        <v>486</v>
      </c>
      <c r="BN89" s="78" t="s">
        <v>486</v>
      </c>
      <c r="BO89" s="78" t="s">
        <v>486</v>
      </c>
      <c r="BP89" s="78" t="s">
        <v>486</v>
      </c>
      <c r="BQ89" s="78" t="s">
        <v>486</v>
      </c>
      <c r="BR89" s="78" t="s">
        <v>486</v>
      </c>
      <c r="BS89" s="78" t="s">
        <v>486</v>
      </c>
      <c r="BT89" s="78" t="s">
        <v>486</v>
      </c>
      <c r="BU89" s="78" t="s">
        <v>486</v>
      </c>
      <c r="BV89" s="78" t="s">
        <v>486</v>
      </c>
      <c r="BW89" s="78" t="s">
        <v>486</v>
      </c>
      <c r="BX89" s="78" t="s">
        <v>486</v>
      </c>
      <c r="BY89" s="78" t="s">
        <v>486</v>
      </c>
      <c r="BZ89" s="78" t="s">
        <v>486</v>
      </c>
      <c r="CA89" s="78" t="s">
        <v>486</v>
      </c>
      <c r="CB89" s="78" t="s">
        <v>486</v>
      </c>
      <c r="CC89" s="78" t="s">
        <v>486</v>
      </c>
      <c r="CD89" s="78" t="s">
        <v>486</v>
      </c>
      <c r="CE89" s="78" t="s">
        <v>486</v>
      </c>
      <c r="CF89" s="78" t="s">
        <v>486</v>
      </c>
      <c r="CG89" s="78" t="s">
        <v>486</v>
      </c>
      <c r="CH89" s="78" t="s">
        <v>486</v>
      </c>
      <c r="CI89" s="78" t="s">
        <v>486</v>
      </c>
      <c r="CJ89" s="78" t="s">
        <v>486</v>
      </c>
      <c r="CK89" s="78" t="s">
        <v>486</v>
      </c>
      <c r="CL89" s="78" t="s">
        <v>486</v>
      </c>
      <c r="CM89" s="78" t="s">
        <v>486</v>
      </c>
      <c r="CN89" s="78" t="s">
        <v>486</v>
      </c>
      <c r="CO89" s="78" t="s">
        <v>486</v>
      </c>
      <c r="CP89" s="78" t="s">
        <v>486</v>
      </c>
      <c r="CQ89" s="78" t="s">
        <v>486</v>
      </c>
      <c r="CR89" s="78" t="s">
        <v>486</v>
      </c>
      <c r="CS89" s="78" t="s">
        <v>486</v>
      </c>
      <c r="CT89" s="78" t="s">
        <v>486</v>
      </c>
      <c r="CU89" s="78" t="s">
        <v>486</v>
      </c>
      <c r="CV89" s="78" t="s">
        <v>486</v>
      </c>
      <c r="CW89" s="78" t="s">
        <v>486</v>
      </c>
      <c r="CX89" s="78" t="s">
        <v>486</v>
      </c>
      <c r="CY89" s="78" t="s">
        <v>486</v>
      </c>
      <c r="CZ89" s="78" t="s">
        <v>486</v>
      </c>
      <c r="DA89" s="78" t="s">
        <v>486</v>
      </c>
      <c r="DB89" s="78" t="s">
        <v>486</v>
      </c>
      <c r="DC89" s="78" t="s">
        <v>486</v>
      </c>
      <c r="DD89" s="78" t="s">
        <v>486</v>
      </c>
      <c r="DE89" s="78" t="s">
        <v>486</v>
      </c>
      <c r="DF89" s="78" t="s">
        <v>486</v>
      </c>
      <c r="DG89" s="78" t="s">
        <v>486</v>
      </c>
      <c r="DH89" s="78" t="s">
        <v>486</v>
      </c>
      <c r="DI89" s="78" t="s">
        <v>486</v>
      </c>
      <c r="DJ89" s="78" t="s">
        <v>486</v>
      </c>
      <c r="DK89" s="78" t="s">
        <v>486</v>
      </c>
      <c r="DL89" s="78" t="s">
        <v>486</v>
      </c>
      <c r="DM89" s="78" t="s">
        <v>486</v>
      </c>
      <c r="DN89" s="78" t="s">
        <v>486</v>
      </c>
      <c r="DO89" s="121" t="s">
        <v>486</v>
      </c>
      <c r="DP89" s="78" t="s">
        <v>486</v>
      </c>
      <c r="DQ89" s="78" t="s">
        <v>486</v>
      </c>
      <c r="DR89" s="78" t="s">
        <v>486</v>
      </c>
      <c r="DS89" s="78" t="s">
        <v>486</v>
      </c>
      <c r="DT89" s="121" t="s">
        <v>486</v>
      </c>
      <c r="DU89" s="78" t="s">
        <v>486</v>
      </c>
      <c r="DV89" s="78" t="s">
        <v>486</v>
      </c>
      <c r="DW89" s="78" t="s">
        <v>486</v>
      </c>
      <c r="DX89" s="78" t="s">
        <v>486</v>
      </c>
      <c r="DY89" s="121" t="s">
        <v>486</v>
      </c>
      <c r="DZ89" s="78" t="s">
        <v>486</v>
      </c>
      <c r="EA89" s="78" t="s">
        <v>486</v>
      </c>
      <c r="EB89" s="78" t="s">
        <v>486</v>
      </c>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G89" s="74"/>
      <c r="FH89" s="74"/>
      <c r="FI89" s="74"/>
      <c r="FJ89" s="74"/>
      <c r="FK89" s="74"/>
      <c r="FL89" s="74"/>
      <c r="FM89" s="74"/>
      <c r="FN89" s="74"/>
    </row>
    <row r="90" spans="1:170" x14ac:dyDescent="0.25">
      <c r="A90" s="112">
        <v>88</v>
      </c>
      <c r="B90" s="99">
        <v>38268</v>
      </c>
      <c r="C90" s="74" t="s">
        <v>64</v>
      </c>
      <c r="D90" s="74" t="s">
        <v>74</v>
      </c>
      <c r="E90" s="74" t="s">
        <v>32</v>
      </c>
      <c r="F90" s="74" t="s">
        <v>666</v>
      </c>
      <c r="G90" s="103" t="s">
        <v>170</v>
      </c>
      <c r="H90" s="76" t="s">
        <v>1</v>
      </c>
      <c r="I90" s="62" t="s">
        <v>2</v>
      </c>
      <c r="J90" s="62" t="s">
        <v>2</v>
      </c>
      <c r="K90" s="62" t="s">
        <v>2</v>
      </c>
      <c r="L90" s="62" t="s">
        <v>2</v>
      </c>
      <c r="M90" s="74">
        <v>122477</v>
      </c>
      <c r="N90" s="74">
        <v>1997</v>
      </c>
      <c r="O90" s="74"/>
      <c r="P90" s="74">
        <v>1600</v>
      </c>
      <c r="Q90" s="74" t="s">
        <v>434</v>
      </c>
      <c r="R90" s="74"/>
      <c r="S90" s="74" t="s">
        <v>20</v>
      </c>
      <c r="T90" s="74">
        <v>0</v>
      </c>
      <c r="U90" s="1" t="s">
        <v>22</v>
      </c>
      <c r="V90" s="74">
        <v>0</v>
      </c>
      <c r="W90" s="74"/>
      <c r="X90" s="77" t="s">
        <v>153</v>
      </c>
      <c r="Y90" s="74"/>
      <c r="Z90" s="74">
        <v>1080</v>
      </c>
      <c r="AA90" s="74">
        <v>1360</v>
      </c>
      <c r="AB90" s="78">
        <v>4.4785928022505894</v>
      </c>
      <c r="AC90" s="121">
        <v>197.71539968859875</v>
      </c>
      <c r="AD90" s="78">
        <v>1.2411151913130509</v>
      </c>
      <c r="AE90" s="78">
        <v>1.2282407961388726</v>
      </c>
      <c r="AF90" s="78">
        <v>8.9507454332845917</v>
      </c>
      <c r="AG90" s="78">
        <v>3.0841441751546799</v>
      </c>
      <c r="AH90" s="121">
        <v>141.87481756965883</v>
      </c>
      <c r="AI90" s="78">
        <v>0.61217642143933293</v>
      </c>
      <c r="AJ90" s="78">
        <v>0.55339814888942529</v>
      </c>
      <c r="AK90" s="78">
        <v>6.3548188317405341</v>
      </c>
      <c r="AL90" s="78" t="s">
        <v>486</v>
      </c>
      <c r="AM90" s="121" t="s">
        <v>486</v>
      </c>
      <c r="AN90" s="78" t="s">
        <v>486</v>
      </c>
      <c r="AO90" s="78" t="s">
        <v>486</v>
      </c>
      <c r="AP90" s="78" t="s">
        <v>486</v>
      </c>
      <c r="AQ90" s="78" t="s">
        <v>486</v>
      </c>
      <c r="AR90" s="121" t="s">
        <v>486</v>
      </c>
      <c r="AS90" s="78" t="s">
        <v>486</v>
      </c>
      <c r="AT90" s="78" t="s">
        <v>486</v>
      </c>
      <c r="AU90" s="78" t="s">
        <v>486</v>
      </c>
      <c r="AV90" s="78" t="s">
        <v>486</v>
      </c>
      <c r="AW90" s="121" t="s">
        <v>486</v>
      </c>
      <c r="AX90" s="78" t="s">
        <v>486</v>
      </c>
      <c r="AY90" s="78" t="s">
        <v>486</v>
      </c>
      <c r="AZ90" s="78" t="s">
        <v>486</v>
      </c>
      <c r="BA90" s="114">
        <v>9.5016272811051206</v>
      </c>
      <c r="BB90" s="121">
        <v>443.44152855084155</v>
      </c>
      <c r="BC90" s="78">
        <v>3.5272728998233247</v>
      </c>
      <c r="BD90" s="78">
        <v>1.3963869759973171</v>
      </c>
      <c r="BE90" s="78">
        <v>20.148801316135291</v>
      </c>
      <c r="BF90" s="78" t="s">
        <v>486</v>
      </c>
      <c r="BG90" s="78" t="s">
        <v>486</v>
      </c>
      <c r="BH90" s="78" t="s">
        <v>486</v>
      </c>
      <c r="BI90" s="78" t="s">
        <v>486</v>
      </c>
      <c r="BJ90" s="78" t="s">
        <v>486</v>
      </c>
      <c r="BK90" s="78" t="s">
        <v>486</v>
      </c>
      <c r="BL90" s="78" t="s">
        <v>486</v>
      </c>
      <c r="BM90" s="78" t="s">
        <v>486</v>
      </c>
      <c r="BN90" s="78" t="s">
        <v>486</v>
      </c>
      <c r="BO90" s="78" t="s">
        <v>486</v>
      </c>
      <c r="BP90" s="78" t="s">
        <v>486</v>
      </c>
      <c r="BQ90" s="78" t="s">
        <v>486</v>
      </c>
      <c r="BR90" s="78" t="s">
        <v>486</v>
      </c>
      <c r="BS90" s="78" t="s">
        <v>486</v>
      </c>
      <c r="BT90" s="78" t="s">
        <v>486</v>
      </c>
      <c r="BU90" s="78" t="s">
        <v>486</v>
      </c>
      <c r="BV90" s="78" t="s">
        <v>486</v>
      </c>
      <c r="BW90" s="78" t="s">
        <v>486</v>
      </c>
      <c r="BX90" s="78" t="s">
        <v>486</v>
      </c>
      <c r="BY90" s="78" t="s">
        <v>486</v>
      </c>
      <c r="BZ90" s="78" t="s">
        <v>486</v>
      </c>
      <c r="CA90" s="78" t="s">
        <v>486</v>
      </c>
      <c r="CB90" s="78" t="s">
        <v>486</v>
      </c>
      <c r="CC90" s="78" t="s">
        <v>486</v>
      </c>
      <c r="CD90" s="78" t="s">
        <v>486</v>
      </c>
      <c r="CE90" s="78" t="s">
        <v>486</v>
      </c>
      <c r="CF90" s="78" t="s">
        <v>486</v>
      </c>
      <c r="CG90" s="78" t="s">
        <v>486</v>
      </c>
      <c r="CH90" s="78" t="s">
        <v>486</v>
      </c>
      <c r="CI90" s="78" t="s">
        <v>486</v>
      </c>
      <c r="CJ90" s="78" t="s">
        <v>486</v>
      </c>
      <c r="CK90" s="78" t="s">
        <v>486</v>
      </c>
      <c r="CL90" s="78" t="s">
        <v>486</v>
      </c>
      <c r="CM90" s="78" t="s">
        <v>486</v>
      </c>
      <c r="CN90" s="78" t="s">
        <v>486</v>
      </c>
      <c r="CO90" s="78" t="s">
        <v>486</v>
      </c>
      <c r="CP90" s="78" t="s">
        <v>486</v>
      </c>
      <c r="CQ90" s="78" t="s">
        <v>486</v>
      </c>
      <c r="CR90" s="78" t="s">
        <v>486</v>
      </c>
      <c r="CS90" s="78" t="s">
        <v>486</v>
      </c>
      <c r="CT90" s="78" t="s">
        <v>486</v>
      </c>
      <c r="CU90" s="78" t="s">
        <v>486</v>
      </c>
      <c r="CV90" s="78" t="s">
        <v>486</v>
      </c>
      <c r="CW90" s="78" t="s">
        <v>486</v>
      </c>
      <c r="CX90" s="78" t="s">
        <v>486</v>
      </c>
      <c r="CY90" s="78" t="s">
        <v>486</v>
      </c>
      <c r="CZ90" s="78" t="s">
        <v>486</v>
      </c>
      <c r="DA90" s="78" t="s">
        <v>486</v>
      </c>
      <c r="DB90" s="78" t="s">
        <v>486</v>
      </c>
      <c r="DC90" s="78" t="s">
        <v>486</v>
      </c>
      <c r="DD90" s="78" t="s">
        <v>486</v>
      </c>
      <c r="DE90" s="78" t="s">
        <v>486</v>
      </c>
      <c r="DF90" s="78" t="s">
        <v>486</v>
      </c>
      <c r="DG90" s="78" t="s">
        <v>486</v>
      </c>
      <c r="DH90" s="78" t="s">
        <v>486</v>
      </c>
      <c r="DI90" s="78" t="s">
        <v>486</v>
      </c>
      <c r="DJ90" s="78" t="s">
        <v>486</v>
      </c>
      <c r="DK90" s="78" t="s">
        <v>486</v>
      </c>
      <c r="DL90" s="78" t="s">
        <v>486</v>
      </c>
      <c r="DM90" s="78" t="s">
        <v>486</v>
      </c>
      <c r="DN90" s="78" t="s">
        <v>486</v>
      </c>
      <c r="DO90" s="121" t="s">
        <v>486</v>
      </c>
      <c r="DP90" s="78" t="s">
        <v>486</v>
      </c>
      <c r="DQ90" s="78" t="s">
        <v>486</v>
      </c>
      <c r="DR90" s="78" t="s">
        <v>486</v>
      </c>
      <c r="DS90" s="78" t="s">
        <v>486</v>
      </c>
      <c r="DT90" s="121" t="s">
        <v>486</v>
      </c>
      <c r="DU90" s="78" t="s">
        <v>486</v>
      </c>
      <c r="DV90" s="78" t="s">
        <v>486</v>
      </c>
      <c r="DW90" s="78" t="s">
        <v>486</v>
      </c>
      <c r="DX90" s="78" t="s">
        <v>486</v>
      </c>
      <c r="DY90" s="121" t="s">
        <v>486</v>
      </c>
      <c r="DZ90" s="78" t="s">
        <v>486</v>
      </c>
      <c r="EA90" s="78" t="s">
        <v>486</v>
      </c>
      <c r="EB90" s="78" t="s">
        <v>486</v>
      </c>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row>
    <row r="91" spans="1:170" x14ac:dyDescent="0.25">
      <c r="A91" s="112">
        <v>89</v>
      </c>
      <c r="B91" s="119">
        <v>35065</v>
      </c>
      <c r="C91" s="77" t="s">
        <v>71</v>
      </c>
      <c r="D91" s="77" t="s">
        <v>159</v>
      </c>
      <c r="E91" s="77" t="s">
        <v>20</v>
      </c>
      <c r="F91" s="77" t="s">
        <v>666</v>
      </c>
      <c r="G91" s="104" t="s">
        <v>170</v>
      </c>
      <c r="H91" s="76" t="s">
        <v>1</v>
      </c>
      <c r="I91" s="62" t="s">
        <v>2</v>
      </c>
      <c r="J91" s="62" t="s">
        <v>2</v>
      </c>
      <c r="K91" s="62" t="s">
        <v>2</v>
      </c>
      <c r="L91" s="62" t="s">
        <v>2</v>
      </c>
      <c r="M91" s="77">
        <v>1800</v>
      </c>
      <c r="N91" s="77">
        <v>1997</v>
      </c>
      <c r="P91" s="77">
        <v>1800</v>
      </c>
      <c r="Q91" s="74" t="s">
        <v>434</v>
      </c>
      <c r="S91" s="77" t="s">
        <v>20</v>
      </c>
      <c r="T91" s="77">
        <v>0</v>
      </c>
      <c r="U91" s="77" t="s">
        <v>152</v>
      </c>
      <c r="X91" s="77" t="s">
        <v>153</v>
      </c>
      <c r="AB91" s="115">
        <v>55.481660001839295</v>
      </c>
      <c r="AC91" s="123">
        <v>195.77794741278555</v>
      </c>
      <c r="AD91" s="115">
        <v>2.401990262354774</v>
      </c>
      <c r="AE91" s="115">
        <v>21.427211076851819</v>
      </c>
      <c r="AF91" s="115">
        <v>8.8797694186614375</v>
      </c>
      <c r="AG91" s="115" t="s">
        <v>486</v>
      </c>
      <c r="AH91" s="123" t="s">
        <v>486</v>
      </c>
      <c r="AI91" s="115" t="s">
        <v>486</v>
      </c>
      <c r="AJ91" s="115" t="s">
        <v>486</v>
      </c>
      <c r="AK91" s="115" t="s">
        <v>486</v>
      </c>
      <c r="AL91" s="115" t="s">
        <v>486</v>
      </c>
      <c r="AM91" s="123" t="s">
        <v>486</v>
      </c>
      <c r="AN91" s="115" t="s">
        <v>486</v>
      </c>
      <c r="AO91" s="115" t="s">
        <v>486</v>
      </c>
      <c r="AP91" s="115" t="s">
        <v>486</v>
      </c>
      <c r="AQ91" s="115">
        <v>36.363476372530748</v>
      </c>
      <c r="AR91" s="123">
        <v>201.59432611844528</v>
      </c>
      <c r="AS91" s="115">
        <v>2.8582378358562615</v>
      </c>
      <c r="AT91" s="115">
        <v>26.171390416005483</v>
      </c>
      <c r="AU91" s="115">
        <v>8.9492048580042418</v>
      </c>
      <c r="AV91" s="115">
        <v>62.542042035182263</v>
      </c>
      <c r="AW91" s="123">
        <v>337.41054972220843</v>
      </c>
      <c r="AX91" s="115">
        <v>4.6418993651921188</v>
      </c>
      <c r="AY91" s="115">
        <v>32.208005868615842</v>
      </c>
      <c r="AZ91" s="115">
        <v>14.985524624777963</v>
      </c>
      <c r="BA91" s="116">
        <v>88.157462150511961</v>
      </c>
      <c r="BB91" s="123">
        <v>549.37982079262133</v>
      </c>
      <c r="BC91" s="115">
        <v>6.6398286162309805</v>
      </c>
      <c r="BD91" s="115">
        <v>35.402272470128167</v>
      </c>
      <c r="BE91" s="115">
        <v>24.181079439765746</v>
      </c>
      <c r="BF91" s="115">
        <v>36.363476372530748</v>
      </c>
      <c r="BG91" s="115">
        <v>201.59432611844528</v>
      </c>
      <c r="BH91" s="115">
        <v>2.8582378358562615</v>
      </c>
      <c r="BI91" s="115">
        <v>26.171390416005483</v>
      </c>
      <c r="BJ91" s="115">
        <v>8.9492048580042418</v>
      </c>
      <c r="BK91" s="115">
        <v>50.144030056690895</v>
      </c>
      <c r="BL91" s="115">
        <v>253.26788181227903</v>
      </c>
      <c r="BM91" s="115">
        <v>3.2585680809241526</v>
      </c>
      <c r="BN91" s="115">
        <v>23.132301144326316</v>
      </c>
      <c r="BO91" s="115">
        <v>11.265520488267695</v>
      </c>
      <c r="BP91" s="115">
        <v>78.047256053945048</v>
      </c>
      <c r="BQ91" s="115">
        <v>266.57831447861679</v>
      </c>
      <c r="BR91" s="115">
        <v>3.5929381676794061</v>
      </c>
      <c r="BS91" s="115">
        <v>32.305586484960607</v>
      </c>
      <c r="BT91" s="115">
        <v>12.142968570872158</v>
      </c>
      <c r="BU91" s="115">
        <v>53.062069222264746</v>
      </c>
      <c r="BV91" s="115">
        <v>287.94193382063503</v>
      </c>
      <c r="BW91" s="115">
        <v>3.6593803407872358</v>
      </c>
      <c r="BX91" s="115">
        <v>22.869988637957299</v>
      </c>
      <c r="BY91" s="115">
        <v>12.761729977792443</v>
      </c>
      <c r="BZ91" s="115">
        <v>46.473591901715587</v>
      </c>
      <c r="CA91" s="115">
        <v>160.99863110012359</v>
      </c>
      <c r="CB91" s="115">
        <v>1.4111385666815515</v>
      </c>
      <c r="CC91" s="115">
        <v>21.615226534332233</v>
      </c>
      <c r="CD91" s="115">
        <v>7.2677873061237754</v>
      </c>
      <c r="CE91" s="115">
        <v>47.657266542450209</v>
      </c>
      <c r="CF91" s="115">
        <v>144.80068064226086</v>
      </c>
      <c r="CG91" s="115">
        <v>1.635794649557583</v>
      </c>
      <c r="CH91" s="115">
        <v>16.041089189206691</v>
      </c>
      <c r="CI91" s="115">
        <v>6.6282149818456579</v>
      </c>
      <c r="CJ91" s="115">
        <v>53.44035246728081</v>
      </c>
      <c r="CK91" s="115">
        <v>167.77854608839996</v>
      </c>
      <c r="CL91" s="115">
        <v>2.1180227635169131</v>
      </c>
      <c r="CM91" s="115">
        <v>22.464457024418721</v>
      </c>
      <c r="CN91" s="115">
        <v>7.6780489883425052</v>
      </c>
      <c r="CO91" s="115">
        <v>32.732498000013855</v>
      </c>
      <c r="CP91" s="115">
        <v>189.70264503051911</v>
      </c>
      <c r="CQ91" s="115">
        <v>2.496152598421213</v>
      </c>
      <c r="CR91" s="115">
        <v>18.069338265162564</v>
      </c>
      <c r="CS91" s="115">
        <v>8.3902879187970338</v>
      </c>
      <c r="CT91" s="115">
        <v>46.473591901715587</v>
      </c>
      <c r="CU91" s="115">
        <v>160.99863110012359</v>
      </c>
      <c r="CV91" s="115">
        <v>1.4111385666815515</v>
      </c>
      <c r="CW91" s="115">
        <v>21.615226534332233</v>
      </c>
      <c r="CX91" s="115">
        <v>7.2677873061237754</v>
      </c>
      <c r="CY91" s="115">
        <v>58.019074300548688</v>
      </c>
      <c r="CZ91" s="115">
        <v>171.66065883239747</v>
      </c>
      <c r="DA91" s="115">
        <v>2.0398056591344367</v>
      </c>
      <c r="DB91" s="115">
        <v>21.206458746340154</v>
      </c>
      <c r="DC91" s="115">
        <v>7.8819352643698686</v>
      </c>
      <c r="DD91" s="115">
        <v>45.197211391262996</v>
      </c>
      <c r="DE91" s="115">
        <v>154.85283169880117</v>
      </c>
      <c r="DF91" s="115">
        <v>1.9848246483117462</v>
      </c>
      <c r="DG91" s="115">
        <v>18.252182278026371</v>
      </c>
      <c r="DH91" s="115">
        <v>7.0443097742163312</v>
      </c>
      <c r="DI91" s="115">
        <v>36.104382071421952</v>
      </c>
      <c r="DJ91" s="115">
        <v>157.32554721477595</v>
      </c>
      <c r="DK91" s="115">
        <v>1.3509684952666812</v>
      </c>
      <c r="DL91" s="115">
        <v>20.298702309451418</v>
      </c>
      <c r="DM91" s="115">
        <v>6.9993228215364294</v>
      </c>
      <c r="DN91" s="115">
        <v>24.233932253482674</v>
      </c>
      <c r="DO91" s="123">
        <v>136.69249366401445</v>
      </c>
      <c r="DP91" s="115">
        <v>1.1916227462756135</v>
      </c>
      <c r="DQ91" s="115">
        <v>16.931776169689339</v>
      </c>
      <c r="DR91" s="115">
        <v>6.0057251019263571</v>
      </c>
      <c r="DS91" s="115">
        <v>4.3185096067116815</v>
      </c>
      <c r="DT91" s="123">
        <v>133.07994873528608</v>
      </c>
      <c r="DU91" s="115">
        <v>1.1848098461006391</v>
      </c>
      <c r="DV91" s="115">
        <v>13.066425083290614</v>
      </c>
      <c r="DW91" s="115">
        <v>5.6408446184004042</v>
      </c>
      <c r="DX91" s="115">
        <v>5.0782390395558412</v>
      </c>
      <c r="DY91" s="123">
        <v>153.79166440519447</v>
      </c>
      <c r="DZ91" s="115">
        <v>1.5799922844853249</v>
      </c>
      <c r="EA91" s="115">
        <v>9.4223056438055028</v>
      </c>
      <c r="EB91" s="115">
        <v>6.5360141497431066</v>
      </c>
      <c r="EW91" s="74"/>
      <c r="FA91" s="74"/>
      <c r="FB91" s="74"/>
      <c r="FC91" s="74"/>
      <c r="FD91" s="74"/>
      <c r="FE91" s="74"/>
      <c r="FF91" s="74"/>
    </row>
    <row r="92" spans="1:170" x14ac:dyDescent="0.25">
      <c r="A92" s="112">
        <v>90</v>
      </c>
      <c r="B92" s="99">
        <v>38247</v>
      </c>
      <c r="C92" s="74" t="s">
        <v>68</v>
      </c>
      <c r="D92" s="74" t="s">
        <v>70</v>
      </c>
      <c r="E92" s="74" t="s">
        <v>20</v>
      </c>
      <c r="F92" s="74" t="s">
        <v>666</v>
      </c>
      <c r="G92" s="103" t="s">
        <v>170</v>
      </c>
      <c r="H92" s="76" t="s">
        <v>1</v>
      </c>
      <c r="I92" s="62" t="s">
        <v>2</v>
      </c>
      <c r="J92" s="62" t="s">
        <v>2</v>
      </c>
      <c r="K92" s="62" t="s">
        <v>2</v>
      </c>
      <c r="L92" s="62" t="s">
        <v>2</v>
      </c>
      <c r="M92" s="74">
        <v>152552</v>
      </c>
      <c r="N92" s="74">
        <v>1997</v>
      </c>
      <c r="O92" s="74"/>
      <c r="P92" s="74">
        <v>1600</v>
      </c>
      <c r="Q92" s="74" t="s">
        <v>434</v>
      </c>
      <c r="R92" s="74"/>
      <c r="S92" s="74" t="s">
        <v>20</v>
      </c>
      <c r="T92" s="74">
        <v>0</v>
      </c>
      <c r="U92" s="74">
        <v>0</v>
      </c>
      <c r="V92" s="74">
        <v>0</v>
      </c>
      <c r="W92" s="74"/>
      <c r="X92" s="74" t="s">
        <v>153</v>
      </c>
      <c r="Y92" s="74"/>
      <c r="Z92" s="74">
        <v>1082</v>
      </c>
      <c r="AA92" s="74">
        <v>1360</v>
      </c>
      <c r="AB92" s="78">
        <v>7.9822581838130242</v>
      </c>
      <c r="AC92" s="121">
        <v>183.88672549233075</v>
      </c>
      <c r="AD92" s="78">
        <v>0.88891867333700103</v>
      </c>
      <c r="AE92" s="78">
        <v>0.70992561781496033</v>
      </c>
      <c r="AF92" s="78">
        <v>8.7374015039776012</v>
      </c>
      <c r="AG92" s="78">
        <v>6.2899590520197393</v>
      </c>
      <c r="AH92" s="121">
        <v>123.61752339342641</v>
      </c>
      <c r="AI92" s="78">
        <v>0.52895757810023614</v>
      </c>
      <c r="AJ92" s="78">
        <v>0.44712437338776451</v>
      </c>
      <c r="AK92" s="78">
        <v>5.9727746329222979</v>
      </c>
      <c r="AL92" s="78" t="s">
        <v>486</v>
      </c>
      <c r="AM92" s="121" t="s">
        <v>486</v>
      </c>
      <c r="AN92" s="78" t="s">
        <v>486</v>
      </c>
      <c r="AO92" s="78" t="s">
        <v>486</v>
      </c>
      <c r="AP92" s="78" t="s">
        <v>486</v>
      </c>
      <c r="AQ92" s="78" t="s">
        <v>486</v>
      </c>
      <c r="AR92" s="121" t="s">
        <v>486</v>
      </c>
      <c r="AS92" s="78" t="s">
        <v>486</v>
      </c>
      <c r="AT92" s="78" t="s">
        <v>486</v>
      </c>
      <c r="AU92" s="78" t="s">
        <v>486</v>
      </c>
      <c r="AV92" s="78" t="s">
        <v>486</v>
      </c>
      <c r="AW92" s="121" t="s">
        <v>486</v>
      </c>
      <c r="AX92" s="78" t="s">
        <v>486</v>
      </c>
      <c r="AY92" s="78" t="s">
        <v>486</v>
      </c>
      <c r="AZ92" s="78" t="s">
        <v>486</v>
      </c>
      <c r="BA92" s="114">
        <v>22.625861973360571</v>
      </c>
      <c r="BB92" s="121">
        <v>400.01260658991498</v>
      </c>
      <c r="BC92" s="78">
        <v>3.1622041229507483</v>
      </c>
      <c r="BD92" s="78">
        <v>1.2604078189869143</v>
      </c>
      <c r="BE92" s="78">
        <v>19.874942976498712</v>
      </c>
      <c r="BF92" s="78" t="s">
        <v>486</v>
      </c>
      <c r="BG92" s="78" t="s">
        <v>486</v>
      </c>
      <c r="BH92" s="78" t="s">
        <v>486</v>
      </c>
      <c r="BI92" s="78" t="s">
        <v>486</v>
      </c>
      <c r="BJ92" s="78" t="s">
        <v>486</v>
      </c>
      <c r="BK92" s="78" t="s">
        <v>486</v>
      </c>
      <c r="BL92" s="78" t="s">
        <v>486</v>
      </c>
      <c r="BM92" s="78" t="s">
        <v>486</v>
      </c>
      <c r="BN92" s="78" t="s">
        <v>486</v>
      </c>
      <c r="BO92" s="78" t="s">
        <v>486</v>
      </c>
      <c r="BP92" s="78" t="s">
        <v>486</v>
      </c>
      <c r="BQ92" s="78" t="s">
        <v>486</v>
      </c>
      <c r="BR92" s="78" t="s">
        <v>486</v>
      </c>
      <c r="BS92" s="78" t="s">
        <v>486</v>
      </c>
      <c r="BT92" s="78" t="s">
        <v>486</v>
      </c>
      <c r="BU92" s="78" t="s">
        <v>486</v>
      </c>
      <c r="BV92" s="78" t="s">
        <v>486</v>
      </c>
      <c r="BW92" s="78" t="s">
        <v>486</v>
      </c>
      <c r="BX92" s="78" t="s">
        <v>486</v>
      </c>
      <c r="BY92" s="78" t="s">
        <v>486</v>
      </c>
      <c r="BZ92" s="78" t="s">
        <v>486</v>
      </c>
      <c r="CA92" s="78" t="s">
        <v>486</v>
      </c>
      <c r="CB92" s="78" t="s">
        <v>486</v>
      </c>
      <c r="CC92" s="78" t="s">
        <v>486</v>
      </c>
      <c r="CD92" s="78" t="s">
        <v>486</v>
      </c>
      <c r="CE92" s="78" t="s">
        <v>486</v>
      </c>
      <c r="CF92" s="78" t="s">
        <v>486</v>
      </c>
      <c r="CG92" s="78" t="s">
        <v>486</v>
      </c>
      <c r="CH92" s="78" t="s">
        <v>486</v>
      </c>
      <c r="CI92" s="78" t="s">
        <v>486</v>
      </c>
      <c r="CJ92" s="78" t="s">
        <v>486</v>
      </c>
      <c r="CK92" s="78" t="s">
        <v>486</v>
      </c>
      <c r="CL92" s="78" t="s">
        <v>486</v>
      </c>
      <c r="CM92" s="78" t="s">
        <v>486</v>
      </c>
      <c r="CN92" s="78" t="s">
        <v>486</v>
      </c>
      <c r="CO92" s="78" t="s">
        <v>486</v>
      </c>
      <c r="CP92" s="78" t="s">
        <v>486</v>
      </c>
      <c r="CQ92" s="78" t="s">
        <v>486</v>
      </c>
      <c r="CR92" s="78" t="s">
        <v>486</v>
      </c>
      <c r="CS92" s="78" t="s">
        <v>486</v>
      </c>
      <c r="CT92" s="78" t="s">
        <v>486</v>
      </c>
      <c r="CU92" s="78" t="s">
        <v>486</v>
      </c>
      <c r="CV92" s="78" t="s">
        <v>486</v>
      </c>
      <c r="CW92" s="78" t="s">
        <v>486</v>
      </c>
      <c r="CX92" s="78" t="s">
        <v>486</v>
      </c>
      <c r="CY92" s="78" t="s">
        <v>486</v>
      </c>
      <c r="CZ92" s="78" t="s">
        <v>486</v>
      </c>
      <c r="DA92" s="78" t="s">
        <v>486</v>
      </c>
      <c r="DB92" s="78" t="s">
        <v>486</v>
      </c>
      <c r="DC92" s="78" t="s">
        <v>486</v>
      </c>
      <c r="DD92" s="78" t="s">
        <v>486</v>
      </c>
      <c r="DE92" s="78" t="s">
        <v>486</v>
      </c>
      <c r="DF92" s="78" t="s">
        <v>486</v>
      </c>
      <c r="DG92" s="78" t="s">
        <v>486</v>
      </c>
      <c r="DH92" s="78" t="s">
        <v>486</v>
      </c>
      <c r="DI92" s="78" t="s">
        <v>486</v>
      </c>
      <c r="DJ92" s="78" t="s">
        <v>486</v>
      </c>
      <c r="DK92" s="78" t="s">
        <v>486</v>
      </c>
      <c r="DL92" s="78" t="s">
        <v>486</v>
      </c>
      <c r="DM92" s="78" t="s">
        <v>486</v>
      </c>
      <c r="DN92" s="78" t="s">
        <v>486</v>
      </c>
      <c r="DO92" s="121" t="s">
        <v>486</v>
      </c>
      <c r="DP92" s="78" t="s">
        <v>486</v>
      </c>
      <c r="DQ92" s="78" t="s">
        <v>486</v>
      </c>
      <c r="DR92" s="78" t="s">
        <v>486</v>
      </c>
      <c r="DS92" s="78" t="s">
        <v>486</v>
      </c>
      <c r="DT92" s="121" t="s">
        <v>486</v>
      </c>
      <c r="DU92" s="78" t="s">
        <v>486</v>
      </c>
      <c r="DV92" s="78" t="s">
        <v>486</v>
      </c>
      <c r="DW92" s="78" t="s">
        <v>486</v>
      </c>
      <c r="DX92" s="78" t="s">
        <v>486</v>
      </c>
      <c r="DY92" s="121" t="s">
        <v>486</v>
      </c>
      <c r="DZ92" s="78" t="s">
        <v>486</v>
      </c>
      <c r="EA92" s="78" t="s">
        <v>486</v>
      </c>
      <c r="EB92" s="78" t="s">
        <v>486</v>
      </c>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G92" s="74"/>
      <c r="FH92" s="74"/>
      <c r="FI92" s="74"/>
      <c r="FJ92" s="74"/>
      <c r="FK92" s="74"/>
      <c r="FL92" s="74"/>
      <c r="FM92" s="74"/>
      <c r="FN92" s="74"/>
    </row>
    <row r="93" spans="1:170" x14ac:dyDescent="0.25">
      <c r="A93" s="112">
        <v>91</v>
      </c>
      <c r="B93" s="99">
        <v>38254</v>
      </c>
      <c r="C93" s="74" t="s">
        <v>71</v>
      </c>
      <c r="D93" s="74" t="s">
        <v>72</v>
      </c>
      <c r="E93" s="74" t="s">
        <v>32</v>
      </c>
      <c r="F93" s="74" t="s">
        <v>666</v>
      </c>
      <c r="G93" s="103" t="s">
        <v>170</v>
      </c>
      <c r="H93" s="76" t="s">
        <v>1</v>
      </c>
      <c r="I93" s="62" t="s">
        <v>2</v>
      </c>
      <c r="J93" s="62" t="s">
        <v>2</v>
      </c>
      <c r="K93" s="62" t="s">
        <v>2</v>
      </c>
      <c r="L93" s="62" t="s">
        <v>2</v>
      </c>
      <c r="M93" s="85">
        <v>66427</v>
      </c>
      <c r="N93" s="74">
        <v>1997</v>
      </c>
      <c r="O93" s="74"/>
      <c r="P93" s="74">
        <v>1500</v>
      </c>
      <c r="Q93" s="74" t="s">
        <v>434</v>
      </c>
      <c r="R93" s="74"/>
      <c r="S93" s="74" t="s">
        <v>20</v>
      </c>
      <c r="T93" s="74">
        <v>1</v>
      </c>
      <c r="U93" s="1" t="s">
        <v>22</v>
      </c>
      <c r="V93" s="74" t="s">
        <v>26</v>
      </c>
      <c r="W93" s="74"/>
      <c r="X93" s="77" t="s">
        <v>153</v>
      </c>
      <c r="Y93" s="74"/>
      <c r="Z93" s="74">
        <v>1110</v>
      </c>
      <c r="AA93" s="74">
        <v>1360</v>
      </c>
      <c r="AB93" s="78">
        <v>6.7847732195555093</v>
      </c>
      <c r="AC93" s="121">
        <v>205.79496971421372</v>
      </c>
      <c r="AD93" s="78">
        <v>0.30728791141140865</v>
      </c>
      <c r="AE93" s="78">
        <v>1.0119497500499424</v>
      </c>
      <c r="AF93" s="78">
        <v>9.1212962886787228</v>
      </c>
      <c r="AG93" s="78">
        <v>1.8839351172781764</v>
      </c>
      <c r="AH93" s="121">
        <v>131.98885808963288</v>
      </c>
      <c r="AI93" s="78">
        <v>0.11068862333622961</v>
      </c>
      <c r="AJ93" s="78">
        <v>0.6439249030619324</v>
      </c>
      <c r="AK93" s="78">
        <v>5.6311900695275634</v>
      </c>
      <c r="AL93" s="78" t="s">
        <v>486</v>
      </c>
      <c r="AM93" s="121" t="s">
        <v>486</v>
      </c>
      <c r="AN93" s="78" t="s">
        <v>486</v>
      </c>
      <c r="AO93" s="78" t="s">
        <v>486</v>
      </c>
      <c r="AP93" s="78" t="s">
        <v>486</v>
      </c>
      <c r="AQ93" s="78" t="s">
        <v>486</v>
      </c>
      <c r="AR93" s="121" t="s">
        <v>486</v>
      </c>
      <c r="AS93" s="78" t="s">
        <v>486</v>
      </c>
      <c r="AT93" s="78" t="s">
        <v>486</v>
      </c>
      <c r="AU93" s="78" t="s">
        <v>486</v>
      </c>
      <c r="AV93" s="78" t="s">
        <v>486</v>
      </c>
      <c r="AW93" s="121" t="s">
        <v>486</v>
      </c>
      <c r="AX93" s="78" t="s">
        <v>486</v>
      </c>
      <c r="AY93" s="78" t="s">
        <v>486</v>
      </c>
      <c r="AZ93" s="78" t="s">
        <v>486</v>
      </c>
      <c r="BA93" s="114">
        <v>9.2621052876313428</v>
      </c>
      <c r="BB93" s="121">
        <v>497.59954874276082</v>
      </c>
      <c r="BC93" s="78">
        <v>0.71067026012663603</v>
      </c>
      <c r="BD93" s="78">
        <v>1.002894623006183</v>
      </c>
      <c r="BE93" s="78">
        <v>21.453869288725791</v>
      </c>
      <c r="BF93" s="78" t="s">
        <v>486</v>
      </c>
      <c r="BG93" s="78" t="s">
        <v>486</v>
      </c>
      <c r="BH93" s="78" t="s">
        <v>486</v>
      </c>
      <c r="BI93" s="78" t="s">
        <v>486</v>
      </c>
      <c r="BJ93" s="78" t="s">
        <v>486</v>
      </c>
      <c r="BK93" s="78" t="s">
        <v>486</v>
      </c>
      <c r="BL93" s="78" t="s">
        <v>486</v>
      </c>
      <c r="BM93" s="78" t="s">
        <v>486</v>
      </c>
      <c r="BN93" s="78" t="s">
        <v>486</v>
      </c>
      <c r="BO93" s="78" t="s">
        <v>486</v>
      </c>
      <c r="BP93" s="78" t="s">
        <v>486</v>
      </c>
      <c r="BQ93" s="78" t="s">
        <v>486</v>
      </c>
      <c r="BR93" s="78" t="s">
        <v>486</v>
      </c>
      <c r="BS93" s="78" t="s">
        <v>486</v>
      </c>
      <c r="BT93" s="78" t="s">
        <v>486</v>
      </c>
      <c r="BU93" s="78" t="s">
        <v>486</v>
      </c>
      <c r="BV93" s="78" t="s">
        <v>486</v>
      </c>
      <c r="BW93" s="78" t="s">
        <v>486</v>
      </c>
      <c r="BX93" s="78" t="s">
        <v>486</v>
      </c>
      <c r="BY93" s="78" t="s">
        <v>486</v>
      </c>
      <c r="BZ93" s="78" t="s">
        <v>486</v>
      </c>
      <c r="CA93" s="78" t="s">
        <v>486</v>
      </c>
      <c r="CB93" s="78" t="s">
        <v>486</v>
      </c>
      <c r="CC93" s="78" t="s">
        <v>486</v>
      </c>
      <c r="CD93" s="78" t="s">
        <v>486</v>
      </c>
      <c r="CE93" s="78" t="s">
        <v>486</v>
      </c>
      <c r="CF93" s="78" t="s">
        <v>486</v>
      </c>
      <c r="CG93" s="78" t="s">
        <v>486</v>
      </c>
      <c r="CH93" s="78" t="s">
        <v>486</v>
      </c>
      <c r="CI93" s="78" t="s">
        <v>486</v>
      </c>
      <c r="CJ93" s="78" t="s">
        <v>486</v>
      </c>
      <c r="CK93" s="78" t="s">
        <v>486</v>
      </c>
      <c r="CL93" s="78" t="s">
        <v>486</v>
      </c>
      <c r="CM93" s="78" t="s">
        <v>486</v>
      </c>
      <c r="CN93" s="78" t="s">
        <v>486</v>
      </c>
      <c r="CO93" s="78" t="s">
        <v>486</v>
      </c>
      <c r="CP93" s="78" t="s">
        <v>486</v>
      </c>
      <c r="CQ93" s="78" t="s">
        <v>486</v>
      </c>
      <c r="CR93" s="78" t="s">
        <v>486</v>
      </c>
      <c r="CS93" s="78" t="s">
        <v>486</v>
      </c>
      <c r="CT93" s="78" t="s">
        <v>486</v>
      </c>
      <c r="CU93" s="78" t="s">
        <v>486</v>
      </c>
      <c r="CV93" s="78" t="s">
        <v>486</v>
      </c>
      <c r="CW93" s="78" t="s">
        <v>486</v>
      </c>
      <c r="CX93" s="78" t="s">
        <v>486</v>
      </c>
      <c r="CY93" s="78" t="s">
        <v>486</v>
      </c>
      <c r="CZ93" s="78" t="s">
        <v>486</v>
      </c>
      <c r="DA93" s="78" t="s">
        <v>486</v>
      </c>
      <c r="DB93" s="78" t="s">
        <v>486</v>
      </c>
      <c r="DC93" s="78" t="s">
        <v>486</v>
      </c>
      <c r="DD93" s="78" t="s">
        <v>486</v>
      </c>
      <c r="DE93" s="78" t="s">
        <v>486</v>
      </c>
      <c r="DF93" s="78" t="s">
        <v>486</v>
      </c>
      <c r="DG93" s="78" t="s">
        <v>486</v>
      </c>
      <c r="DH93" s="78" t="s">
        <v>486</v>
      </c>
      <c r="DI93" s="78" t="s">
        <v>486</v>
      </c>
      <c r="DJ93" s="78" t="s">
        <v>486</v>
      </c>
      <c r="DK93" s="78" t="s">
        <v>486</v>
      </c>
      <c r="DL93" s="78" t="s">
        <v>486</v>
      </c>
      <c r="DM93" s="78" t="s">
        <v>486</v>
      </c>
      <c r="DN93" s="78" t="s">
        <v>486</v>
      </c>
      <c r="DO93" s="121" t="s">
        <v>486</v>
      </c>
      <c r="DP93" s="78" t="s">
        <v>486</v>
      </c>
      <c r="DQ93" s="78" t="s">
        <v>486</v>
      </c>
      <c r="DR93" s="78" t="s">
        <v>486</v>
      </c>
      <c r="DS93" s="78" t="s">
        <v>486</v>
      </c>
      <c r="DT93" s="121" t="s">
        <v>486</v>
      </c>
      <c r="DU93" s="78" t="s">
        <v>486</v>
      </c>
      <c r="DV93" s="78" t="s">
        <v>486</v>
      </c>
      <c r="DW93" s="78" t="s">
        <v>486</v>
      </c>
      <c r="DX93" s="78" t="s">
        <v>486</v>
      </c>
      <c r="DY93" s="121" t="s">
        <v>486</v>
      </c>
      <c r="DZ93" s="78" t="s">
        <v>486</v>
      </c>
      <c r="EA93" s="78" t="s">
        <v>486</v>
      </c>
      <c r="EB93" s="78" t="s">
        <v>486</v>
      </c>
      <c r="EC93" s="74"/>
      <c r="ED93" s="74"/>
      <c r="EE93" s="74"/>
      <c r="EF93" s="74"/>
      <c r="EG93" s="74"/>
      <c r="EH93" s="74"/>
      <c r="EI93" s="74"/>
      <c r="EJ93" s="74"/>
      <c r="EK93" s="74"/>
      <c r="EL93" s="74"/>
      <c r="EM93" s="74"/>
      <c r="EN93" s="74"/>
      <c r="EO93" s="74"/>
      <c r="EP93" s="74"/>
      <c r="EQ93" s="74"/>
      <c r="ER93" s="74"/>
      <c r="ES93" s="74"/>
      <c r="ET93" s="74"/>
      <c r="EU93" s="74"/>
      <c r="EV93" s="74"/>
      <c r="EW93" s="74"/>
      <c r="FA93" s="74"/>
      <c r="FB93" s="74"/>
      <c r="FC93" s="74"/>
      <c r="FD93" s="74"/>
      <c r="FE93" s="74"/>
      <c r="FF93" s="74"/>
    </row>
    <row r="94" spans="1:170" x14ac:dyDescent="0.25">
      <c r="A94" s="112">
        <v>92</v>
      </c>
      <c r="B94" s="99">
        <v>38252</v>
      </c>
      <c r="C94" s="74" t="s">
        <v>64</v>
      </c>
      <c r="D94" s="74" t="s">
        <v>66</v>
      </c>
      <c r="E94" s="74" t="s">
        <v>20</v>
      </c>
      <c r="F94" s="74" t="s">
        <v>666</v>
      </c>
      <c r="G94" s="103" t="s">
        <v>170</v>
      </c>
      <c r="H94" s="76" t="s">
        <v>1</v>
      </c>
      <c r="I94" s="62" t="s">
        <v>2</v>
      </c>
      <c r="J94" s="62" t="s">
        <v>2</v>
      </c>
      <c r="K94" s="62" t="s">
        <v>2</v>
      </c>
      <c r="L94" s="62" t="s">
        <v>2</v>
      </c>
      <c r="M94" s="85">
        <v>75108</v>
      </c>
      <c r="N94" s="74">
        <v>1998</v>
      </c>
      <c r="O94" s="74"/>
      <c r="P94" s="74">
        <v>1600</v>
      </c>
      <c r="Q94" s="74" t="s">
        <v>434</v>
      </c>
      <c r="R94" s="74"/>
      <c r="S94" s="74" t="s">
        <v>20</v>
      </c>
      <c r="T94" s="74">
        <v>1</v>
      </c>
      <c r="U94" s="74">
        <v>0</v>
      </c>
      <c r="V94" s="74">
        <v>0</v>
      </c>
      <c r="W94" s="74"/>
      <c r="X94" s="77" t="s">
        <v>153</v>
      </c>
      <c r="Y94" s="74"/>
      <c r="Z94" s="74">
        <v>1080</v>
      </c>
      <c r="AA94" s="74">
        <v>1360</v>
      </c>
      <c r="AB94" s="78">
        <v>0.46007566194970545</v>
      </c>
      <c r="AC94" s="121">
        <v>202.57261310480442</v>
      </c>
      <c r="AD94" s="78">
        <v>8.0403561594240849E-2</v>
      </c>
      <c r="AE94" s="78">
        <v>5.2582368268467003E-2</v>
      </c>
      <c r="AF94" s="78">
        <v>8.4315647018582691</v>
      </c>
      <c r="AG94" s="78">
        <v>6.1696263487103095E-2</v>
      </c>
      <c r="AH94" s="121">
        <v>141.22280836120765</v>
      </c>
      <c r="AI94" s="78">
        <v>1.0336067366631924E-2</v>
      </c>
      <c r="AJ94" s="78">
        <v>0</v>
      </c>
      <c r="AK94" s="78">
        <v>5.8465892571158538</v>
      </c>
      <c r="AL94" s="78" t="s">
        <v>486</v>
      </c>
      <c r="AM94" s="121" t="s">
        <v>486</v>
      </c>
      <c r="AN94" s="78" t="s">
        <v>486</v>
      </c>
      <c r="AO94" s="78" t="s">
        <v>486</v>
      </c>
      <c r="AP94" s="78" t="s">
        <v>486</v>
      </c>
      <c r="AQ94" s="78" t="s">
        <v>486</v>
      </c>
      <c r="AR94" s="121" t="s">
        <v>486</v>
      </c>
      <c r="AS94" s="78" t="s">
        <v>486</v>
      </c>
      <c r="AT94" s="78" t="s">
        <v>486</v>
      </c>
      <c r="AU94" s="78" t="s">
        <v>486</v>
      </c>
      <c r="AV94" s="78" t="s">
        <v>486</v>
      </c>
      <c r="AW94" s="121" t="s">
        <v>486</v>
      </c>
      <c r="AX94" s="78" t="s">
        <v>486</v>
      </c>
      <c r="AY94" s="78" t="s">
        <v>486</v>
      </c>
      <c r="AZ94" s="78" t="s">
        <v>486</v>
      </c>
      <c r="BA94" s="114">
        <v>3.1548559097806668</v>
      </c>
      <c r="BB94" s="121">
        <v>431.0578128175099</v>
      </c>
      <c r="BC94" s="78">
        <v>1.1450879434891248</v>
      </c>
      <c r="BD94" s="78">
        <v>0.92572306830071094</v>
      </c>
      <c r="BE94" s="78">
        <v>18.300094830961005</v>
      </c>
      <c r="BF94" s="78" t="s">
        <v>486</v>
      </c>
      <c r="BG94" s="78" t="s">
        <v>486</v>
      </c>
      <c r="BH94" s="78" t="s">
        <v>486</v>
      </c>
      <c r="BI94" s="78" t="s">
        <v>486</v>
      </c>
      <c r="BJ94" s="78" t="s">
        <v>486</v>
      </c>
      <c r="BK94" s="78" t="s">
        <v>486</v>
      </c>
      <c r="BL94" s="78" t="s">
        <v>486</v>
      </c>
      <c r="BM94" s="78" t="s">
        <v>486</v>
      </c>
      <c r="BN94" s="78" t="s">
        <v>486</v>
      </c>
      <c r="BO94" s="78" t="s">
        <v>486</v>
      </c>
      <c r="BP94" s="78" t="s">
        <v>486</v>
      </c>
      <c r="BQ94" s="78" t="s">
        <v>486</v>
      </c>
      <c r="BR94" s="78" t="s">
        <v>486</v>
      </c>
      <c r="BS94" s="78" t="s">
        <v>486</v>
      </c>
      <c r="BT94" s="78" t="s">
        <v>486</v>
      </c>
      <c r="BU94" s="78" t="s">
        <v>486</v>
      </c>
      <c r="BV94" s="78" t="s">
        <v>486</v>
      </c>
      <c r="BW94" s="78" t="s">
        <v>486</v>
      </c>
      <c r="BX94" s="78" t="s">
        <v>486</v>
      </c>
      <c r="BY94" s="78" t="s">
        <v>486</v>
      </c>
      <c r="BZ94" s="78" t="s">
        <v>486</v>
      </c>
      <c r="CA94" s="78" t="s">
        <v>486</v>
      </c>
      <c r="CB94" s="78" t="s">
        <v>486</v>
      </c>
      <c r="CC94" s="78" t="s">
        <v>486</v>
      </c>
      <c r="CD94" s="78" t="s">
        <v>486</v>
      </c>
      <c r="CE94" s="78" t="s">
        <v>486</v>
      </c>
      <c r="CF94" s="78" t="s">
        <v>486</v>
      </c>
      <c r="CG94" s="78" t="s">
        <v>486</v>
      </c>
      <c r="CH94" s="78" t="s">
        <v>486</v>
      </c>
      <c r="CI94" s="78" t="s">
        <v>486</v>
      </c>
      <c r="CJ94" s="78" t="s">
        <v>486</v>
      </c>
      <c r="CK94" s="78" t="s">
        <v>486</v>
      </c>
      <c r="CL94" s="78" t="s">
        <v>486</v>
      </c>
      <c r="CM94" s="78" t="s">
        <v>486</v>
      </c>
      <c r="CN94" s="78" t="s">
        <v>486</v>
      </c>
      <c r="CO94" s="78" t="s">
        <v>486</v>
      </c>
      <c r="CP94" s="78" t="s">
        <v>486</v>
      </c>
      <c r="CQ94" s="78" t="s">
        <v>486</v>
      </c>
      <c r="CR94" s="78" t="s">
        <v>486</v>
      </c>
      <c r="CS94" s="78" t="s">
        <v>486</v>
      </c>
      <c r="CT94" s="78" t="s">
        <v>486</v>
      </c>
      <c r="CU94" s="78" t="s">
        <v>486</v>
      </c>
      <c r="CV94" s="78" t="s">
        <v>486</v>
      </c>
      <c r="CW94" s="78" t="s">
        <v>486</v>
      </c>
      <c r="CX94" s="78" t="s">
        <v>486</v>
      </c>
      <c r="CY94" s="78" t="s">
        <v>486</v>
      </c>
      <c r="CZ94" s="78" t="s">
        <v>486</v>
      </c>
      <c r="DA94" s="78" t="s">
        <v>486</v>
      </c>
      <c r="DB94" s="78" t="s">
        <v>486</v>
      </c>
      <c r="DC94" s="78" t="s">
        <v>486</v>
      </c>
      <c r="DD94" s="78" t="s">
        <v>486</v>
      </c>
      <c r="DE94" s="78" t="s">
        <v>486</v>
      </c>
      <c r="DF94" s="78" t="s">
        <v>486</v>
      </c>
      <c r="DG94" s="78" t="s">
        <v>486</v>
      </c>
      <c r="DH94" s="78" t="s">
        <v>486</v>
      </c>
      <c r="DI94" s="78" t="s">
        <v>486</v>
      </c>
      <c r="DJ94" s="78" t="s">
        <v>486</v>
      </c>
      <c r="DK94" s="78" t="s">
        <v>486</v>
      </c>
      <c r="DL94" s="78" t="s">
        <v>486</v>
      </c>
      <c r="DM94" s="78" t="s">
        <v>486</v>
      </c>
      <c r="DN94" s="78" t="s">
        <v>486</v>
      </c>
      <c r="DO94" s="121" t="s">
        <v>486</v>
      </c>
      <c r="DP94" s="78" t="s">
        <v>486</v>
      </c>
      <c r="DQ94" s="78" t="s">
        <v>486</v>
      </c>
      <c r="DR94" s="78" t="s">
        <v>486</v>
      </c>
      <c r="DS94" s="78" t="s">
        <v>486</v>
      </c>
      <c r="DT94" s="121" t="s">
        <v>486</v>
      </c>
      <c r="DU94" s="78" t="s">
        <v>486</v>
      </c>
      <c r="DV94" s="78" t="s">
        <v>486</v>
      </c>
      <c r="DW94" s="78" t="s">
        <v>486</v>
      </c>
      <c r="DX94" s="78" t="s">
        <v>486</v>
      </c>
      <c r="DY94" s="121" t="s">
        <v>486</v>
      </c>
      <c r="DZ94" s="78" t="s">
        <v>486</v>
      </c>
      <c r="EA94" s="78" t="s">
        <v>486</v>
      </c>
      <c r="EB94" s="78" t="s">
        <v>486</v>
      </c>
      <c r="EC94" s="74"/>
      <c r="ED94" s="74"/>
      <c r="EE94" s="74"/>
      <c r="EF94" s="74"/>
      <c r="EG94" s="74"/>
      <c r="EH94" s="74"/>
      <c r="EI94" s="74"/>
      <c r="EJ94" s="74"/>
      <c r="EK94" s="74"/>
      <c r="EL94" s="74"/>
      <c r="EM94" s="74"/>
      <c r="EN94" s="74"/>
      <c r="EO94" s="74"/>
      <c r="EP94" s="74"/>
      <c r="EQ94" s="74"/>
      <c r="ER94" s="74"/>
      <c r="ES94" s="74"/>
      <c r="ET94" s="74"/>
      <c r="EU94" s="74"/>
      <c r="EV94" s="74"/>
      <c r="EW94" s="74"/>
      <c r="FG94" s="74"/>
      <c r="FH94" s="74"/>
      <c r="FI94" s="74"/>
      <c r="FJ94" s="74"/>
      <c r="FK94" s="74"/>
      <c r="FL94" s="74"/>
      <c r="FM94" s="74"/>
      <c r="FN94" s="74"/>
    </row>
    <row r="95" spans="1:170" x14ac:dyDescent="0.25">
      <c r="A95" s="112">
        <v>93</v>
      </c>
      <c r="B95" s="100">
        <v>36111</v>
      </c>
      <c r="C95" s="77" t="s">
        <v>71</v>
      </c>
      <c r="D95" s="77" t="s">
        <v>172</v>
      </c>
      <c r="E95" s="77" t="s">
        <v>166</v>
      </c>
      <c r="F95" s="77" t="s">
        <v>666</v>
      </c>
      <c r="G95" s="125" t="s">
        <v>170</v>
      </c>
      <c r="H95" s="82" t="s">
        <v>1</v>
      </c>
      <c r="I95" s="62" t="s">
        <v>2</v>
      </c>
      <c r="J95" s="62" t="s">
        <v>2</v>
      </c>
      <c r="K95" s="62" t="s">
        <v>2</v>
      </c>
      <c r="L95" s="62" t="s">
        <v>2</v>
      </c>
      <c r="M95" s="77">
        <v>100</v>
      </c>
      <c r="N95" s="77">
        <v>1998</v>
      </c>
      <c r="P95" s="77">
        <v>2500</v>
      </c>
      <c r="Q95" s="74" t="s">
        <v>435</v>
      </c>
      <c r="S95" s="77" t="s">
        <v>166</v>
      </c>
      <c r="T95" s="77">
        <v>1</v>
      </c>
      <c r="U95" s="77" t="s">
        <v>167</v>
      </c>
      <c r="X95" s="77" t="s">
        <v>153</v>
      </c>
      <c r="AB95" s="115" t="s">
        <v>486</v>
      </c>
      <c r="AC95" s="123" t="s">
        <v>486</v>
      </c>
      <c r="AD95" s="115" t="s">
        <v>486</v>
      </c>
      <c r="AE95" s="115" t="s">
        <v>486</v>
      </c>
      <c r="AF95" s="115" t="s">
        <v>486</v>
      </c>
      <c r="AG95" s="115" t="s">
        <v>486</v>
      </c>
      <c r="AH95" s="123" t="s">
        <v>486</v>
      </c>
      <c r="AI95" s="115" t="s">
        <v>486</v>
      </c>
      <c r="AJ95" s="115" t="s">
        <v>486</v>
      </c>
      <c r="AK95" s="115" t="s">
        <v>486</v>
      </c>
      <c r="AL95" s="115">
        <v>51.195787318072107</v>
      </c>
      <c r="AM95" s="123">
        <v>334.54</v>
      </c>
      <c r="AN95" s="115">
        <v>1.4637869562641366</v>
      </c>
      <c r="AO95" s="115">
        <v>4.52101661779081</v>
      </c>
      <c r="AP95" s="115">
        <v>14.4</v>
      </c>
      <c r="AQ95" s="115" t="s">
        <v>486</v>
      </c>
      <c r="AR95" s="115" t="s">
        <v>486</v>
      </c>
      <c r="AS95" s="115" t="s">
        <v>486</v>
      </c>
      <c r="AT95" s="115" t="s">
        <v>486</v>
      </c>
      <c r="AU95" s="115" t="s">
        <v>486</v>
      </c>
      <c r="AV95" s="115" t="s">
        <v>486</v>
      </c>
      <c r="AW95" s="115" t="s">
        <v>486</v>
      </c>
      <c r="AX95" s="115" t="s">
        <v>486</v>
      </c>
      <c r="AY95" s="115" t="s">
        <v>486</v>
      </c>
      <c r="AZ95" s="115" t="s">
        <v>486</v>
      </c>
      <c r="BA95" s="116" t="s">
        <v>486</v>
      </c>
      <c r="BB95" s="123" t="s">
        <v>486</v>
      </c>
      <c r="BC95" s="115" t="s">
        <v>486</v>
      </c>
      <c r="BD95" s="115" t="s">
        <v>486</v>
      </c>
      <c r="BE95" s="115" t="s">
        <v>486</v>
      </c>
      <c r="BF95" s="115" t="s">
        <v>486</v>
      </c>
      <c r="BG95" s="115" t="s">
        <v>486</v>
      </c>
      <c r="BH95" s="115" t="s">
        <v>486</v>
      </c>
      <c r="BI95" s="115" t="s">
        <v>486</v>
      </c>
      <c r="BJ95" s="115" t="s">
        <v>486</v>
      </c>
      <c r="BK95" s="115" t="s">
        <v>486</v>
      </c>
      <c r="BL95" s="115" t="s">
        <v>486</v>
      </c>
      <c r="BM95" s="115" t="s">
        <v>486</v>
      </c>
      <c r="BN95" s="115" t="s">
        <v>486</v>
      </c>
      <c r="BO95" s="115" t="s">
        <v>486</v>
      </c>
      <c r="BP95" s="115" t="s">
        <v>486</v>
      </c>
      <c r="BQ95" s="115" t="s">
        <v>486</v>
      </c>
      <c r="BR95" s="115" t="s">
        <v>486</v>
      </c>
      <c r="BS95" s="115" t="s">
        <v>486</v>
      </c>
      <c r="BT95" s="115" t="s">
        <v>486</v>
      </c>
      <c r="BU95" s="115" t="s">
        <v>486</v>
      </c>
      <c r="BV95" s="115" t="s">
        <v>486</v>
      </c>
      <c r="BW95" s="115" t="s">
        <v>486</v>
      </c>
      <c r="BX95" s="115" t="s">
        <v>486</v>
      </c>
      <c r="BY95" s="115" t="s">
        <v>486</v>
      </c>
      <c r="BZ95" s="115" t="s">
        <v>486</v>
      </c>
      <c r="CA95" s="115" t="s">
        <v>486</v>
      </c>
      <c r="CB95" s="115" t="s">
        <v>486</v>
      </c>
      <c r="CC95" s="115" t="s">
        <v>486</v>
      </c>
      <c r="CD95" s="115" t="s">
        <v>486</v>
      </c>
      <c r="CE95" s="115" t="s">
        <v>486</v>
      </c>
      <c r="CF95" s="115" t="s">
        <v>486</v>
      </c>
      <c r="CG95" s="115" t="s">
        <v>486</v>
      </c>
      <c r="CH95" s="115" t="s">
        <v>486</v>
      </c>
      <c r="CI95" s="115" t="s">
        <v>486</v>
      </c>
      <c r="CJ95" s="115" t="s">
        <v>486</v>
      </c>
      <c r="CK95" s="115" t="s">
        <v>486</v>
      </c>
      <c r="CL95" s="115" t="s">
        <v>486</v>
      </c>
      <c r="CM95" s="115" t="s">
        <v>486</v>
      </c>
      <c r="CN95" s="115" t="s">
        <v>486</v>
      </c>
      <c r="CO95" s="115" t="s">
        <v>486</v>
      </c>
      <c r="CP95" s="115" t="s">
        <v>486</v>
      </c>
      <c r="CQ95" s="115" t="s">
        <v>486</v>
      </c>
      <c r="CR95" s="115" t="s">
        <v>486</v>
      </c>
      <c r="CS95" s="115" t="s">
        <v>486</v>
      </c>
      <c r="CT95" s="115" t="s">
        <v>486</v>
      </c>
      <c r="CU95" s="115" t="s">
        <v>486</v>
      </c>
      <c r="CV95" s="115" t="s">
        <v>486</v>
      </c>
      <c r="CW95" s="115" t="s">
        <v>486</v>
      </c>
      <c r="CX95" s="115" t="s">
        <v>486</v>
      </c>
      <c r="CY95" s="115" t="s">
        <v>486</v>
      </c>
      <c r="CZ95" s="115" t="s">
        <v>486</v>
      </c>
      <c r="DA95" s="115" t="s">
        <v>486</v>
      </c>
      <c r="DB95" s="115" t="s">
        <v>486</v>
      </c>
      <c r="DC95" s="115" t="s">
        <v>486</v>
      </c>
      <c r="DD95" s="115" t="s">
        <v>486</v>
      </c>
      <c r="DE95" s="115" t="s">
        <v>486</v>
      </c>
      <c r="DF95" s="115" t="s">
        <v>486</v>
      </c>
      <c r="DG95" s="115" t="s">
        <v>486</v>
      </c>
      <c r="DH95" s="115" t="s">
        <v>486</v>
      </c>
      <c r="DI95" s="115" t="s">
        <v>486</v>
      </c>
      <c r="DJ95" s="115" t="s">
        <v>486</v>
      </c>
      <c r="DK95" s="115" t="s">
        <v>486</v>
      </c>
      <c r="DL95" s="115" t="s">
        <v>486</v>
      </c>
      <c r="DM95" s="115" t="s">
        <v>486</v>
      </c>
      <c r="DN95" s="115" t="s">
        <v>486</v>
      </c>
      <c r="DO95" s="115" t="s">
        <v>486</v>
      </c>
      <c r="DP95" s="115" t="s">
        <v>486</v>
      </c>
      <c r="DQ95" s="115" t="s">
        <v>486</v>
      </c>
      <c r="DR95" s="115" t="s">
        <v>486</v>
      </c>
      <c r="DS95" s="115" t="s">
        <v>486</v>
      </c>
      <c r="DT95" s="123" t="s">
        <v>486</v>
      </c>
      <c r="DU95" s="115" t="s">
        <v>486</v>
      </c>
      <c r="DV95" s="115" t="s">
        <v>486</v>
      </c>
      <c r="DW95" s="115" t="s">
        <v>486</v>
      </c>
      <c r="DX95" s="115" t="s">
        <v>486</v>
      </c>
      <c r="DY95" s="115" t="s">
        <v>486</v>
      </c>
      <c r="DZ95" s="115" t="s">
        <v>486</v>
      </c>
      <c r="EA95" s="115" t="s">
        <v>486</v>
      </c>
      <c r="EB95" s="115" t="s">
        <v>486</v>
      </c>
      <c r="EW95" s="74"/>
      <c r="EX95" s="74"/>
      <c r="EY95" s="74"/>
      <c r="EZ95" s="74"/>
      <c r="FG95" s="74"/>
      <c r="FH95" s="74"/>
      <c r="FI95" s="74"/>
      <c r="FJ95" s="74"/>
      <c r="FK95" s="74"/>
      <c r="FL95" s="74"/>
      <c r="FM95" s="74"/>
      <c r="FN95" s="74"/>
    </row>
    <row r="96" spans="1:170" x14ac:dyDescent="0.25">
      <c r="A96" s="112">
        <v>94</v>
      </c>
      <c r="B96" s="100">
        <v>36222</v>
      </c>
      <c r="C96" s="77" t="s">
        <v>64</v>
      </c>
      <c r="D96" s="77" t="s">
        <v>165</v>
      </c>
      <c r="E96" s="77" t="s">
        <v>166</v>
      </c>
      <c r="F96" s="77" t="s">
        <v>666</v>
      </c>
      <c r="G96" s="125" t="s">
        <v>170</v>
      </c>
      <c r="H96" s="82" t="s">
        <v>1</v>
      </c>
      <c r="I96" s="62" t="s">
        <v>2</v>
      </c>
      <c r="J96" s="62" t="s">
        <v>2</v>
      </c>
      <c r="K96" s="62" t="s">
        <v>2</v>
      </c>
      <c r="L96" s="62" t="s">
        <v>2</v>
      </c>
      <c r="M96" s="77">
        <v>120</v>
      </c>
      <c r="N96" s="77">
        <v>1998</v>
      </c>
      <c r="P96" s="77">
        <v>3000</v>
      </c>
      <c r="Q96" s="74" t="s">
        <v>435</v>
      </c>
      <c r="S96" s="77" t="s">
        <v>166</v>
      </c>
      <c r="T96" s="77">
        <v>1</v>
      </c>
      <c r="U96" s="77" t="s">
        <v>167</v>
      </c>
      <c r="X96" s="77" t="s">
        <v>153</v>
      </c>
      <c r="AB96" s="115" t="s">
        <v>486</v>
      </c>
      <c r="AC96" s="123" t="s">
        <v>486</v>
      </c>
      <c r="AD96" s="115" t="s">
        <v>486</v>
      </c>
      <c r="AE96" s="115" t="s">
        <v>486</v>
      </c>
      <c r="AF96" s="115" t="s">
        <v>486</v>
      </c>
      <c r="AG96" s="115" t="s">
        <v>486</v>
      </c>
      <c r="AH96" s="123" t="s">
        <v>486</v>
      </c>
      <c r="AI96" s="115" t="s">
        <v>486</v>
      </c>
      <c r="AJ96" s="115" t="s">
        <v>486</v>
      </c>
      <c r="AK96" s="115" t="s">
        <v>486</v>
      </c>
      <c r="AL96" s="115">
        <v>10.665616154542008</v>
      </c>
      <c r="AM96" s="123">
        <v>270.79300000000001</v>
      </c>
      <c r="AN96" s="115">
        <v>0.29267028184148142</v>
      </c>
      <c r="AO96" s="115">
        <v>0.90015570260801925</v>
      </c>
      <c r="AP96" s="115">
        <v>11.314</v>
      </c>
      <c r="AQ96" s="115" t="s">
        <v>486</v>
      </c>
      <c r="AR96" s="115" t="s">
        <v>486</v>
      </c>
      <c r="AS96" s="115" t="s">
        <v>486</v>
      </c>
      <c r="AT96" s="115" t="s">
        <v>486</v>
      </c>
      <c r="AU96" s="115" t="s">
        <v>486</v>
      </c>
      <c r="AV96" s="115" t="s">
        <v>486</v>
      </c>
      <c r="AW96" s="115" t="s">
        <v>486</v>
      </c>
      <c r="AX96" s="115" t="s">
        <v>486</v>
      </c>
      <c r="AY96" s="115" t="s">
        <v>486</v>
      </c>
      <c r="AZ96" s="115" t="s">
        <v>486</v>
      </c>
      <c r="BA96" s="116" t="s">
        <v>486</v>
      </c>
      <c r="BB96" s="123" t="s">
        <v>486</v>
      </c>
      <c r="BC96" s="115" t="s">
        <v>486</v>
      </c>
      <c r="BD96" s="115" t="s">
        <v>486</v>
      </c>
      <c r="BE96" s="115" t="s">
        <v>486</v>
      </c>
      <c r="BF96" s="115" t="s">
        <v>486</v>
      </c>
      <c r="BG96" s="115" t="s">
        <v>486</v>
      </c>
      <c r="BH96" s="115" t="s">
        <v>486</v>
      </c>
      <c r="BI96" s="115" t="s">
        <v>486</v>
      </c>
      <c r="BJ96" s="115" t="s">
        <v>486</v>
      </c>
      <c r="BK96" s="115" t="s">
        <v>486</v>
      </c>
      <c r="BL96" s="115" t="s">
        <v>486</v>
      </c>
      <c r="BM96" s="115" t="s">
        <v>486</v>
      </c>
      <c r="BN96" s="115" t="s">
        <v>486</v>
      </c>
      <c r="BO96" s="115" t="s">
        <v>486</v>
      </c>
      <c r="BP96" s="115" t="s">
        <v>486</v>
      </c>
      <c r="BQ96" s="115" t="s">
        <v>486</v>
      </c>
      <c r="BR96" s="115" t="s">
        <v>486</v>
      </c>
      <c r="BS96" s="115" t="s">
        <v>486</v>
      </c>
      <c r="BT96" s="115" t="s">
        <v>486</v>
      </c>
      <c r="BU96" s="115" t="s">
        <v>486</v>
      </c>
      <c r="BV96" s="115" t="s">
        <v>486</v>
      </c>
      <c r="BW96" s="115" t="s">
        <v>486</v>
      </c>
      <c r="BX96" s="115" t="s">
        <v>486</v>
      </c>
      <c r="BY96" s="115" t="s">
        <v>486</v>
      </c>
      <c r="BZ96" s="115" t="s">
        <v>486</v>
      </c>
      <c r="CA96" s="115" t="s">
        <v>486</v>
      </c>
      <c r="CB96" s="115" t="s">
        <v>486</v>
      </c>
      <c r="CC96" s="115" t="s">
        <v>486</v>
      </c>
      <c r="CD96" s="115" t="s">
        <v>486</v>
      </c>
      <c r="CE96" s="115" t="s">
        <v>486</v>
      </c>
      <c r="CF96" s="115" t="s">
        <v>486</v>
      </c>
      <c r="CG96" s="115" t="s">
        <v>486</v>
      </c>
      <c r="CH96" s="115" t="s">
        <v>486</v>
      </c>
      <c r="CI96" s="115" t="s">
        <v>486</v>
      </c>
      <c r="CJ96" s="115" t="s">
        <v>486</v>
      </c>
      <c r="CK96" s="115" t="s">
        <v>486</v>
      </c>
      <c r="CL96" s="115" t="s">
        <v>486</v>
      </c>
      <c r="CM96" s="115" t="s">
        <v>486</v>
      </c>
      <c r="CN96" s="115" t="s">
        <v>486</v>
      </c>
      <c r="CO96" s="115" t="s">
        <v>486</v>
      </c>
      <c r="CP96" s="115" t="s">
        <v>486</v>
      </c>
      <c r="CQ96" s="115" t="s">
        <v>486</v>
      </c>
      <c r="CR96" s="115" t="s">
        <v>486</v>
      </c>
      <c r="CS96" s="115" t="s">
        <v>486</v>
      </c>
      <c r="CT96" s="115" t="s">
        <v>486</v>
      </c>
      <c r="CU96" s="115" t="s">
        <v>486</v>
      </c>
      <c r="CV96" s="115" t="s">
        <v>486</v>
      </c>
      <c r="CW96" s="115" t="s">
        <v>486</v>
      </c>
      <c r="CX96" s="115" t="s">
        <v>486</v>
      </c>
      <c r="CY96" s="115" t="s">
        <v>486</v>
      </c>
      <c r="CZ96" s="115" t="s">
        <v>486</v>
      </c>
      <c r="DA96" s="115" t="s">
        <v>486</v>
      </c>
      <c r="DB96" s="115" t="s">
        <v>486</v>
      </c>
      <c r="DC96" s="115" t="s">
        <v>486</v>
      </c>
      <c r="DD96" s="115" t="s">
        <v>486</v>
      </c>
      <c r="DE96" s="115" t="s">
        <v>486</v>
      </c>
      <c r="DF96" s="115" t="s">
        <v>486</v>
      </c>
      <c r="DG96" s="115" t="s">
        <v>486</v>
      </c>
      <c r="DH96" s="115" t="s">
        <v>486</v>
      </c>
      <c r="DI96" s="115" t="s">
        <v>486</v>
      </c>
      <c r="DJ96" s="115" t="s">
        <v>486</v>
      </c>
      <c r="DK96" s="115" t="s">
        <v>486</v>
      </c>
      <c r="DL96" s="115" t="s">
        <v>486</v>
      </c>
      <c r="DM96" s="115" t="s">
        <v>486</v>
      </c>
      <c r="DN96" s="115" t="s">
        <v>486</v>
      </c>
      <c r="DO96" s="115" t="s">
        <v>486</v>
      </c>
      <c r="DP96" s="115" t="s">
        <v>486</v>
      </c>
      <c r="DQ96" s="115" t="s">
        <v>486</v>
      </c>
      <c r="DR96" s="115" t="s">
        <v>486</v>
      </c>
      <c r="DS96" s="115" t="s">
        <v>486</v>
      </c>
      <c r="DT96" s="123" t="s">
        <v>486</v>
      </c>
      <c r="DU96" s="115" t="s">
        <v>486</v>
      </c>
      <c r="DV96" s="115" t="s">
        <v>486</v>
      </c>
      <c r="DW96" s="115" t="s">
        <v>486</v>
      </c>
      <c r="DX96" s="115" t="s">
        <v>486</v>
      </c>
      <c r="DY96" s="115" t="s">
        <v>486</v>
      </c>
      <c r="DZ96" s="115" t="s">
        <v>486</v>
      </c>
      <c r="EA96" s="115" t="s">
        <v>486</v>
      </c>
      <c r="EB96" s="115" t="s">
        <v>486</v>
      </c>
      <c r="EW96" s="74"/>
      <c r="FG96" s="74"/>
      <c r="FH96" s="74"/>
      <c r="FI96" s="74"/>
      <c r="FJ96" s="74"/>
      <c r="FK96" s="74"/>
      <c r="FL96" s="74"/>
      <c r="FM96" s="74"/>
      <c r="FN96" s="74"/>
    </row>
    <row r="97" spans="1:170" x14ac:dyDescent="0.25">
      <c r="A97" s="112">
        <v>95</v>
      </c>
      <c r="B97" s="99">
        <v>38251</v>
      </c>
      <c r="C97" s="74" t="s">
        <v>68</v>
      </c>
      <c r="D97" s="74" t="s">
        <v>69</v>
      </c>
      <c r="E97" s="74" t="s">
        <v>20</v>
      </c>
      <c r="F97" s="74" t="s">
        <v>666</v>
      </c>
      <c r="G97" s="103" t="s">
        <v>170</v>
      </c>
      <c r="H97" s="76" t="s">
        <v>1</v>
      </c>
      <c r="I97" s="62" t="s">
        <v>2</v>
      </c>
      <c r="J97" s="62" t="s">
        <v>2</v>
      </c>
      <c r="K97" s="62" t="s">
        <v>2</v>
      </c>
      <c r="L97" s="62" t="s">
        <v>2</v>
      </c>
      <c r="M97" s="85">
        <v>93397</v>
      </c>
      <c r="N97" s="74">
        <v>1998</v>
      </c>
      <c r="O97" s="74"/>
      <c r="P97" s="74">
        <v>2300</v>
      </c>
      <c r="Q97" s="74" t="s">
        <v>435</v>
      </c>
      <c r="R97" s="74"/>
      <c r="S97" s="74" t="s">
        <v>20</v>
      </c>
      <c r="T97" s="74">
        <v>0</v>
      </c>
      <c r="U97" s="74">
        <v>1</v>
      </c>
      <c r="V97" s="74">
        <v>0</v>
      </c>
      <c r="W97" s="74"/>
      <c r="X97" s="77" t="s">
        <v>153</v>
      </c>
      <c r="Y97" s="74"/>
      <c r="Z97" s="74">
        <v>1300</v>
      </c>
      <c r="AA97" s="74">
        <v>1585</v>
      </c>
      <c r="AB97" s="78">
        <v>0.84519752962712646</v>
      </c>
      <c r="AC97" s="121">
        <v>264.80025212628362</v>
      </c>
      <c r="AD97" s="78">
        <v>4.4354851510709573E-2</v>
      </c>
      <c r="AE97" s="78">
        <v>3.9898828881470165E-2</v>
      </c>
      <c r="AF97" s="78">
        <v>11.052931138982398</v>
      </c>
      <c r="AG97" s="78">
        <v>8.802293989544599E-2</v>
      </c>
      <c r="AH97" s="121">
        <v>167.62441232874716</v>
      </c>
      <c r="AI97" s="78">
        <v>1.0458912815345214E-2</v>
      </c>
      <c r="AJ97" s="78">
        <v>8.93589289499566E-3</v>
      </c>
      <c r="AK97" s="78">
        <v>6.9427231069991837</v>
      </c>
      <c r="AL97" s="78" t="s">
        <v>486</v>
      </c>
      <c r="AM97" s="121" t="s">
        <v>486</v>
      </c>
      <c r="AN97" s="78" t="s">
        <v>486</v>
      </c>
      <c r="AO97" s="78" t="s">
        <v>486</v>
      </c>
      <c r="AP97" s="78" t="s">
        <v>486</v>
      </c>
      <c r="AQ97" s="78" t="s">
        <v>486</v>
      </c>
      <c r="AR97" s="78" t="s">
        <v>486</v>
      </c>
      <c r="AS97" s="78" t="s">
        <v>486</v>
      </c>
      <c r="AT97" s="78" t="s">
        <v>486</v>
      </c>
      <c r="AU97" s="78" t="s">
        <v>486</v>
      </c>
      <c r="AV97" s="78" t="s">
        <v>486</v>
      </c>
      <c r="AW97" s="78" t="s">
        <v>486</v>
      </c>
      <c r="AX97" s="78" t="s">
        <v>486</v>
      </c>
      <c r="AY97" s="78" t="s">
        <v>486</v>
      </c>
      <c r="AZ97" s="78" t="s">
        <v>486</v>
      </c>
      <c r="BA97" s="114">
        <v>0.53757504215095198</v>
      </c>
      <c r="BB97" s="121">
        <v>704.69092598375482</v>
      </c>
      <c r="BC97" s="78">
        <v>8.5575718032398801E-2</v>
      </c>
      <c r="BD97" s="78">
        <v>0.1464341917735674</v>
      </c>
      <c r="BE97" s="78">
        <v>29.213681426131053</v>
      </c>
      <c r="BF97" s="78" t="s">
        <v>486</v>
      </c>
      <c r="BG97" s="78" t="s">
        <v>486</v>
      </c>
      <c r="BH97" s="78" t="s">
        <v>486</v>
      </c>
      <c r="BI97" s="78" t="s">
        <v>486</v>
      </c>
      <c r="BJ97" s="78" t="s">
        <v>486</v>
      </c>
      <c r="BK97" s="78" t="s">
        <v>486</v>
      </c>
      <c r="BL97" s="78" t="s">
        <v>486</v>
      </c>
      <c r="BM97" s="78" t="s">
        <v>486</v>
      </c>
      <c r="BN97" s="78" t="s">
        <v>486</v>
      </c>
      <c r="BO97" s="78" t="s">
        <v>486</v>
      </c>
      <c r="BP97" s="78" t="s">
        <v>486</v>
      </c>
      <c r="BQ97" s="78" t="s">
        <v>486</v>
      </c>
      <c r="BR97" s="78" t="s">
        <v>486</v>
      </c>
      <c r="BS97" s="78" t="s">
        <v>486</v>
      </c>
      <c r="BT97" s="78" t="s">
        <v>486</v>
      </c>
      <c r="BU97" s="78" t="s">
        <v>486</v>
      </c>
      <c r="BV97" s="78" t="s">
        <v>486</v>
      </c>
      <c r="BW97" s="78" t="s">
        <v>486</v>
      </c>
      <c r="BX97" s="78" t="s">
        <v>486</v>
      </c>
      <c r="BY97" s="78" t="s">
        <v>486</v>
      </c>
      <c r="BZ97" s="78" t="s">
        <v>486</v>
      </c>
      <c r="CA97" s="78" t="s">
        <v>486</v>
      </c>
      <c r="CB97" s="78" t="s">
        <v>486</v>
      </c>
      <c r="CC97" s="78" t="s">
        <v>486</v>
      </c>
      <c r="CD97" s="78" t="s">
        <v>486</v>
      </c>
      <c r="CE97" s="78" t="s">
        <v>486</v>
      </c>
      <c r="CF97" s="78" t="s">
        <v>486</v>
      </c>
      <c r="CG97" s="78" t="s">
        <v>486</v>
      </c>
      <c r="CH97" s="78" t="s">
        <v>486</v>
      </c>
      <c r="CI97" s="78" t="s">
        <v>486</v>
      </c>
      <c r="CJ97" s="78" t="s">
        <v>486</v>
      </c>
      <c r="CK97" s="78" t="s">
        <v>486</v>
      </c>
      <c r="CL97" s="78" t="s">
        <v>486</v>
      </c>
      <c r="CM97" s="78" t="s">
        <v>486</v>
      </c>
      <c r="CN97" s="78" t="s">
        <v>486</v>
      </c>
      <c r="CO97" s="78" t="s">
        <v>486</v>
      </c>
      <c r="CP97" s="78" t="s">
        <v>486</v>
      </c>
      <c r="CQ97" s="78" t="s">
        <v>486</v>
      </c>
      <c r="CR97" s="78" t="s">
        <v>486</v>
      </c>
      <c r="CS97" s="78" t="s">
        <v>486</v>
      </c>
      <c r="CT97" s="78" t="s">
        <v>486</v>
      </c>
      <c r="CU97" s="78" t="s">
        <v>486</v>
      </c>
      <c r="CV97" s="78" t="s">
        <v>486</v>
      </c>
      <c r="CW97" s="78" t="s">
        <v>486</v>
      </c>
      <c r="CX97" s="78" t="s">
        <v>486</v>
      </c>
      <c r="CY97" s="78" t="s">
        <v>486</v>
      </c>
      <c r="CZ97" s="78" t="s">
        <v>486</v>
      </c>
      <c r="DA97" s="78" t="s">
        <v>486</v>
      </c>
      <c r="DB97" s="78" t="s">
        <v>486</v>
      </c>
      <c r="DC97" s="78" t="s">
        <v>486</v>
      </c>
      <c r="DD97" s="78" t="s">
        <v>486</v>
      </c>
      <c r="DE97" s="78" t="s">
        <v>486</v>
      </c>
      <c r="DF97" s="78" t="s">
        <v>486</v>
      </c>
      <c r="DG97" s="78" t="s">
        <v>486</v>
      </c>
      <c r="DH97" s="78" t="s">
        <v>486</v>
      </c>
      <c r="DI97" s="78" t="s">
        <v>486</v>
      </c>
      <c r="DJ97" s="78" t="s">
        <v>486</v>
      </c>
      <c r="DK97" s="78" t="s">
        <v>486</v>
      </c>
      <c r="DL97" s="78" t="s">
        <v>486</v>
      </c>
      <c r="DM97" s="78" t="s">
        <v>486</v>
      </c>
      <c r="DN97" s="78" t="s">
        <v>486</v>
      </c>
      <c r="DO97" s="78" t="s">
        <v>486</v>
      </c>
      <c r="DP97" s="78" t="s">
        <v>486</v>
      </c>
      <c r="DQ97" s="78" t="s">
        <v>486</v>
      </c>
      <c r="DR97" s="78" t="s">
        <v>486</v>
      </c>
      <c r="DS97" s="78" t="s">
        <v>486</v>
      </c>
      <c r="DT97" s="121" t="s">
        <v>486</v>
      </c>
      <c r="DU97" s="78" t="s">
        <v>486</v>
      </c>
      <c r="DV97" s="78" t="s">
        <v>486</v>
      </c>
      <c r="DW97" s="78" t="s">
        <v>486</v>
      </c>
      <c r="DX97" s="78" t="s">
        <v>486</v>
      </c>
      <c r="DY97" s="78" t="s">
        <v>486</v>
      </c>
      <c r="DZ97" s="78" t="s">
        <v>486</v>
      </c>
      <c r="EA97" s="78" t="s">
        <v>486</v>
      </c>
      <c r="EB97" s="78" t="s">
        <v>486</v>
      </c>
      <c r="EC97" s="74"/>
      <c r="ED97" s="74"/>
      <c r="EE97" s="74"/>
      <c r="EF97" s="74"/>
      <c r="EG97" s="74"/>
      <c r="EH97" s="74"/>
      <c r="EI97" s="74"/>
      <c r="EJ97" s="74"/>
      <c r="EK97" s="74"/>
      <c r="EL97" s="74"/>
      <c r="EM97" s="74"/>
      <c r="EN97" s="74"/>
      <c r="EO97" s="74"/>
      <c r="EP97" s="74"/>
      <c r="EQ97" s="74"/>
      <c r="ER97" s="74"/>
      <c r="ES97" s="74"/>
      <c r="ET97" s="74"/>
      <c r="EU97" s="74"/>
      <c r="EV97" s="74"/>
      <c r="FG97" s="74"/>
      <c r="FH97" s="74"/>
      <c r="FI97" s="74"/>
      <c r="FJ97" s="74"/>
      <c r="FK97" s="74"/>
      <c r="FL97" s="74"/>
      <c r="FM97" s="74"/>
      <c r="FN97" s="74"/>
    </row>
    <row r="98" spans="1:170" x14ac:dyDescent="0.25">
      <c r="A98" s="112">
        <v>96</v>
      </c>
      <c r="B98" s="99">
        <v>38266</v>
      </c>
      <c r="C98" s="74" t="s">
        <v>60</v>
      </c>
      <c r="D98" s="74" t="s">
        <v>61</v>
      </c>
      <c r="E98" s="74" t="s">
        <v>20</v>
      </c>
      <c r="F98" s="74" t="s">
        <v>665</v>
      </c>
      <c r="G98" s="103" t="s">
        <v>673</v>
      </c>
      <c r="H98" s="76" t="s">
        <v>1</v>
      </c>
      <c r="I98" s="62" t="s">
        <v>1</v>
      </c>
      <c r="J98" s="62" t="s">
        <v>1</v>
      </c>
      <c r="K98" s="62" t="s">
        <v>1</v>
      </c>
      <c r="L98" s="62" t="s">
        <v>1</v>
      </c>
      <c r="M98" s="85">
        <v>109065</v>
      </c>
      <c r="N98" s="74">
        <v>1999</v>
      </c>
      <c r="O98" s="74"/>
      <c r="P98" s="74">
        <v>3000</v>
      </c>
      <c r="Q98" s="74" t="s">
        <v>435</v>
      </c>
      <c r="R98" s="74"/>
      <c r="S98" s="74" t="s">
        <v>20</v>
      </c>
      <c r="T98" s="74">
        <v>1</v>
      </c>
      <c r="U98" s="74">
        <v>0</v>
      </c>
      <c r="V98" s="74">
        <v>0</v>
      </c>
      <c r="W98" s="74"/>
      <c r="X98" s="77" t="s">
        <v>153</v>
      </c>
      <c r="Y98" s="74"/>
      <c r="Z98" s="74">
        <v>1590</v>
      </c>
      <c r="AA98" s="74">
        <v>1810</v>
      </c>
      <c r="AB98" s="78">
        <v>0.72684613187901781</v>
      </c>
      <c r="AC98" s="121">
        <v>298.28444500803448</v>
      </c>
      <c r="AD98" s="78">
        <v>6.4451978690836548E-2</v>
      </c>
      <c r="AE98" s="78">
        <v>4.5075209209856103E-2</v>
      </c>
      <c r="AF98" s="78">
        <v>12.420809346648578</v>
      </c>
      <c r="AG98" s="78">
        <v>0.29749544152816737</v>
      </c>
      <c r="AH98" s="121">
        <v>192.50821817139493</v>
      </c>
      <c r="AI98" s="78">
        <v>2.8905270166732992E-2</v>
      </c>
      <c r="AJ98" s="78">
        <v>6.8511384644434235E-4</v>
      </c>
      <c r="AK98" s="78">
        <v>7.9961024299398886</v>
      </c>
      <c r="AL98" s="78" t="s">
        <v>486</v>
      </c>
      <c r="AM98" s="78" t="s">
        <v>486</v>
      </c>
      <c r="AN98" s="78" t="s">
        <v>486</v>
      </c>
      <c r="AO98" s="78" t="s">
        <v>486</v>
      </c>
      <c r="AP98" s="78" t="s">
        <v>486</v>
      </c>
      <c r="AQ98" s="78" t="s">
        <v>486</v>
      </c>
      <c r="AR98" s="121" t="s">
        <v>486</v>
      </c>
      <c r="AS98" s="78" t="s">
        <v>486</v>
      </c>
      <c r="AT98" s="78" t="s">
        <v>486</v>
      </c>
      <c r="AU98" s="78" t="s">
        <v>486</v>
      </c>
      <c r="AV98" s="78" t="s">
        <v>486</v>
      </c>
      <c r="AW98" s="121" t="s">
        <v>486</v>
      </c>
      <c r="AX98" s="78" t="s">
        <v>486</v>
      </c>
      <c r="AY98" s="78" t="s">
        <v>486</v>
      </c>
      <c r="AZ98" s="78" t="s">
        <v>486</v>
      </c>
      <c r="BA98" s="114">
        <v>5.0063197582767076</v>
      </c>
      <c r="BB98" s="121">
        <v>682.62791814415243</v>
      </c>
      <c r="BC98" s="78">
        <v>0.49710611701083507</v>
      </c>
      <c r="BD98" s="78">
        <v>0.23716434259785141</v>
      </c>
      <c r="BE98" s="78">
        <v>28.839794580751573</v>
      </c>
      <c r="BF98" s="78" t="s">
        <v>486</v>
      </c>
      <c r="BG98" s="78" t="s">
        <v>486</v>
      </c>
      <c r="BH98" s="78" t="s">
        <v>486</v>
      </c>
      <c r="BI98" s="78" t="s">
        <v>486</v>
      </c>
      <c r="BJ98" s="78" t="s">
        <v>486</v>
      </c>
      <c r="BK98" s="78" t="s">
        <v>486</v>
      </c>
      <c r="BL98" s="78" t="s">
        <v>486</v>
      </c>
      <c r="BM98" s="78" t="s">
        <v>486</v>
      </c>
      <c r="BN98" s="78" t="s">
        <v>486</v>
      </c>
      <c r="BO98" s="78" t="s">
        <v>486</v>
      </c>
      <c r="BP98" s="78" t="s">
        <v>486</v>
      </c>
      <c r="BQ98" s="78" t="s">
        <v>486</v>
      </c>
      <c r="BR98" s="78" t="s">
        <v>486</v>
      </c>
      <c r="BS98" s="78" t="s">
        <v>486</v>
      </c>
      <c r="BT98" s="78" t="s">
        <v>486</v>
      </c>
      <c r="BU98" s="78" t="s">
        <v>486</v>
      </c>
      <c r="BV98" s="78" t="s">
        <v>486</v>
      </c>
      <c r="BW98" s="78" t="s">
        <v>486</v>
      </c>
      <c r="BX98" s="78" t="s">
        <v>486</v>
      </c>
      <c r="BY98" s="78" t="s">
        <v>486</v>
      </c>
      <c r="BZ98" s="78" t="s">
        <v>486</v>
      </c>
      <c r="CA98" s="78" t="s">
        <v>486</v>
      </c>
      <c r="CB98" s="78" t="s">
        <v>486</v>
      </c>
      <c r="CC98" s="78" t="s">
        <v>486</v>
      </c>
      <c r="CD98" s="78" t="s">
        <v>486</v>
      </c>
      <c r="CE98" s="78" t="s">
        <v>486</v>
      </c>
      <c r="CF98" s="78" t="s">
        <v>486</v>
      </c>
      <c r="CG98" s="78" t="s">
        <v>486</v>
      </c>
      <c r="CH98" s="78" t="s">
        <v>486</v>
      </c>
      <c r="CI98" s="78" t="s">
        <v>486</v>
      </c>
      <c r="CJ98" s="78" t="s">
        <v>486</v>
      </c>
      <c r="CK98" s="78" t="s">
        <v>486</v>
      </c>
      <c r="CL98" s="78" t="s">
        <v>486</v>
      </c>
      <c r="CM98" s="78" t="s">
        <v>486</v>
      </c>
      <c r="CN98" s="78" t="s">
        <v>486</v>
      </c>
      <c r="CO98" s="78" t="s">
        <v>486</v>
      </c>
      <c r="CP98" s="78" t="s">
        <v>486</v>
      </c>
      <c r="CQ98" s="78" t="s">
        <v>486</v>
      </c>
      <c r="CR98" s="78" t="s">
        <v>486</v>
      </c>
      <c r="CS98" s="78" t="s">
        <v>486</v>
      </c>
      <c r="CT98" s="78" t="s">
        <v>486</v>
      </c>
      <c r="CU98" s="78" t="s">
        <v>486</v>
      </c>
      <c r="CV98" s="78" t="s">
        <v>486</v>
      </c>
      <c r="CW98" s="78" t="s">
        <v>486</v>
      </c>
      <c r="CX98" s="78" t="s">
        <v>486</v>
      </c>
      <c r="CY98" s="78" t="s">
        <v>486</v>
      </c>
      <c r="CZ98" s="78" t="s">
        <v>486</v>
      </c>
      <c r="DA98" s="78" t="s">
        <v>486</v>
      </c>
      <c r="DB98" s="78" t="s">
        <v>486</v>
      </c>
      <c r="DC98" s="78" t="s">
        <v>486</v>
      </c>
      <c r="DD98" s="78" t="s">
        <v>486</v>
      </c>
      <c r="DE98" s="78" t="s">
        <v>486</v>
      </c>
      <c r="DF98" s="78" t="s">
        <v>486</v>
      </c>
      <c r="DG98" s="78" t="s">
        <v>486</v>
      </c>
      <c r="DH98" s="78" t="s">
        <v>486</v>
      </c>
      <c r="DI98" s="78" t="s">
        <v>486</v>
      </c>
      <c r="DJ98" s="78" t="s">
        <v>486</v>
      </c>
      <c r="DK98" s="78" t="s">
        <v>486</v>
      </c>
      <c r="DL98" s="78" t="s">
        <v>486</v>
      </c>
      <c r="DM98" s="78" t="s">
        <v>486</v>
      </c>
      <c r="DN98" s="78" t="s">
        <v>486</v>
      </c>
      <c r="DO98" s="121" t="s">
        <v>486</v>
      </c>
      <c r="DP98" s="78" t="s">
        <v>486</v>
      </c>
      <c r="DQ98" s="78" t="s">
        <v>486</v>
      </c>
      <c r="DR98" s="78" t="s">
        <v>486</v>
      </c>
      <c r="DS98" s="78" t="s">
        <v>486</v>
      </c>
      <c r="DT98" s="121" t="s">
        <v>486</v>
      </c>
      <c r="DU98" s="78" t="s">
        <v>486</v>
      </c>
      <c r="DV98" s="78" t="s">
        <v>486</v>
      </c>
      <c r="DW98" s="78" t="s">
        <v>486</v>
      </c>
      <c r="DX98" s="78" t="s">
        <v>486</v>
      </c>
      <c r="DY98" s="121" t="s">
        <v>486</v>
      </c>
      <c r="DZ98" s="78" t="s">
        <v>486</v>
      </c>
      <c r="EA98" s="78" t="s">
        <v>486</v>
      </c>
      <c r="EB98" s="78" t="s">
        <v>486</v>
      </c>
      <c r="EC98" s="74"/>
      <c r="ED98" s="74"/>
      <c r="EE98" s="74"/>
      <c r="EF98" s="74"/>
      <c r="EG98" s="74"/>
      <c r="EH98" s="74"/>
      <c r="EI98" s="74"/>
      <c r="EJ98" s="74"/>
      <c r="EK98" s="74"/>
      <c r="EL98" s="74"/>
      <c r="EM98" s="74"/>
      <c r="EN98" s="74"/>
      <c r="EO98" s="74"/>
      <c r="EP98" s="74"/>
      <c r="EQ98" s="74"/>
      <c r="ER98" s="74"/>
      <c r="ES98" s="74"/>
      <c r="ET98" s="74"/>
      <c r="EU98" s="74"/>
      <c r="EV98" s="74"/>
      <c r="EW98" s="74"/>
      <c r="FG98" s="74"/>
      <c r="FH98" s="74"/>
      <c r="FI98" s="74"/>
      <c r="FJ98" s="74"/>
      <c r="FK98" s="74"/>
      <c r="FL98" s="74"/>
      <c r="FM98" s="74"/>
      <c r="FN98" s="74"/>
    </row>
    <row r="99" spans="1:170" x14ac:dyDescent="0.25">
      <c r="A99" s="112">
        <v>97</v>
      </c>
      <c r="B99" s="99">
        <v>38260</v>
      </c>
      <c r="C99" s="74" t="s">
        <v>58</v>
      </c>
      <c r="D99" s="74" t="s">
        <v>67</v>
      </c>
      <c r="E99" s="74" t="s">
        <v>32</v>
      </c>
      <c r="F99" s="1" t="s">
        <v>667</v>
      </c>
      <c r="G99" s="103" t="s">
        <v>2</v>
      </c>
      <c r="H99" s="76" t="s">
        <v>2</v>
      </c>
      <c r="I99" s="76" t="s">
        <v>2</v>
      </c>
      <c r="J99" s="76" t="s">
        <v>2</v>
      </c>
      <c r="K99" s="76" t="s">
        <v>2</v>
      </c>
      <c r="L99" s="76" t="s">
        <v>2</v>
      </c>
      <c r="M99" s="74">
        <v>89099</v>
      </c>
      <c r="N99" s="74">
        <v>1999</v>
      </c>
      <c r="O99" s="74"/>
      <c r="P99" s="74">
        <v>1800</v>
      </c>
      <c r="Q99" s="74" t="s">
        <v>434</v>
      </c>
      <c r="R99" s="74"/>
      <c r="S99" s="74" t="s">
        <v>20</v>
      </c>
      <c r="T99" s="74">
        <v>1</v>
      </c>
      <c r="U99" s="1" t="s">
        <v>22</v>
      </c>
      <c r="V99" s="74">
        <v>0</v>
      </c>
      <c r="W99" s="74"/>
      <c r="X99" s="74" t="s">
        <v>153</v>
      </c>
      <c r="Y99" s="74"/>
      <c r="Z99" s="74">
        <v>1389</v>
      </c>
      <c r="AA99" s="74">
        <v>1585</v>
      </c>
      <c r="AB99" s="78">
        <v>0.49566128864331771</v>
      </c>
      <c r="AC99" s="121">
        <v>244.12440268220425</v>
      </c>
      <c r="AD99" s="78">
        <v>2.921370218042528E-2</v>
      </c>
      <c r="AE99" s="78">
        <v>7.3802601091008686E-3</v>
      </c>
      <c r="AF99" s="78">
        <v>10.146251457526384</v>
      </c>
      <c r="AG99" s="78">
        <v>0.34880753615862298</v>
      </c>
      <c r="AH99" s="121">
        <v>165.36448222673653</v>
      </c>
      <c r="AI99" s="78">
        <v>1.2779453412732544E-2</v>
      </c>
      <c r="AJ99" s="78">
        <v>8.2262143393810989E-4</v>
      </c>
      <c r="AK99" s="78">
        <v>6.8727094828678998</v>
      </c>
      <c r="AL99" s="78" t="s">
        <v>486</v>
      </c>
      <c r="AM99" s="78" t="s">
        <v>486</v>
      </c>
      <c r="AN99" s="78" t="s">
        <v>486</v>
      </c>
      <c r="AO99" s="78" t="s">
        <v>486</v>
      </c>
      <c r="AP99" s="78" t="s">
        <v>486</v>
      </c>
      <c r="AQ99" s="78" t="s">
        <v>486</v>
      </c>
      <c r="AR99" s="121" t="s">
        <v>486</v>
      </c>
      <c r="AS99" s="78" t="s">
        <v>486</v>
      </c>
      <c r="AT99" s="78" t="s">
        <v>486</v>
      </c>
      <c r="AU99" s="78" t="s">
        <v>486</v>
      </c>
      <c r="AV99" s="78" t="s">
        <v>486</v>
      </c>
      <c r="AW99" s="121" t="s">
        <v>486</v>
      </c>
      <c r="AX99" s="78" t="s">
        <v>486</v>
      </c>
      <c r="AY99" s="78" t="s">
        <v>486</v>
      </c>
      <c r="AZ99" s="78" t="s">
        <v>486</v>
      </c>
      <c r="BA99" s="114">
        <v>0.8440475665616588</v>
      </c>
      <c r="BB99" s="121">
        <v>719.4765456563847</v>
      </c>
      <c r="BC99" s="78">
        <v>6.9042788090441093E-2</v>
      </c>
      <c r="BD99" s="78">
        <v>2.7948817112625866E-4</v>
      </c>
      <c r="BE99" s="78">
        <v>29.841360622164192</v>
      </c>
      <c r="BF99" s="78" t="s">
        <v>486</v>
      </c>
      <c r="BG99" s="78" t="s">
        <v>486</v>
      </c>
      <c r="BH99" s="78" t="s">
        <v>486</v>
      </c>
      <c r="BI99" s="78" t="s">
        <v>486</v>
      </c>
      <c r="BJ99" s="78" t="s">
        <v>486</v>
      </c>
      <c r="BK99" s="78" t="s">
        <v>486</v>
      </c>
      <c r="BL99" s="78" t="s">
        <v>486</v>
      </c>
      <c r="BM99" s="78" t="s">
        <v>486</v>
      </c>
      <c r="BN99" s="78" t="s">
        <v>486</v>
      </c>
      <c r="BO99" s="78" t="s">
        <v>486</v>
      </c>
      <c r="BP99" s="78" t="s">
        <v>486</v>
      </c>
      <c r="BQ99" s="78" t="s">
        <v>486</v>
      </c>
      <c r="BR99" s="78" t="s">
        <v>486</v>
      </c>
      <c r="BS99" s="78" t="s">
        <v>486</v>
      </c>
      <c r="BT99" s="78" t="s">
        <v>486</v>
      </c>
      <c r="BU99" s="78" t="s">
        <v>486</v>
      </c>
      <c r="BV99" s="78" t="s">
        <v>486</v>
      </c>
      <c r="BW99" s="78" t="s">
        <v>486</v>
      </c>
      <c r="BX99" s="78" t="s">
        <v>486</v>
      </c>
      <c r="BY99" s="78" t="s">
        <v>486</v>
      </c>
      <c r="BZ99" s="78" t="s">
        <v>486</v>
      </c>
      <c r="CA99" s="78" t="s">
        <v>486</v>
      </c>
      <c r="CB99" s="78" t="s">
        <v>486</v>
      </c>
      <c r="CC99" s="78" t="s">
        <v>486</v>
      </c>
      <c r="CD99" s="78" t="s">
        <v>486</v>
      </c>
      <c r="CE99" s="78" t="s">
        <v>486</v>
      </c>
      <c r="CF99" s="78" t="s">
        <v>486</v>
      </c>
      <c r="CG99" s="78" t="s">
        <v>486</v>
      </c>
      <c r="CH99" s="78" t="s">
        <v>486</v>
      </c>
      <c r="CI99" s="78" t="s">
        <v>486</v>
      </c>
      <c r="CJ99" s="78" t="s">
        <v>486</v>
      </c>
      <c r="CK99" s="78" t="s">
        <v>486</v>
      </c>
      <c r="CL99" s="78" t="s">
        <v>486</v>
      </c>
      <c r="CM99" s="78" t="s">
        <v>486</v>
      </c>
      <c r="CN99" s="78" t="s">
        <v>486</v>
      </c>
      <c r="CO99" s="78" t="s">
        <v>486</v>
      </c>
      <c r="CP99" s="78" t="s">
        <v>486</v>
      </c>
      <c r="CQ99" s="78" t="s">
        <v>486</v>
      </c>
      <c r="CR99" s="78" t="s">
        <v>486</v>
      </c>
      <c r="CS99" s="78" t="s">
        <v>486</v>
      </c>
      <c r="CT99" s="78" t="s">
        <v>486</v>
      </c>
      <c r="CU99" s="78" t="s">
        <v>486</v>
      </c>
      <c r="CV99" s="78" t="s">
        <v>486</v>
      </c>
      <c r="CW99" s="78" t="s">
        <v>486</v>
      </c>
      <c r="CX99" s="78" t="s">
        <v>486</v>
      </c>
      <c r="CY99" s="78" t="s">
        <v>486</v>
      </c>
      <c r="CZ99" s="78" t="s">
        <v>486</v>
      </c>
      <c r="DA99" s="78" t="s">
        <v>486</v>
      </c>
      <c r="DB99" s="78" t="s">
        <v>486</v>
      </c>
      <c r="DC99" s="78" t="s">
        <v>486</v>
      </c>
      <c r="DD99" s="78" t="s">
        <v>486</v>
      </c>
      <c r="DE99" s="78" t="s">
        <v>486</v>
      </c>
      <c r="DF99" s="78" t="s">
        <v>486</v>
      </c>
      <c r="DG99" s="78" t="s">
        <v>486</v>
      </c>
      <c r="DH99" s="78" t="s">
        <v>486</v>
      </c>
      <c r="DI99" s="78" t="s">
        <v>486</v>
      </c>
      <c r="DJ99" s="78" t="s">
        <v>486</v>
      </c>
      <c r="DK99" s="78" t="s">
        <v>486</v>
      </c>
      <c r="DL99" s="78" t="s">
        <v>486</v>
      </c>
      <c r="DM99" s="78" t="s">
        <v>486</v>
      </c>
      <c r="DN99" s="78" t="s">
        <v>486</v>
      </c>
      <c r="DO99" s="121" t="s">
        <v>486</v>
      </c>
      <c r="DP99" s="78" t="s">
        <v>486</v>
      </c>
      <c r="DQ99" s="78" t="s">
        <v>486</v>
      </c>
      <c r="DR99" s="78" t="s">
        <v>486</v>
      </c>
      <c r="DS99" s="78" t="s">
        <v>486</v>
      </c>
      <c r="DT99" s="121" t="s">
        <v>486</v>
      </c>
      <c r="DU99" s="78" t="s">
        <v>486</v>
      </c>
      <c r="DV99" s="78" t="s">
        <v>486</v>
      </c>
      <c r="DW99" s="78" t="s">
        <v>486</v>
      </c>
      <c r="DX99" s="78" t="s">
        <v>486</v>
      </c>
      <c r="DY99" s="121" t="s">
        <v>486</v>
      </c>
      <c r="DZ99" s="78" t="s">
        <v>486</v>
      </c>
      <c r="EA99" s="78" t="s">
        <v>486</v>
      </c>
      <c r="EB99" s="78" t="s">
        <v>486</v>
      </c>
      <c r="EC99" s="74"/>
      <c r="ED99" s="74"/>
      <c r="EE99" s="74"/>
      <c r="EF99" s="74"/>
      <c r="EG99" s="74"/>
      <c r="EH99" s="74"/>
      <c r="EI99" s="74"/>
      <c r="EJ99" s="74"/>
      <c r="EK99" s="74"/>
      <c r="EL99" s="74"/>
      <c r="EM99" s="74"/>
      <c r="EN99" s="74"/>
      <c r="EO99" s="74"/>
      <c r="EP99" s="74"/>
      <c r="EQ99" s="74"/>
      <c r="ER99" s="74"/>
      <c r="ES99" s="74"/>
      <c r="ET99" s="74"/>
      <c r="EU99" s="74"/>
      <c r="EV99" s="74"/>
      <c r="EW99" s="74"/>
      <c r="FA99" s="74"/>
      <c r="FB99" s="74"/>
      <c r="FC99" s="74"/>
      <c r="FD99" s="74"/>
      <c r="FE99" s="74"/>
      <c r="FF99" s="74"/>
      <c r="FG99" s="74"/>
      <c r="FH99" s="74"/>
      <c r="FI99" s="74"/>
      <c r="FJ99" s="74"/>
      <c r="FK99" s="74"/>
      <c r="FL99" s="74"/>
      <c r="FM99" s="74"/>
      <c r="FN99" s="74"/>
    </row>
    <row r="100" spans="1:170" x14ac:dyDescent="0.25">
      <c r="A100" s="112">
        <v>98</v>
      </c>
      <c r="B100" s="100">
        <v>36342</v>
      </c>
      <c r="C100" s="77" t="s">
        <v>71</v>
      </c>
      <c r="D100" s="77" t="s">
        <v>171</v>
      </c>
      <c r="E100" s="77" t="s">
        <v>20</v>
      </c>
      <c r="F100" s="77" t="s">
        <v>666</v>
      </c>
      <c r="G100" s="125" t="s">
        <v>170</v>
      </c>
      <c r="H100" s="82" t="s">
        <v>1</v>
      </c>
      <c r="I100" s="62" t="s">
        <v>2</v>
      </c>
      <c r="J100" s="62" t="s">
        <v>2</v>
      </c>
      <c r="K100" s="62" t="s">
        <v>2</v>
      </c>
      <c r="L100" s="62" t="s">
        <v>2</v>
      </c>
      <c r="M100" s="77">
        <v>650</v>
      </c>
      <c r="N100" s="77">
        <v>1999</v>
      </c>
      <c r="P100" s="77">
        <v>2000</v>
      </c>
      <c r="Q100" s="74" t="s">
        <v>434</v>
      </c>
      <c r="S100" s="77" t="s">
        <v>166</v>
      </c>
      <c r="T100" s="77">
        <v>1</v>
      </c>
      <c r="U100" s="77" t="s">
        <v>167</v>
      </c>
      <c r="X100" s="77" t="s">
        <v>153</v>
      </c>
      <c r="AB100" s="115" t="s">
        <v>486</v>
      </c>
      <c r="AC100" s="123" t="s">
        <v>486</v>
      </c>
      <c r="AD100" s="115" t="s">
        <v>486</v>
      </c>
      <c r="AE100" s="115" t="s">
        <v>486</v>
      </c>
      <c r="AF100" s="115" t="s">
        <v>486</v>
      </c>
      <c r="AG100" s="115" t="s">
        <v>486</v>
      </c>
      <c r="AH100" s="123" t="s">
        <v>486</v>
      </c>
      <c r="AI100" s="115" t="s">
        <v>486</v>
      </c>
      <c r="AJ100" s="115" t="s">
        <v>486</v>
      </c>
      <c r="AK100" s="115" t="s">
        <v>486</v>
      </c>
      <c r="AL100" s="115">
        <v>5.9352456494239139</v>
      </c>
      <c r="AM100" s="115">
        <v>315.64600000000002</v>
      </c>
      <c r="AN100" s="115">
        <v>1.1926347029043245</v>
      </c>
      <c r="AO100" s="115">
        <v>0.78294910830795961</v>
      </c>
      <c r="AP100" s="115">
        <v>13.131</v>
      </c>
      <c r="AQ100" s="115" t="s">
        <v>486</v>
      </c>
      <c r="AR100" s="123" t="s">
        <v>486</v>
      </c>
      <c r="AS100" s="115" t="s">
        <v>486</v>
      </c>
      <c r="AT100" s="115" t="s">
        <v>486</v>
      </c>
      <c r="AU100" s="115" t="s">
        <v>486</v>
      </c>
      <c r="AV100" s="115" t="s">
        <v>486</v>
      </c>
      <c r="AW100" s="123" t="s">
        <v>486</v>
      </c>
      <c r="AX100" s="115" t="s">
        <v>486</v>
      </c>
      <c r="AY100" s="115" t="s">
        <v>486</v>
      </c>
      <c r="AZ100" s="115" t="s">
        <v>486</v>
      </c>
      <c r="BA100" s="116" t="s">
        <v>486</v>
      </c>
      <c r="BB100" s="123" t="s">
        <v>486</v>
      </c>
      <c r="BC100" s="115" t="s">
        <v>486</v>
      </c>
      <c r="BD100" s="115" t="s">
        <v>486</v>
      </c>
      <c r="BE100" s="115" t="s">
        <v>486</v>
      </c>
      <c r="BF100" s="115" t="s">
        <v>486</v>
      </c>
      <c r="BG100" s="115" t="s">
        <v>486</v>
      </c>
      <c r="BH100" s="115" t="s">
        <v>486</v>
      </c>
      <c r="BI100" s="115" t="s">
        <v>486</v>
      </c>
      <c r="BJ100" s="115" t="s">
        <v>486</v>
      </c>
      <c r="BK100" s="115" t="s">
        <v>486</v>
      </c>
      <c r="BL100" s="115" t="s">
        <v>486</v>
      </c>
      <c r="BM100" s="115" t="s">
        <v>486</v>
      </c>
      <c r="BN100" s="115" t="s">
        <v>486</v>
      </c>
      <c r="BO100" s="115" t="s">
        <v>486</v>
      </c>
      <c r="BP100" s="115" t="s">
        <v>486</v>
      </c>
      <c r="BQ100" s="115" t="s">
        <v>486</v>
      </c>
      <c r="BR100" s="115" t="s">
        <v>486</v>
      </c>
      <c r="BS100" s="115" t="s">
        <v>486</v>
      </c>
      <c r="BT100" s="115" t="s">
        <v>486</v>
      </c>
      <c r="BU100" s="115" t="s">
        <v>486</v>
      </c>
      <c r="BV100" s="115" t="s">
        <v>486</v>
      </c>
      <c r="BW100" s="115" t="s">
        <v>486</v>
      </c>
      <c r="BX100" s="115" t="s">
        <v>486</v>
      </c>
      <c r="BY100" s="115" t="s">
        <v>486</v>
      </c>
      <c r="BZ100" s="115" t="s">
        <v>486</v>
      </c>
      <c r="CA100" s="115" t="s">
        <v>486</v>
      </c>
      <c r="CB100" s="115" t="s">
        <v>486</v>
      </c>
      <c r="CC100" s="115" t="s">
        <v>486</v>
      </c>
      <c r="CD100" s="115" t="s">
        <v>486</v>
      </c>
      <c r="CE100" s="115" t="s">
        <v>486</v>
      </c>
      <c r="CF100" s="115" t="s">
        <v>486</v>
      </c>
      <c r="CG100" s="115" t="s">
        <v>486</v>
      </c>
      <c r="CH100" s="115" t="s">
        <v>486</v>
      </c>
      <c r="CI100" s="115" t="s">
        <v>486</v>
      </c>
      <c r="CJ100" s="115" t="s">
        <v>486</v>
      </c>
      <c r="CK100" s="115" t="s">
        <v>486</v>
      </c>
      <c r="CL100" s="115" t="s">
        <v>486</v>
      </c>
      <c r="CM100" s="115" t="s">
        <v>486</v>
      </c>
      <c r="CN100" s="115" t="s">
        <v>486</v>
      </c>
      <c r="CO100" s="115" t="s">
        <v>486</v>
      </c>
      <c r="CP100" s="115" t="s">
        <v>486</v>
      </c>
      <c r="CQ100" s="115" t="s">
        <v>486</v>
      </c>
      <c r="CR100" s="115" t="s">
        <v>486</v>
      </c>
      <c r="CS100" s="115" t="s">
        <v>486</v>
      </c>
      <c r="CT100" s="115" t="s">
        <v>486</v>
      </c>
      <c r="CU100" s="115" t="s">
        <v>486</v>
      </c>
      <c r="CV100" s="115" t="s">
        <v>486</v>
      </c>
      <c r="CW100" s="115" t="s">
        <v>486</v>
      </c>
      <c r="CX100" s="115" t="s">
        <v>486</v>
      </c>
      <c r="CY100" s="115" t="s">
        <v>486</v>
      </c>
      <c r="CZ100" s="115" t="s">
        <v>486</v>
      </c>
      <c r="DA100" s="115" t="s">
        <v>486</v>
      </c>
      <c r="DB100" s="115" t="s">
        <v>486</v>
      </c>
      <c r="DC100" s="115" t="s">
        <v>486</v>
      </c>
      <c r="DD100" s="115" t="s">
        <v>486</v>
      </c>
      <c r="DE100" s="115" t="s">
        <v>486</v>
      </c>
      <c r="DF100" s="115" t="s">
        <v>486</v>
      </c>
      <c r="DG100" s="115" t="s">
        <v>486</v>
      </c>
      <c r="DH100" s="115" t="s">
        <v>486</v>
      </c>
      <c r="DI100" s="115" t="s">
        <v>486</v>
      </c>
      <c r="DJ100" s="115" t="s">
        <v>486</v>
      </c>
      <c r="DK100" s="115" t="s">
        <v>486</v>
      </c>
      <c r="DL100" s="115" t="s">
        <v>486</v>
      </c>
      <c r="DM100" s="115" t="s">
        <v>486</v>
      </c>
      <c r="DN100" s="115" t="s">
        <v>486</v>
      </c>
      <c r="DO100" s="123" t="s">
        <v>486</v>
      </c>
      <c r="DP100" s="115" t="s">
        <v>486</v>
      </c>
      <c r="DQ100" s="115" t="s">
        <v>486</v>
      </c>
      <c r="DR100" s="115" t="s">
        <v>486</v>
      </c>
      <c r="DS100" s="115" t="s">
        <v>486</v>
      </c>
      <c r="DT100" s="123" t="s">
        <v>486</v>
      </c>
      <c r="DU100" s="115" t="s">
        <v>486</v>
      </c>
      <c r="DV100" s="115" t="s">
        <v>486</v>
      </c>
      <c r="DW100" s="115" t="s">
        <v>486</v>
      </c>
      <c r="DX100" s="115" t="s">
        <v>486</v>
      </c>
      <c r="DY100" s="123" t="s">
        <v>486</v>
      </c>
      <c r="DZ100" s="115" t="s">
        <v>486</v>
      </c>
      <c r="EA100" s="115" t="s">
        <v>486</v>
      </c>
      <c r="EB100" s="115" t="s">
        <v>486</v>
      </c>
      <c r="FA100" s="74"/>
      <c r="FB100" s="74"/>
      <c r="FC100" s="74"/>
      <c r="FD100" s="74"/>
      <c r="FE100" s="74"/>
      <c r="FF100" s="74"/>
      <c r="FG100" s="74"/>
      <c r="FH100" s="74"/>
      <c r="FI100" s="74"/>
      <c r="FJ100" s="74"/>
      <c r="FK100" s="74"/>
      <c r="FL100" s="74"/>
      <c r="FM100" s="74"/>
      <c r="FN100" s="74"/>
    </row>
    <row r="101" spans="1:170" x14ac:dyDescent="0.25">
      <c r="A101" s="112">
        <v>99</v>
      </c>
      <c r="B101" s="99">
        <v>38257</v>
      </c>
      <c r="C101" s="74" t="s">
        <v>64</v>
      </c>
      <c r="D101" s="74" t="s">
        <v>66</v>
      </c>
      <c r="E101" s="74" t="s">
        <v>20</v>
      </c>
      <c r="F101" s="74" t="s">
        <v>666</v>
      </c>
      <c r="G101" s="103" t="s">
        <v>170</v>
      </c>
      <c r="H101" s="76" t="s">
        <v>1</v>
      </c>
      <c r="I101" s="62" t="s">
        <v>2</v>
      </c>
      <c r="J101" s="62" t="s">
        <v>2</v>
      </c>
      <c r="K101" s="62" t="s">
        <v>2</v>
      </c>
      <c r="L101" s="62" t="s">
        <v>2</v>
      </c>
      <c r="M101" s="85">
        <v>72505</v>
      </c>
      <c r="N101" s="74">
        <v>1999</v>
      </c>
      <c r="O101" s="74"/>
      <c r="P101" s="74">
        <v>1600</v>
      </c>
      <c r="Q101" s="74" t="s">
        <v>434</v>
      </c>
      <c r="R101" s="74"/>
      <c r="S101" s="74" t="s">
        <v>20</v>
      </c>
      <c r="T101" s="74">
        <v>1</v>
      </c>
      <c r="U101" s="74">
        <v>0</v>
      </c>
      <c r="V101" s="74">
        <v>0</v>
      </c>
      <c r="W101" s="74"/>
      <c r="X101" s="77" t="s">
        <v>153</v>
      </c>
      <c r="Y101" s="74"/>
      <c r="Z101" s="74">
        <v>1080</v>
      </c>
      <c r="AA101" s="74">
        <v>1360</v>
      </c>
      <c r="AB101" s="78">
        <v>0.26541441430935253</v>
      </c>
      <c r="AC101" s="121">
        <v>196.71174065715732</v>
      </c>
      <c r="AD101" s="78">
        <v>7.0049089742216297E-2</v>
      </c>
      <c r="AE101" s="78">
        <v>2.5707506371240856E-2</v>
      </c>
      <c r="AF101" s="78">
        <v>8.1684552819298162</v>
      </c>
      <c r="AG101" s="78">
        <v>0.10390244522801671</v>
      </c>
      <c r="AH101" s="121">
        <v>134.76440264518115</v>
      </c>
      <c r="AI101" s="78">
        <v>1.7197993276630026E-2</v>
      </c>
      <c r="AJ101" s="78">
        <v>1.1574530342992235E-4</v>
      </c>
      <c r="AK101" s="78">
        <v>5.5842270180282245</v>
      </c>
      <c r="AL101" s="78" t="s">
        <v>486</v>
      </c>
      <c r="AM101" s="121" t="s">
        <v>486</v>
      </c>
      <c r="AN101" s="78" t="s">
        <v>486</v>
      </c>
      <c r="AO101" s="78" t="s">
        <v>486</v>
      </c>
      <c r="AP101" s="78" t="s">
        <v>486</v>
      </c>
      <c r="AQ101" s="78" t="s">
        <v>486</v>
      </c>
      <c r="AR101" s="121" t="s">
        <v>486</v>
      </c>
      <c r="AS101" s="78" t="s">
        <v>486</v>
      </c>
      <c r="AT101" s="78" t="s">
        <v>486</v>
      </c>
      <c r="AU101" s="78" t="s">
        <v>486</v>
      </c>
      <c r="AV101" s="78" t="s">
        <v>486</v>
      </c>
      <c r="AW101" s="121" t="s">
        <v>486</v>
      </c>
      <c r="AX101" s="78" t="s">
        <v>486</v>
      </c>
      <c r="AY101" s="78" t="s">
        <v>486</v>
      </c>
      <c r="AZ101" s="78" t="s">
        <v>486</v>
      </c>
      <c r="BA101" s="114">
        <v>1.4548799346980892</v>
      </c>
      <c r="BB101" s="121">
        <v>454.69524701916203</v>
      </c>
      <c r="BC101" s="78">
        <v>0.7095271595738164</v>
      </c>
      <c r="BD101" s="78">
        <v>0.40514014117389496</v>
      </c>
      <c r="BE101" s="78">
        <v>19.043075366624784</v>
      </c>
      <c r="BF101" s="78" t="s">
        <v>486</v>
      </c>
      <c r="BG101" s="78" t="s">
        <v>486</v>
      </c>
      <c r="BH101" s="78" t="s">
        <v>486</v>
      </c>
      <c r="BI101" s="78" t="s">
        <v>486</v>
      </c>
      <c r="BJ101" s="78" t="s">
        <v>486</v>
      </c>
      <c r="BK101" s="78" t="s">
        <v>486</v>
      </c>
      <c r="BL101" s="78" t="s">
        <v>486</v>
      </c>
      <c r="BM101" s="78" t="s">
        <v>486</v>
      </c>
      <c r="BN101" s="78" t="s">
        <v>486</v>
      </c>
      <c r="BO101" s="78" t="s">
        <v>486</v>
      </c>
      <c r="BP101" s="78" t="s">
        <v>486</v>
      </c>
      <c r="BQ101" s="78" t="s">
        <v>486</v>
      </c>
      <c r="BR101" s="78" t="s">
        <v>486</v>
      </c>
      <c r="BS101" s="78" t="s">
        <v>486</v>
      </c>
      <c r="BT101" s="78" t="s">
        <v>486</v>
      </c>
      <c r="BU101" s="78" t="s">
        <v>486</v>
      </c>
      <c r="BV101" s="78" t="s">
        <v>486</v>
      </c>
      <c r="BW101" s="78" t="s">
        <v>486</v>
      </c>
      <c r="BX101" s="78" t="s">
        <v>486</v>
      </c>
      <c r="BY101" s="78" t="s">
        <v>486</v>
      </c>
      <c r="BZ101" s="78" t="s">
        <v>486</v>
      </c>
      <c r="CA101" s="78" t="s">
        <v>486</v>
      </c>
      <c r="CB101" s="78" t="s">
        <v>486</v>
      </c>
      <c r="CC101" s="78" t="s">
        <v>486</v>
      </c>
      <c r="CD101" s="78" t="s">
        <v>486</v>
      </c>
      <c r="CE101" s="78" t="s">
        <v>486</v>
      </c>
      <c r="CF101" s="78" t="s">
        <v>486</v>
      </c>
      <c r="CG101" s="78" t="s">
        <v>486</v>
      </c>
      <c r="CH101" s="78" t="s">
        <v>486</v>
      </c>
      <c r="CI101" s="78" t="s">
        <v>486</v>
      </c>
      <c r="CJ101" s="78" t="s">
        <v>486</v>
      </c>
      <c r="CK101" s="78" t="s">
        <v>486</v>
      </c>
      <c r="CL101" s="78" t="s">
        <v>486</v>
      </c>
      <c r="CM101" s="78" t="s">
        <v>486</v>
      </c>
      <c r="CN101" s="78" t="s">
        <v>486</v>
      </c>
      <c r="CO101" s="78" t="s">
        <v>486</v>
      </c>
      <c r="CP101" s="78" t="s">
        <v>486</v>
      </c>
      <c r="CQ101" s="78" t="s">
        <v>486</v>
      </c>
      <c r="CR101" s="78" t="s">
        <v>486</v>
      </c>
      <c r="CS101" s="78" t="s">
        <v>486</v>
      </c>
      <c r="CT101" s="78" t="s">
        <v>486</v>
      </c>
      <c r="CU101" s="78" t="s">
        <v>486</v>
      </c>
      <c r="CV101" s="78" t="s">
        <v>486</v>
      </c>
      <c r="CW101" s="78" t="s">
        <v>486</v>
      </c>
      <c r="CX101" s="78" t="s">
        <v>486</v>
      </c>
      <c r="CY101" s="78" t="s">
        <v>486</v>
      </c>
      <c r="CZ101" s="78" t="s">
        <v>486</v>
      </c>
      <c r="DA101" s="78" t="s">
        <v>486</v>
      </c>
      <c r="DB101" s="78" t="s">
        <v>486</v>
      </c>
      <c r="DC101" s="78" t="s">
        <v>486</v>
      </c>
      <c r="DD101" s="78" t="s">
        <v>486</v>
      </c>
      <c r="DE101" s="78" t="s">
        <v>486</v>
      </c>
      <c r="DF101" s="78" t="s">
        <v>486</v>
      </c>
      <c r="DG101" s="78" t="s">
        <v>486</v>
      </c>
      <c r="DH101" s="78" t="s">
        <v>486</v>
      </c>
      <c r="DI101" s="78" t="s">
        <v>486</v>
      </c>
      <c r="DJ101" s="78" t="s">
        <v>486</v>
      </c>
      <c r="DK101" s="78" t="s">
        <v>486</v>
      </c>
      <c r="DL101" s="78" t="s">
        <v>486</v>
      </c>
      <c r="DM101" s="78" t="s">
        <v>486</v>
      </c>
      <c r="DN101" s="78" t="s">
        <v>486</v>
      </c>
      <c r="DO101" s="121" t="s">
        <v>486</v>
      </c>
      <c r="DP101" s="78" t="s">
        <v>486</v>
      </c>
      <c r="DQ101" s="78" t="s">
        <v>486</v>
      </c>
      <c r="DR101" s="78" t="s">
        <v>486</v>
      </c>
      <c r="DS101" s="78" t="s">
        <v>486</v>
      </c>
      <c r="DT101" s="121" t="s">
        <v>486</v>
      </c>
      <c r="DU101" s="78" t="s">
        <v>486</v>
      </c>
      <c r="DV101" s="78" t="s">
        <v>486</v>
      </c>
      <c r="DW101" s="78" t="s">
        <v>486</v>
      </c>
      <c r="DX101" s="78" t="s">
        <v>486</v>
      </c>
      <c r="DY101" s="121" t="s">
        <v>486</v>
      </c>
      <c r="DZ101" s="78" t="s">
        <v>486</v>
      </c>
      <c r="EA101" s="78" t="s">
        <v>486</v>
      </c>
      <c r="EB101" s="78" t="s">
        <v>486</v>
      </c>
      <c r="EC101" s="74"/>
      <c r="ED101" s="74"/>
      <c r="EE101" s="74"/>
      <c r="EF101" s="74"/>
      <c r="EG101" s="74"/>
      <c r="EH101" s="74"/>
      <c r="EI101" s="74"/>
      <c r="EJ101" s="74"/>
      <c r="EK101" s="74"/>
      <c r="EL101" s="74"/>
      <c r="EM101" s="74"/>
      <c r="EN101" s="74"/>
      <c r="EO101" s="74"/>
      <c r="EP101" s="74"/>
      <c r="EQ101" s="74"/>
      <c r="ER101" s="74"/>
      <c r="ES101" s="74"/>
      <c r="ET101" s="74"/>
      <c r="EU101" s="74"/>
      <c r="EV101" s="74"/>
      <c r="EX101" s="74"/>
      <c r="EY101" s="74"/>
      <c r="EZ101" s="74"/>
      <c r="FA101" s="74"/>
      <c r="FB101" s="74"/>
      <c r="FC101" s="74"/>
      <c r="FD101" s="74"/>
      <c r="FE101" s="74"/>
      <c r="FF101" s="74"/>
    </row>
    <row r="102" spans="1:170" x14ac:dyDescent="0.25">
      <c r="A102" s="112">
        <v>100</v>
      </c>
      <c r="B102" s="100">
        <v>36427</v>
      </c>
      <c r="C102" s="77" t="s">
        <v>71</v>
      </c>
      <c r="D102" s="77" t="s">
        <v>173</v>
      </c>
      <c r="E102" s="77" t="s">
        <v>166</v>
      </c>
      <c r="F102" s="77" t="s">
        <v>666</v>
      </c>
      <c r="G102" s="125" t="s">
        <v>170</v>
      </c>
      <c r="H102" s="82" t="s">
        <v>1</v>
      </c>
      <c r="I102" s="62" t="s">
        <v>2</v>
      </c>
      <c r="J102" s="62" t="s">
        <v>2</v>
      </c>
      <c r="K102" s="62" t="s">
        <v>2</v>
      </c>
      <c r="L102" s="62" t="s">
        <v>2</v>
      </c>
      <c r="M102" s="77">
        <v>300</v>
      </c>
      <c r="N102" s="77">
        <v>1999</v>
      </c>
      <c r="P102" s="77">
        <v>2600</v>
      </c>
      <c r="Q102" s="74" t="s">
        <v>435</v>
      </c>
      <c r="S102" s="77" t="s">
        <v>166</v>
      </c>
      <c r="T102" s="77">
        <v>1</v>
      </c>
      <c r="U102" s="77" t="s">
        <v>167</v>
      </c>
      <c r="X102" s="77" t="s">
        <v>153</v>
      </c>
      <c r="AB102" s="115" t="s">
        <v>486</v>
      </c>
      <c r="AC102" s="123" t="s">
        <v>486</v>
      </c>
      <c r="AD102" s="115" t="s">
        <v>486</v>
      </c>
      <c r="AE102" s="115" t="s">
        <v>486</v>
      </c>
      <c r="AF102" s="115" t="s">
        <v>486</v>
      </c>
      <c r="AG102" s="115" t="s">
        <v>486</v>
      </c>
      <c r="AH102" s="123" t="s">
        <v>486</v>
      </c>
      <c r="AI102" s="115" t="s">
        <v>486</v>
      </c>
      <c r="AJ102" s="115" t="s">
        <v>486</v>
      </c>
      <c r="AK102" s="115" t="s">
        <v>486</v>
      </c>
      <c r="AL102" s="115">
        <v>25.30497184699805</v>
      </c>
      <c r="AM102" s="123">
        <v>330.98943348441577</v>
      </c>
      <c r="AN102" s="115">
        <v>1.2284323842147227</v>
      </c>
      <c r="AO102" s="115">
        <v>5.7575785210680133</v>
      </c>
      <c r="AP102" s="115">
        <v>14</v>
      </c>
      <c r="AQ102" s="115" t="s">
        <v>486</v>
      </c>
      <c r="AR102" s="115" t="s">
        <v>486</v>
      </c>
      <c r="AS102" s="115" t="s">
        <v>486</v>
      </c>
      <c r="AT102" s="115" t="s">
        <v>486</v>
      </c>
      <c r="AU102" s="115" t="s">
        <v>486</v>
      </c>
      <c r="AV102" s="115" t="s">
        <v>486</v>
      </c>
      <c r="AW102" s="115" t="s">
        <v>486</v>
      </c>
      <c r="AX102" s="115" t="s">
        <v>486</v>
      </c>
      <c r="AY102" s="115" t="s">
        <v>486</v>
      </c>
      <c r="AZ102" s="115" t="s">
        <v>486</v>
      </c>
      <c r="BA102" s="116" t="s">
        <v>486</v>
      </c>
      <c r="BB102" s="123" t="s">
        <v>486</v>
      </c>
      <c r="BC102" s="115" t="s">
        <v>486</v>
      </c>
      <c r="BD102" s="115" t="s">
        <v>486</v>
      </c>
      <c r="BE102" s="115" t="s">
        <v>486</v>
      </c>
      <c r="BF102" s="115" t="s">
        <v>486</v>
      </c>
      <c r="BG102" s="115" t="s">
        <v>486</v>
      </c>
      <c r="BH102" s="115" t="s">
        <v>486</v>
      </c>
      <c r="BI102" s="115" t="s">
        <v>486</v>
      </c>
      <c r="BJ102" s="115" t="s">
        <v>486</v>
      </c>
      <c r="BK102" s="115" t="s">
        <v>486</v>
      </c>
      <c r="BL102" s="115" t="s">
        <v>486</v>
      </c>
      <c r="BM102" s="115" t="s">
        <v>486</v>
      </c>
      <c r="BN102" s="115" t="s">
        <v>486</v>
      </c>
      <c r="BO102" s="115" t="s">
        <v>486</v>
      </c>
      <c r="BP102" s="115" t="s">
        <v>486</v>
      </c>
      <c r="BQ102" s="115" t="s">
        <v>486</v>
      </c>
      <c r="BR102" s="115" t="s">
        <v>486</v>
      </c>
      <c r="BS102" s="115" t="s">
        <v>486</v>
      </c>
      <c r="BT102" s="115" t="s">
        <v>486</v>
      </c>
      <c r="BU102" s="115" t="s">
        <v>486</v>
      </c>
      <c r="BV102" s="115" t="s">
        <v>486</v>
      </c>
      <c r="BW102" s="115" t="s">
        <v>486</v>
      </c>
      <c r="BX102" s="115" t="s">
        <v>486</v>
      </c>
      <c r="BY102" s="115" t="s">
        <v>486</v>
      </c>
      <c r="BZ102" s="115" t="s">
        <v>486</v>
      </c>
      <c r="CA102" s="115" t="s">
        <v>486</v>
      </c>
      <c r="CB102" s="115" t="s">
        <v>486</v>
      </c>
      <c r="CC102" s="115" t="s">
        <v>486</v>
      </c>
      <c r="CD102" s="115" t="s">
        <v>486</v>
      </c>
      <c r="CE102" s="115" t="s">
        <v>486</v>
      </c>
      <c r="CF102" s="115" t="s">
        <v>486</v>
      </c>
      <c r="CG102" s="115" t="s">
        <v>486</v>
      </c>
      <c r="CH102" s="115" t="s">
        <v>486</v>
      </c>
      <c r="CI102" s="115" t="s">
        <v>486</v>
      </c>
      <c r="CJ102" s="115" t="s">
        <v>486</v>
      </c>
      <c r="CK102" s="115" t="s">
        <v>486</v>
      </c>
      <c r="CL102" s="115" t="s">
        <v>486</v>
      </c>
      <c r="CM102" s="115" t="s">
        <v>486</v>
      </c>
      <c r="CN102" s="115" t="s">
        <v>486</v>
      </c>
      <c r="CO102" s="115" t="s">
        <v>486</v>
      </c>
      <c r="CP102" s="115" t="s">
        <v>486</v>
      </c>
      <c r="CQ102" s="115" t="s">
        <v>486</v>
      </c>
      <c r="CR102" s="115" t="s">
        <v>486</v>
      </c>
      <c r="CS102" s="115" t="s">
        <v>486</v>
      </c>
      <c r="CT102" s="115" t="s">
        <v>486</v>
      </c>
      <c r="CU102" s="115" t="s">
        <v>486</v>
      </c>
      <c r="CV102" s="115" t="s">
        <v>486</v>
      </c>
      <c r="CW102" s="115" t="s">
        <v>486</v>
      </c>
      <c r="CX102" s="115" t="s">
        <v>486</v>
      </c>
      <c r="CY102" s="115" t="s">
        <v>486</v>
      </c>
      <c r="CZ102" s="115" t="s">
        <v>486</v>
      </c>
      <c r="DA102" s="115" t="s">
        <v>486</v>
      </c>
      <c r="DB102" s="115" t="s">
        <v>486</v>
      </c>
      <c r="DC102" s="115" t="s">
        <v>486</v>
      </c>
      <c r="DD102" s="115" t="s">
        <v>486</v>
      </c>
      <c r="DE102" s="115" t="s">
        <v>486</v>
      </c>
      <c r="DF102" s="115" t="s">
        <v>486</v>
      </c>
      <c r="DG102" s="115" t="s">
        <v>486</v>
      </c>
      <c r="DH102" s="115" t="s">
        <v>486</v>
      </c>
      <c r="DI102" s="115" t="s">
        <v>486</v>
      </c>
      <c r="DJ102" s="115" t="s">
        <v>486</v>
      </c>
      <c r="DK102" s="115" t="s">
        <v>486</v>
      </c>
      <c r="DL102" s="115" t="s">
        <v>486</v>
      </c>
      <c r="DM102" s="115" t="s">
        <v>486</v>
      </c>
      <c r="DN102" s="115" t="s">
        <v>486</v>
      </c>
      <c r="DO102" s="115" t="s">
        <v>486</v>
      </c>
      <c r="DP102" s="115" t="s">
        <v>486</v>
      </c>
      <c r="DQ102" s="115" t="s">
        <v>486</v>
      </c>
      <c r="DR102" s="115" t="s">
        <v>486</v>
      </c>
      <c r="DS102" s="115" t="s">
        <v>486</v>
      </c>
      <c r="DT102" s="123" t="s">
        <v>486</v>
      </c>
      <c r="DU102" s="115" t="s">
        <v>486</v>
      </c>
      <c r="DV102" s="115" t="s">
        <v>486</v>
      </c>
      <c r="DW102" s="115" t="s">
        <v>486</v>
      </c>
      <c r="DX102" s="115" t="s">
        <v>486</v>
      </c>
      <c r="DY102" s="123" t="s">
        <v>486</v>
      </c>
      <c r="DZ102" s="115" t="s">
        <v>486</v>
      </c>
      <c r="EA102" s="115" t="s">
        <v>486</v>
      </c>
      <c r="EB102" s="115" t="s">
        <v>486</v>
      </c>
      <c r="EW102" s="74"/>
      <c r="EX102" s="74"/>
      <c r="EY102" s="74"/>
      <c r="EZ102" s="74"/>
      <c r="FA102" s="74"/>
      <c r="FB102" s="74"/>
      <c r="FC102" s="74"/>
      <c r="FD102" s="74"/>
      <c r="FE102" s="74"/>
      <c r="FF102" s="74"/>
    </row>
    <row r="103" spans="1:170" x14ac:dyDescent="0.25">
      <c r="A103" s="112">
        <v>101</v>
      </c>
      <c r="B103" s="99">
        <v>38252</v>
      </c>
      <c r="C103" s="74" t="s">
        <v>60</v>
      </c>
      <c r="D103" s="74" t="s">
        <v>63</v>
      </c>
      <c r="E103" s="74" t="s">
        <v>20</v>
      </c>
      <c r="F103" s="74" t="s">
        <v>666</v>
      </c>
      <c r="G103" s="103" t="s">
        <v>170</v>
      </c>
      <c r="H103" s="76" t="s">
        <v>1</v>
      </c>
      <c r="I103" s="62" t="s">
        <v>2</v>
      </c>
      <c r="J103" s="62" t="s">
        <v>2</v>
      </c>
      <c r="K103" s="62" t="s">
        <v>2</v>
      </c>
      <c r="L103" s="62" t="s">
        <v>2</v>
      </c>
      <c r="M103" s="85">
        <v>145629</v>
      </c>
      <c r="N103" s="74">
        <v>1999</v>
      </c>
      <c r="O103" s="74"/>
      <c r="P103" s="74">
        <v>2400</v>
      </c>
      <c r="Q103" s="74" t="s">
        <v>435</v>
      </c>
      <c r="R103" s="74"/>
      <c r="S103" s="74" t="s">
        <v>20</v>
      </c>
      <c r="T103" s="74">
        <v>1</v>
      </c>
      <c r="U103" s="74">
        <v>1</v>
      </c>
      <c r="V103" s="74">
        <v>0</v>
      </c>
      <c r="W103" s="74"/>
      <c r="X103" s="77" t="s">
        <v>153</v>
      </c>
      <c r="Y103" s="74"/>
      <c r="Z103" s="74">
        <v>1380</v>
      </c>
      <c r="AA103" s="74">
        <v>1585</v>
      </c>
      <c r="AB103" s="78">
        <v>0.70120629377835386</v>
      </c>
      <c r="AC103" s="121">
        <v>270.90398728374248</v>
      </c>
      <c r="AD103" s="78">
        <v>6.3280268690335553E-2</v>
      </c>
      <c r="AE103" s="78">
        <v>0.1824489555815563</v>
      </c>
      <c r="AF103" s="78">
        <v>11.298011677638861</v>
      </c>
      <c r="AG103" s="78">
        <v>0.16552190380840814</v>
      </c>
      <c r="AH103" s="121">
        <v>177.30941364337284</v>
      </c>
      <c r="AI103" s="78">
        <v>2.9346305675677056E-2</v>
      </c>
      <c r="AJ103" s="78">
        <v>8.9389251693519578E-2</v>
      </c>
      <c r="AK103" s="78">
        <v>7.3568405542853741</v>
      </c>
      <c r="AL103" s="78" t="s">
        <v>486</v>
      </c>
      <c r="AM103" s="121" t="s">
        <v>486</v>
      </c>
      <c r="AN103" s="78" t="s">
        <v>486</v>
      </c>
      <c r="AO103" s="78" t="s">
        <v>486</v>
      </c>
      <c r="AP103" s="78" t="s">
        <v>486</v>
      </c>
      <c r="AQ103" s="78" t="s">
        <v>486</v>
      </c>
      <c r="AR103" s="78" t="s">
        <v>486</v>
      </c>
      <c r="AS103" s="78" t="s">
        <v>486</v>
      </c>
      <c r="AT103" s="78" t="s">
        <v>486</v>
      </c>
      <c r="AU103" s="78" t="s">
        <v>486</v>
      </c>
      <c r="AV103" s="78" t="s">
        <v>486</v>
      </c>
      <c r="AW103" s="78" t="s">
        <v>486</v>
      </c>
      <c r="AX103" s="78" t="s">
        <v>486</v>
      </c>
      <c r="AY103" s="78" t="s">
        <v>486</v>
      </c>
      <c r="AZ103" s="78" t="s">
        <v>486</v>
      </c>
      <c r="BA103" s="114">
        <v>0.65200061123750519</v>
      </c>
      <c r="BB103" s="121">
        <v>612.18566684418261</v>
      </c>
      <c r="BC103" s="78">
        <v>0.2559693738941024</v>
      </c>
      <c r="BD103" s="78">
        <v>0.22516385524067001</v>
      </c>
      <c r="BE103" s="78">
        <v>25.439319201198217</v>
      </c>
      <c r="BF103" s="78" t="s">
        <v>486</v>
      </c>
      <c r="BG103" s="78" t="s">
        <v>486</v>
      </c>
      <c r="BH103" s="78" t="s">
        <v>486</v>
      </c>
      <c r="BI103" s="78" t="s">
        <v>486</v>
      </c>
      <c r="BJ103" s="78" t="s">
        <v>486</v>
      </c>
      <c r="BK103" s="78" t="s">
        <v>486</v>
      </c>
      <c r="BL103" s="78" t="s">
        <v>486</v>
      </c>
      <c r="BM103" s="78" t="s">
        <v>486</v>
      </c>
      <c r="BN103" s="78" t="s">
        <v>486</v>
      </c>
      <c r="BO103" s="78" t="s">
        <v>486</v>
      </c>
      <c r="BP103" s="78" t="s">
        <v>486</v>
      </c>
      <c r="BQ103" s="78" t="s">
        <v>486</v>
      </c>
      <c r="BR103" s="78" t="s">
        <v>486</v>
      </c>
      <c r="BS103" s="78" t="s">
        <v>486</v>
      </c>
      <c r="BT103" s="78" t="s">
        <v>486</v>
      </c>
      <c r="BU103" s="78" t="s">
        <v>486</v>
      </c>
      <c r="BV103" s="78" t="s">
        <v>486</v>
      </c>
      <c r="BW103" s="78" t="s">
        <v>486</v>
      </c>
      <c r="BX103" s="78" t="s">
        <v>486</v>
      </c>
      <c r="BY103" s="78" t="s">
        <v>486</v>
      </c>
      <c r="BZ103" s="78" t="s">
        <v>486</v>
      </c>
      <c r="CA103" s="78" t="s">
        <v>486</v>
      </c>
      <c r="CB103" s="78" t="s">
        <v>486</v>
      </c>
      <c r="CC103" s="78" t="s">
        <v>486</v>
      </c>
      <c r="CD103" s="78" t="s">
        <v>486</v>
      </c>
      <c r="CE103" s="78" t="s">
        <v>486</v>
      </c>
      <c r="CF103" s="78" t="s">
        <v>486</v>
      </c>
      <c r="CG103" s="78" t="s">
        <v>486</v>
      </c>
      <c r="CH103" s="78" t="s">
        <v>486</v>
      </c>
      <c r="CI103" s="78" t="s">
        <v>486</v>
      </c>
      <c r="CJ103" s="78" t="s">
        <v>486</v>
      </c>
      <c r="CK103" s="78" t="s">
        <v>486</v>
      </c>
      <c r="CL103" s="78" t="s">
        <v>486</v>
      </c>
      <c r="CM103" s="78" t="s">
        <v>486</v>
      </c>
      <c r="CN103" s="78" t="s">
        <v>486</v>
      </c>
      <c r="CO103" s="78" t="s">
        <v>486</v>
      </c>
      <c r="CP103" s="78" t="s">
        <v>486</v>
      </c>
      <c r="CQ103" s="78" t="s">
        <v>486</v>
      </c>
      <c r="CR103" s="78" t="s">
        <v>486</v>
      </c>
      <c r="CS103" s="78" t="s">
        <v>486</v>
      </c>
      <c r="CT103" s="78" t="s">
        <v>486</v>
      </c>
      <c r="CU103" s="78" t="s">
        <v>486</v>
      </c>
      <c r="CV103" s="78" t="s">
        <v>486</v>
      </c>
      <c r="CW103" s="78" t="s">
        <v>486</v>
      </c>
      <c r="CX103" s="78" t="s">
        <v>486</v>
      </c>
      <c r="CY103" s="78" t="s">
        <v>486</v>
      </c>
      <c r="CZ103" s="78" t="s">
        <v>486</v>
      </c>
      <c r="DA103" s="78" t="s">
        <v>486</v>
      </c>
      <c r="DB103" s="78" t="s">
        <v>486</v>
      </c>
      <c r="DC103" s="78" t="s">
        <v>486</v>
      </c>
      <c r="DD103" s="78" t="s">
        <v>486</v>
      </c>
      <c r="DE103" s="78" t="s">
        <v>486</v>
      </c>
      <c r="DF103" s="78" t="s">
        <v>486</v>
      </c>
      <c r="DG103" s="78" t="s">
        <v>486</v>
      </c>
      <c r="DH103" s="78" t="s">
        <v>486</v>
      </c>
      <c r="DI103" s="78" t="s">
        <v>486</v>
      </c>
      <c r="DJ103" s="78" t="s">
        <v>486</v>
      </c>
      <c r="DK103" s="78" t="s">
        <v>486</v>
      </c>
      <c r="DL103" s="78" t="s">
        <v>486</v>
      </c>
      <c r="DM103" s="78" t="s">
        <v>486</v>
      </c>
      <c r="DN103" s="78" t="s">
        <v>486</v>
      </c>
      <c r="DO103" s="78" t="s">
        <v>486</v>
      </c>
      <c r="DP103" s="78" t="s">
        <v>486</v>
      </c>
      <c r="DQ103" s="78" t="s">
        <v>486</v>
      </c>
      <c r="DR103" s="78" t="s">
        <v>486</v>
      </c>
      <c r="DS103" s="78" t="s">
        <v>486</v>
      </c>
      <c r="DT103" s="121" t="s">
        <v>486</v>
      </c>
      <c r="DU103" s="78" t="s">
        <v>486</v>
      </c>
      <c r="DV103" s="78" t="s">
        <v>486</v>
      </c>
      <c r="DW103" s="78" t="s">
        <v>486</v>
      </c>
      <c r="DX103" s="78" t="s">
        <v>486</v>
      </c>
      <c r="DY103" s="78" t="s">
        <v>486</v>
      </c>
      <c r="DZ103" s="78" t="s">
        <v>486</v>
      </c>
      <c r="EA103" s="78" t="s">
        <v>486</v>
      </c>
      <c r="EB103" s="78" t="s">
        <v>486</v>
      </c>
      <c r="EC103" s="74"/>
      <c r="ED103" s="74"/>
      <c r="EE103" s="74"/>
      <c r="EF103" s="74"/>
      <c r="EG103" s="74"/>
      <c r="EH103" s="74"/>
      <c r="EI103" s="74"/>
      <c r="EJ103" s="74"/>
      <c r="EK103" s="74"/>
      <c r="EL103" s="74"/>
      <c r="EM103" s="74"/>
      <c r="EN103" s="74"/>
      <c r="EO103" s="74"/>
      <c r="EP103" s="74"/>
      <c r="EQ103" s="74"/>
      <c r="ER103" s="74"/>
      <c r="ES103" s="74"/>
      <c r="ET103" s="74"/>
      <c r="EU103" s="74"/>
      <c r="EV103" s="74"/>
      <c r="EX103" s="74"/>
      <c r="EY103" s="74"/>
      <c r="EZ103" s="74"/>
      <c r="FA103" s="74"/>
      <c r="FB103" s="74"/>
      <c r="FC103" s="74"/>
      <c r="FD103" s="74"/>
      <c r="FE103" s="74"/>
      <c r="FF103" s="74"/>
    </row>
    <row r="104" spans="1:170" x14ac:dyDescent="0.25">
      <c r="A104" s="112">
        <v>102</v>
      </c>
      <c r="B104" s="99">
        <v>38272</v>
      </c>
      <c r="C104" s="74" t="s">
        <v>64</v>
      </c>
      <c r="D104" s="74" t="s">
        <v>65</v>
      </c>
      <c r="E104" s="74" t="s">
        <v>20</v>
      </c>
      <c r="F104" s="74" t="s">
        <v>666</v>
      </c>
      <c r="G104" s="103" t="s">
        <v>170</v>
      </c>
      <c r="H104" s="76" t="s">
        <v>1</v>
      </c>
      <c r="I104" s="62" t="s">
        <v>2</v>
      </c>
      <c r="J104" s="62" t="s">
        <v>2</v>
      </c>
      <c r="K104" s="62" t="s">
        <v>2</v>
      </c>
      <c r="L104" s="62" t="s">
        <v>2</v>
      </c>
      <c r="M104" s="85">
        <v>75301</v>
      </c>
      <c r="N104" s="74">
        <v>1999</v>
      </c>
      <c r="O104" s="74"/>
      <c r="P104" s="74">
        <v>2400</v>
      </c>
      <c r="Q104" s="74" t="s">
        <v>435</v>
      </c>
      <c r="R104" s="74"/>
      <c r="S104" s="74" t="s">
        <v>20</v>
      </c>
      <c r="T104" s="74">
        <v>0</v>
      </c>
      <c r="U104" s="74">
        <v>0</v>
      </c>
      <c r="V104" s="74">
        <v>0</v>
      </c>
      <c r="W104" s="74"/>
      <c r="X104" s="77" t="s">
        <v>153</v>
      </c>
      <c r="Y104" s="74"/>
      <c r="Z104" s="74">
        <v>1700</v>
      </c>
      <c r="AA104" s="74">
        <v>1920</v>
      </c>
      <c r="AB104" s="78">
        <v>8.6187139099308858</v>
      </c>
      <c r="AC104" s="121">
        <v>283.93483212044544</v>
      </c>
      <c r="AD104" s="78">
        <v>0.98699819884511486</v>
      </c>
      <c r="AE104" s="78">
        <v>2.6518942220981998</v>
      </c>
      <c r="AF104" s="78">
        <v>12.702989320555117</v>
      </c>
      <c r="AG104" s="78">
        <v>7.0041590697284386</v>
      </c>
      <c r="AH104" s="121">
        <v>187.38092891927843</v>
      </c>
      <c r="AI104" s="78">
        <v>0.53872872891486645</v>
      </c>
      <c r="AJ104" s="78">
        <v>1.5860202844072362</v>
      </c>
      <c r="AK104" s="78">
        <v>8.4881925321564804</v>
      </c>
      <c r="AL104" s="78" t="s">
        <v>486</v>
      </c>
      <c r="AM104" s="121" t="s">
        <v>486</v>
      </c>
      <c r="AN104" s="78" t="s">
        <v>486</v>
      </c>
      <c r="AO104" s="78" t="s">
        <v>486</v>
      </c>
      <c r="AP104" s="78" t="s">
        <v>486</v>
      </c>
      <c r="AQ104" s="78" t="s">
        <v>486</v>
      </c>
      <c r="AR104" s="78" t="s">
        <v>486</v>
      </c>
      <c r="AS104" s="78" t="s">
        <v>486</v>
      </c>
      <c r="AT104" s="78" t="s">
        <v>486</v>
      </c>
      <c r="AU104" s="78" t="s">
        <v>486</v>
      </c>
      <c r="AV104" s="78" t="s">
        <v>486</v>
      </c>
      <c r="AW104" s="78" t="s">
        <v>486</v>
      </c>
      <c r="AX104" s="78" t="s">
        <v>486</v>
      </c>
      <c r="AY104" s="78" t="s">
        <v>486</v>
      </c>
      <c r="AZ104" s="78" t="s">
        <v>486</v>
      </c>
      <c r="BA104" s="114">
        <v>32.329423364131188</v>
      </c>
      <c r="BB104" s="121">
        <v>646.69104699823333</v>
      </c>
      <c r="BC104" s="78">
        <v>3.978023680865979</v>
      </c>
      <c r="BD104" s="78">
        <v>2.8248723697142037</v>
      </c>
      <c r="BE104" s="78">
        <v>30.395502349309705</v>
      </c>
      <c r="BF104" s="78" t="s">
        <v>486</v>
      </c>
      <c r="BG104" s="78" t="s">
        <v>486</v>
      </c>
      <c r="BH104" s="78" t="s">
        <v>486</v>
      </c>
      <c r="BI104" s="78" t="s">
        <v>486</v>
      </c>
      <c r="BJ104" s="78" t="s">
        <v>486</v>
      </c>
      <c r="BK104" s="78" t="s">
        <v>486</v>
      </c>
      <c r="BL104" s="78" t="s">
        <v>486</v>
      </c>
      <c r="BM104" s="78" t="s">
        <v>486</v>
      </c>
      <c r="BN104" s="78" t="s">
        <v>486</v>
      </c>
      <c r="BO104" s="78" t="s">
        <v>486</v>
      </c>
      <c r="BP104" s="78" t="s">
        <v>486</v>
      </c>
      <c r="BQ104" s="78" t="s">
        <v>486</v>
      </c>
      <c r="BR104" s="78" t="s">
        <v>486</v>
      </c>
      <c r="BS104" s="78" t="s">
        <v>486</v>
      </c>
      <c r="BT104" s="78" t="s">
        <v>486</v>
      </c>
      <c r="BU104" s="78" t="s">
        <v>486</v>
      </c>
      <c r="BV104" s="78" t="s">
        <v>486</v>
      </c>
      <c r="BW104" s="78" t="s">
        <v>486</v>
      </c>
      <c r="BX104" s="78" t="s">
        <v>486</v>
      </c>
      <c r="BY104" s="78" t="s">
        <v>486</v>
      </c>
      <c r="BZ104" s="78" t="s">
        <v>486</v>
      </c>
      <c r="CA104" s="78" t="s">
        <v>486</v>
      </c>
      <c r="CB104" s="78" t="s">
        <v>486</v>
      </c>
      <c r="CC104" s="78" t="s">
        <v>486</v>
      </c>
      <c r="CD104" s="78" t="s">
        <v>486</v>
      </c>
      <c r="CE104" s="78" t="s">
        <v>486</v>
      </c>
      <c r="CF104" s="78" t="s">
        <v>486</v>
      </c>
      <c r="CG104" s="78" t="s">
        <v>486</v>
      </c>
      <c r="CH104" s="78" t="s">
        <v>486</v>
      </c>
      <c r="CI104" s="78" t="s">
        <v>486</v>
      </c>
      <c r="CJ104" s="78" t="s">
        <v>486</v>
      </c>
      <c r="CK104" s="78" t="s">
        <v>486</v>
      </c>
      <c r="CL104" s="78" t="s">
        <v>486</v>
      </c>
      <c r="CM104" s="78" t="s">
        <v>486</v>
      </c>
      <c r="CN104" s="78" t="s">
        <v>486</v>
      </c>
      <c r="CO104" s="78" t="s">
        <v>486</v>
      </c>
      <c r="CP104" s="78" t="s">
        <v>486</v>
      </c>
      <c r="CQ104" s="78" t="s">
        <v>486</v>
      </c>
      <c r="CR104" s="78" t="s">
        <v>486</v>
      </c>
      <c r="CS104" s="78" t="s">
        <v>486</v>
      </c>
      <c r="CT104" s="78" t="s">
        <v>486</v>
      </c>
      <c r="CU104" s="78" t="s">
        <v>486</v>
      </c>
      <c r="CV104" s="78" t="s">
        <v>486</v>
      </c>
      <c r="CW104" s="78" t="s">
        <v>486</v>
      </c>
      <c r="CX104" s="78" t="s">
        <v>486</v>
      </c>
      <c r="CY104" s="78" t="s">
        <v>486</v>
      </c>
      <c r="CZ104" s="78" t="s">
        <v>486</v>
      </c>
      <c r="DA104" s="78" t="s">
        <v>486</v>
      </c>
      <c r="DB104" s="78" t="s">
        <v>486</v>
      </c>
      <c r="DC104" s="78" t="s">
        <v>486</v>
      </c>
      <c r="DD104" s="78" t="s">
        <v>486</v>
      </c>
      <c r="DE104" s="78" t="s">
        <v>486</v>
      </c>
      <c r="DF104" s="78" t="s">
        <v>486</v>
      </c>
      <c r="DG104" s="78" t="s">
        <v>486</v>
      </c>
      <c r="DH104" s="78" t="s">
        <v>486</v>
      </c>
      <c r="DI104" s="78" t="s">
        <v>486</v>
      </c>
      <c r="DJ104" s="78" t="s">
        <v>486</v>
      </c>
      <c r="DK104" s="78" t="s">
        <v>486</v>
      </c>
      <c r="DL104" s="78" t="s">
        <v>486</v>
      </c>
      <c r="DM104" s="78" t="s">
        <v>486</v>
      </c>
      <c r="DN104" s="78" t="s">
        <v>486</v>
      </c>
      <c r="DO104" s="78" t="s">
        <v>486</v>
      </c>
      <c r="DP104" s="78" t="s">
        <v>486</v>
      </c>
      <c r="DQ104" s="78" t="s">
        <v>486</v>
      </c>
      <c r="DR104" s="78" t="s">
        <v>486</v>
      </c>
      <c r="DS104" s="78" t="s">
        <v>486</v>
      </c>
      <c r="DT104" s="121" t="s">
        <v>486</v>
      </c>
      <c r="DU104" s="78" t="s">
        <v>486</v>
      </c>
      <c r="DV104" s="78" t="s">
        <v>486</v>
      </c>
      <c r="DW104" s="78" t="s">
        <v>486</v>
      </c>
      <c r="DX104" s="78" t="s">
        <v>486</v>
      </c>
      <c r="DY104" s="78" t="s">
        <v>486</v>
      </c>
      <c r="DZ104" s="78" t="s">
        <v>486</v>
      </c>
      <c r="EA104" s="78" t="s">
        <v>486</v>
      </c>
      <c r="EB104" s="78" t="s">
        <v>486</v>
      </c>
      <c r="EC104" s="74"/>
      <c r="ED104" s="74"/>
      <c r="EE104" s="74"/>
      <c r="EF104" s="74"/>
      <c r="EG104" s="74"/>
      <c r="EH104" s="74"/>
      <c r="EI104" s="74"/>
      <c r="EJ104" s="74"/>
      <c r="EK104" s="74"/>
      <c r="EL104" s="74"/>
      <c r="EM104" s="74"/>
      <c r="EN104" s="74"/>
      <c r="EO104" s="74"/>
      <c r="EP104" s="74"/>
      <c r="EQ104" s="74"/>
      <c r="ER104" s="74"/>
      <c r="ES104" s="74"/>
      <c r="ET104" s="74"/>
      <c r="EU104" s="74"/>
      <c r="EV104" s="74"/>
      <c r="FA104" s="74"/>
      <c r="FB104" s="74"/>
      <c r="FC104" s="74"/>
      <c r="FD104" s="74"/>
      <c r="FE104" s="74"/>
      <c r="FF104" s="74"/>
    </row>
    <row r="105" spans="1:170" x14ac:dyDescent="0.25">
      <c r="A105" s="112">
        <v>103</v>
      </c>
      <c r="B105" s="99">
        <v>38266</v>
      </c>
      <c r="C105" s="74" t="s">
        <v>53</v>
      </c>
      <c r="D105" s="74" t="s">
        <v>57</v>
      </c>
      <c r="E105" s="74" t="s">
        <v>20</v>
      </c>
      <c r="F105" s="74" t="s">
        <v>665</v>
      </c>
      <c r="G105" s="103" t="s">
        <v>673</v>
      </c>
      <c r="H105" s="76" t="s">
        <v>1</v>
      </c>
      <c r="I105" s="62" t="s">
        <v>1</v>
      </c>
      <c r="J105" s="62" t="s">
        <v>1</v>
      </c>
      <c r="K105" s="62" t="s">
        <v>1</v>
      </c>
      <c r="L105" s="62" t="s">
        <v>1</v>
      </c>
      <c r="M105" s="74">
        <v>108720</v>
      </c>
      <c r="N105" s="74">
        <v>2000</v>
      </c>
      <c r="O105" s="74"/>
      <c r="P105" s="74">
        <v>4000</v>
      </c>
      <c r="Q105" s="74" t="s">
        <v>435</v>
      </c>
      <c r="R105" s="74"/>
      <c r="S105" s="74" t="s">
        <v>20</v>
      </c>
      <c r="T105" s="74">
        <v>1</v>
      </c>
      <c r="U105" s="1" t="s">
        <v>22</v>
      </c>
      <c r="V105" s="74">
        <v>0</v>
      </c>
      <c r="W105" s="74"/>
      <c r="X105" s="77" t="s">
        <v>153</v>
      </c>
      <c r="Y105" s="74"/>
      <c r="Z105" s="74">
        <v>1530</v>
      </c>
      <c r="AA105" s="74">
        <v>1810</v>
      </c>
      <c r="AB105" s="78">
        <v>2.1939501421977874</v>
      </c>
      <c r="AC105" s="121">
        <v>284.14645826961299</v>
      </c>
      <c r="AD105" s="78">
        <v>3.1945580130277387E-2</v>
      </c>
      <c r="AE105" s="78">
        <v>5.6060456757861282E-2</v>
      </c>
      <c r="AF105" s="78">
        <v>11.975805432437019</v>
      </c>
      <c r="AG105" s="78">
        <v>7.6242312005636616E-3</v>
      </c>
      <c r="AH105" s="121">
        <v>191.08885808484598</v>
      </c>
      <c r="AI105" s="78">
        <v>3.2316436349991914E-3</v>
      </c>
      <c r="AJ105" s="78">
        <v>1.0333403627374718E-3</v>
      </c>
      <c r="AK105" s="78">
        <v>7.9025073934393708</v>
      </c>
      <c r="AL105" s="78" t="s">
        <v>486</v>
      </c>
      <c r="AM105" s="78" t="s">
        <v>486</v>
      </c>
      <c r="AN105" s="78" t="s">
        <v>486</v>
      </c>
      <c r="AO105" s="78" t="s">
        <v>486</v>
      </c>
      <c r="AP105" s="78" t="s">
        <v>486</v>
      </c>
      <c r="AQ105" s="78" t="s">
        <v>486</v>
      </c>
      <c r="AR105" s="121" t="s">
        <v>486</v>
      </c>
      <c r="AS105" s="78" t="s">
        <v>486</v>
      </c>
      <c r="AT105" s="78" t="s">
        <v>486</v>
      </c>
      <c r="AU105" s="78" t="s">
        <v>486</v>
      </c>
      <c r="AV105" s="78" t="s">
        <v>486</v>
      </c>
      <c r="AW105" s="121" t="s">
        <v>486</v>
      </c>
      <c r="AX105" s="78" t="s">
        <v>486</v>
      </c>
      <c r="AY105" s="78" t="s">
        <v>486</v>
      </c>
      <c r="AZ105" s="78" t="s">
        <v>486</v>
      </c>
      <c r="BA105" s="114">
        <v>2.5548453284058663</v>
      </c>
      <c r="BB105" s="121">
        <v>901.27483350510749</v>
      </c>
      <c r="BC105" s="78">
        <v>8.9863000993847683E-2</v>
      </c>
      <c r="BD105" s="78">
        <v>0.195116944517497</v>
      </c>
      <c r="BE105" s="78">
        <v>37.541625439484378</v>
      </c>
      <c r="BF105" s="78" t="s">
        <v>486</v>
      </c>
      <c r="BG105" s="78" t="s">
        <v>486</v>
      </c>
      <c r="BH105" s="78" t="s">
        <v>486</v>
      </c>
      <c r="BI105" s="78" t="s">
        <v>486</v>
      </c>
      <c r="BJ105" s="78" t="s">
        <v>486</v>
      </c>
      <c r="BK105" s="78" t="s">
        <v>486</v>
      </c>
      <c r="BL105" s="78" t="s">
        <v>486</v>
      </c>
      <c r="BM105" s="78" t="s">
        <v>486</v>
      </c>
      <c r="BN105" s="78" t="s">
        <v>486</v>
      </c>
      <c r="BO105" s="78" t="s">
        <v>486</v>
      </c>
      <c r="BP105" s="78" t="s">
        <v>486</v>
      </c>
      <c r="BQ105" s="78" t="s">
        <v>486</v>
      </c>
      <c r="BR105" s="78" t="s">
        <v>486</v>
      </c>
      <c r="BS105" s="78" t="s">
        <v>486</v>
      </c>
      <c r="BT105" s="78" t="s">
        <v>486</v>
      </c>
      <c r="BU105" s="78" t="s">
        <v>486</v>
      </c>
      <c r="BV105" s="78" t="s">
        <v>486</v>
      </c>
      <c r="BW105" s="78" t="s">
        <v>486</v>
      </c>
      <c r="BX105" s="78" t="s">
        <v>486</v>
      </c>
      <c r="BY105" s="78" t="s">
        <v>486</v>
      </c>
      <c r="BZ105" s="78" t="s">
        <v>486</v>
      </c>
      <c r="CA105" s="78" t="s">
        <v>486</v>
      </c>
      <c r="CB105" s="78" t="s">
        <v>486</v>
      </c>
      <c r="CC105" s="78" t="s">
        <v>486</v>
      </c>
      <c r="CD105" s="78" t="s">
        <v>486</v>
      </c>
      <c r="CE105" s="78" t="s">
        <v>486</v>
      </c>
      <c r="CF105" s="78" t="s">
        <v>486</v>
      </c>
      <c r="CG105" s="78" t="s">
        <v>486</v>
      </c>
      <c r="CH105" s="78" t="s">
        <v>486</v>
      </c>
      <c r="CI105" s="78" t="s">
        <v>486</v>
      </c>
      <c r="CJ105" s="78" t="s">
        <v>486</v>
      </c>
      <c r="CK105" s="78" t="s">
        <v>486</v>
      </c>
      <c r="CL105" s="78" t="s">
        <v>486</v>
      </c>
      <c r="CM105" s="78" t="s">
        <v>486</v>
      </c>
      <c r="CN105" s="78" t="s">
        <v>486</v>
      </c>
      <c r="CO105" s="78" t="s">
        <v>486</v>
      </c>
      <c r="CP105" s="78" t="s">
        <v>486</v>
      </c>
      <c r="CQ105" s="78" t="s">
        <v>486</v>
      </c>
      <c r="CR105" s="78" t="s">
        <v>486</v>
      </c>
      <c r="CS105" s="78" t="s">
        <v>486</v>
      </c>
      <c r="CT105" s="78" t="s">
        <v>486</v>
      </c>
      <c r="CU105" s="78" t="s">
        <v>486</v>
      </c>
      <c r="CV105" s="78" t="s">
        <v>486</v>
      </c>
      <c r="CW105" s="78" t="s">
        <v>486</v>
      </c>
      <c r="CX105" s="78" t="s">
        <v>486</v>
      </c>
      <c r="CY105" s="78" t="s">
        <v>486</v>
      </c>
      <c r="CZ105" s="78" t="s">
        <v>486</v>
      </c>
      <c r="DA105" s="78" t="s">
        <v>486</v>
      </c>
      <c r="DB105" s="78" t="s">
        <v>486</v>
      </c>
      <c r="DC105" s="78" t="s">
        <v>486</v>
      </c>
      <c r="DD105" s="78" t="s">
        <v>486</v>
      </c>
      <c r="DE105" s="78" t="s">
        <v>486</v>
      </c>
      <c r="DF105" s="78" t="s">
        <v>486</v>
      </c>
      <c r="DG105" s="78" t="s">
        <v>486</v>
      </c>
      <c r="DH105" s="78" t="s">
        <v>486</v>
      </c>
      <c r="DI105" s="78" t="s">
        <v>486</v>
      </c>
      <c r="DJ105" s="78" t="s">
        <v>486</v>
      </c>
      <c r="DK105" s="78" t="s">
        <v>486</v>
      </c>
      <c r="DL105" s="78" t="s">
        <v>486</v>
      </c>
      <c r="DM105" s="78" t="s">
        <v>486</v>
      </c>
      <c r="DN105" s="78" t="s">
        <v>486</v>
      </c>
      <c r="DO105" s="121" t="s">
        <v>486</v>
      </c>
      <c r="DP105" s="78" t="s">
        <v>486</v>
      </c>
      <c r="DQ105" s="78" t="s">
        <v>486</v>
      </c>
      <c r="DR105" s="78" t="s">
        <v>486</v>
      </c>
      <c r="DS105" s="78" t="s">
        <v>486</v>
      </c>
      <c r="DT105" s="121" t="s">
        <v>486</v>
      </c>
      <c r="DU105" s="78" t="s">
        <v>486</v>
      </c>
      <c r="DV105" s="78" t="s">
        <v>486</v>
      </c>
      <c r="DW105" s="78" t="s">
        <v>486</v>
      </c>
      <c r="DX105" s="78" t="s">
        <v>486</v>
      </c>
      <c r="DY105" s="121" t="s">
        <v>486</v>
      </c>
      <c r="DZ105" s="78" t="s">
        <v>486</v>
      </c>
      <c r="EA105" s="78" t="s">
        <v>486</v>
      </c>
      <c r="EB105" s="78" t="s">
        <v>486</v>
      </c>
      <c r="EC105" s="74"/>
      <c r="ED105" s="74"/>
      <c r="EE105" s="74"/>
      <c r="EF105" s="74"/>
      <c r="EG105" s="74"/>
      <c r="EH105" s="74"/>
      <c r="EI105" s="74"/>
      <c r="EJ105" s="74"/>
      <c r="EK105" s="74"/>
      <c r="EL105" s="74"/>
      <c r="EM105" s="74"/>
      <c r="EN105" s="74"/>
      <c r="EO105" s="74"/>
      <c r="EP105" s="74"/>
      <c r="EQ105" s="74"/>
      <c r="ER105" s="74"/>
      <c r="ES105" s="74"/>
      <c r="ET105" s="74"/>
      <c r="EU105" s="74"/>
      <c r="EV105" s="74"/>
      <c r="FA105" s="74"/>
      <c r="FB105" s="74"/>
      <c r="FC105" s="74"/>
      <c r="FD105" s="74"/>
      <c r="FE105" s="74"/>
      <c r="FF105" s="74"/>
      <c r="FG105" s="74"/>
      <c r="FH105" s="74"/>
      <c r="FI105" s="74"/>
      <c r="FJ105" s="74"/>
      <c r="FK105" s="74"/>
      <c r="FL105" s="74"/>
      <c r="FM105" s="74"/>
      <c r="FN105" s="74"/>
    </row>
    <row r="106" spans="1:170" x14ac:dyDescent="0.25">
      <c r="A106" s="112">
        <v>104</v>
      </c>
      <c r="B106" s="99">
        <v>38272</v>
      </c>
      <c r="C106" s="74" t="s">
        <v>58</v>
      </c>
      <c r="D106" s="74" t="s">
        <v>59</v>
      </c>
      <c r="E106" s="74" t="s">
        <v>20</v>
      </c>
      <c r="F106" s="74" t="s">
        <v>667</v>
      </c>
      <c r="G106" s="103" t="s">
        <v>2</v>
      </c>
      <c r="H106" s="103" t="s">
        <v>2</v>
      </c>
      <c r="I106" s="103" t="s">
        <v>2</v>
      </c>
      <c r="J106" s="103" t="s">
        <v>2</v>
      </c>
      <c r="K106" s="103" t="s">
        <v>2</v>
      </c>
      <c r="L106" s="103" t="s">
        <v>2</v>
      </c>
      <c r="M106" s="74">
        <v>47789</v>
      </c>
      <c r="N106" s="74">
        <v>2000</v>
      </c>
      <c r="O106" s="74"/>
      <c r="P106" s="74">
        <v>1600</v>
      </c>
      <c r="Q106" s="74" t="s">
        <v>434</v>
      </c>
      <c r="R106" s="74"/>
      <c r="S106" s="74" t="s">
        <v>20</v>
      </c>
      <c r="T106" s="74">
        <v>1</v>
      </c>
      <c r="U106" s="1" t="s">
        <v>22</v>
      </c>
      <c r="V106" s="74">
        <v>0</v>
      </c>
      <c r="W106" s="74"/>
      <c r="X106" s="77" t="s">
        <v>153</v>
      </c>
      <c r="Y106" s="74"/>
      <c r="Z106" s="74">
        <v>1083</v>
      </c>
      <c r="AA106" s="74">
        <v>1360</v>
      </c>
      <c r="AB106" s="78">
        <v>0</v>
      </c>
      <c r="AC106" s="121">
        <v>220.4844913129163</v>
      </c>
      <c r="AD106" s="78">
        <v>0.10441875237507714</v>
      </c>
      <c r="AE106" s="78">
        <v>0.30813186604066767</v>
      </c>
      <c r="AF106" s="78">
        <v>9.1298126572452443</v>
      </c>
      <c r="AG106" s="78">
        <v>0</v>
      </c>
      <c r="AH106" s="121">
        <v>156.82993896427385</v>
      </c>
      <c r="AI106" s="78">
        <v>1.7267697143241202E-2</v>
      </c>
      <c r="AJ106" s="78">
        <v>0.79828540625251243</v>
      </c>
      <c r="AK106" s="78">
        <v>6.4867112492033288</v>
      </c>
      <c r="AL106" s="78" t="s">
        <v>486</v>
      </c>
      <c r="AM106" s="78" t="s">
        <v>486</v>
      </c>
      <c r="AN106" s="78" t="s">
        <v>486</v>
      </c>
      <c r="AO106" s="78" t="s">
        <v>486</v>
      </c>
      <c r="AP106" s="78" t="s">
        <v>486</v>
      </c>
      <c r="AQ106" s="78" t="s">
        <v>486</v>
      </c>
      <c r="AR106" s="121" t="s">
        <v>486</v>
      </c>
      <c r="AS106" s="78" t="s">
        <v>486</v>
      </c>
      <c r="AT106" s="78" t="s">
        <v>486</v>
      </c>
      <c r="AU106" s="78" t="s">
        <v>486</v>
      </c>
      <c r="AV106" s="78" t="s">
        <v>486</v>
      </c>
      <c r="AW106" s="121" t="s">
        <v>486</v>
      </c>
      <c r="AX106" s="78" t="s">
        <v>486</v>
      </c>
      <c r="AY106" s="78" t="s">
        <v>486</v>
      </c>
      <c r="AZ106" s="78" t="s">
        <v>486</v>
      </c>
      <c r="BA106" s="114">
        <v>0.48654441047004904</v>
      </c>
      <c r="BB106" s="121">
        <v>516.04469998681714</v>
      </c>
      <c r="BC106" s="78">
        <v>0.36477410306865005</v>
      </c>
      <c r="BD106" s="78">
        <v>0.34679883445439819</v>
      </c>
      <c r="BE106" s="78">
        <v>21.414576246708613</v>
      </c>
      <c r="BF106" s="78" t="s">
        <v>486</v>
      </c>
      <c r="BG106" s="78" t="s">
        <v>486</v>
      </c>
      <c r="BH106" s="78" t="s">
        <v>486</v>
      </c>
      <c r="BI106" s="78" t="s">
        <v>486</v>
      </c>
      <c r="BJ106" s="78" t="s">
        <v>486</v>
      </c>
      <c r="BK106" s="78" t="s">
        <v>486</v>
      </c>
      <c r="BL106" s="78" t="s">
        <v>486</v>
      </c>
      <c r="BM106" s="78" t="s">
        <v>486</v>
      </c>
      <c r="BN106" s="78" t="s">
        <v>486</v>
      </c>
      <c r="BO106" s="78" t="s">
        <v>486</v>
      </c>
      <c r="BP106" s="78" t="s">
        <v>486</v>
      </c>
      <c r="BQ106" s="78" t="s">
        <v>486</v>
      </c>
      <c r="BR106" s="78" t="s">
        <v>486</v>
      </c>
      <c r="BS106" s="78" t="s">
        <v>486</v>
      </c>
      <c r="BT106" s="78" t="s">
        <v>486</v>
      </c>
      <c r="BU106" s="78" t="s">
        <v>486</v>
      </c>
      <c r="BV106" s="78" t="s">
        <v>486</v>
      </c>
      <c r="BW106" s="78" t="s">
        <v>486</v>
      </c>
      <c r="BX106" s="78" t="s">
        <v>486</v>
      </c>
      <c r="BY106" s="78" t="s">
        <v>486</v>
      </c>
      <c r="BZ106" s="78" t="s">
        <v>486</v>
      </c>
      <c r="CA106" s="78" t="s">
        <v>486</v>
      </c>
      <c r="CB106" s="78" t="s">
        <v>486</v>
      </c>
      <c r="CC106" s="78" t="s">
        <v>486</v>
      </c>
      <c r="CD106" s="78" t="s">
        <v>486</v>
      </c>
      <c r="CE106" s="78" t="s">
        <v>486</v>
      </c>
      <c r="CF106" s="78" t="s">
        <v>486</v>
      </c>
      <c r="CG106" s="78" t="s">
        <v>486</v>
      </c>
      <c r="CH106" s="78" t="s">
        <v>486</v>
      </c>
      <c r="CI106" s="78" t="s">
        <v>486</v>
      </c>
      <c r="CJ106" s="78" t="s">
        <v>486</v>
      </c>
      <c r="CK106" s="78" t="s">
        <v>486</v>
      </c>
      <c r="CL106" s="78" t="s">
        <v>486</v>
      </c>
      <c r="CM106" s="78" t="s">
        <v>486</v>
      </c>
      <c r="CN106" s="78" t="s">
        <v>486</v>
      </c>
      <c r="CO106" s="78" t="s">
        <v>486</v>
      </c>
      <c r="CP106" s="78" t="s">
        <v>486</v>
      </c>
      <c r="CQ106" s="78" t="s">
        <v>486</v>
      </c>
      <c r="CR106" s="78" t="s">
        <v>486</v>
      </c>
      <c r="CS106" s="78" t="s">
        <v>486</v>
      </c>
      <c r="CT106" s="78" t="s">
        <v>486</v>
      </c>
      <c r="CU106" s="78" t="s">
        <v>486</v>
      </c>
      <c r="CV106" s="78" t="s">
        <v>486</v>
      </c>
      <c r="CW106" s="78" t="s">
        <v>486</v>
      </c>
      <c r="CX106" s="78" t="s">
        <v>486</v>
      </c>
      <c r="CY106" s="78" t="s">
        <v>486</v>
      </c>
      <c r="CZ106" s="78" t="s">
        <v>486</v>
      </c>
      <c r="DA106" s="78" t="s">
        <v>486</v>
      </c>
      <c r="DB106" s="78" t="s">
        <v>486</v>
      </c>
      <c r="DC106" s="78" t="s">
        <v>486</v>
      </c>
      <c r="DD106" s="78" t="s">
        <v>486</v>
      </c>
      <c r="DE106" s="78" t="s">
        <v>486</v>
      </c>
      <c r="DF106" s="78" t="s">
        <v>486</v>
      </c>
      <c r="DG106" s="78" t="s">
        <v>486</v>
      </c>
      <c r="DH106" s="78" t="s">
        <v>486</v>
      </c>
      <c r="DI106" s="78" t="s">
        <v>486</v>
      </c>
      <c r="DJ106" s="78" t="s">
        <v>486</v>
      </c>
      <c r="DK106" s="78" t="s">
        <v>486</v>
      </c>
      <c r="DL106" s="78" t="s">
        <v>486</v>
      </c>
      <c r="DM106" s="78" t="s">
        <v>486</v>
      </c>
      <c r="DN106" s="78" t="s">
        <v>486</v>
      </c>
      <c r="DO106" s="121" t="s">
        <v>486</v>
      </c>
      <c r="DP106" s="78" t="s">
        <v>486</v>
      </c>
      <c r="DQ106" s="78" t="s">
        <v>486</v>
      </c>
      <c r="DR106" s="78" t="s">
        <v>486</v>
      </c>
      <c r="DS106" s="78" t="s">
        <v>486</v>
      </c>
      <c r="DT106" s="121" t="s">
        <v>486</v>
      </c>
      <c r="DU106" s="78" t="s">
        <v>486</v>
      </c>
      <c r="DV106" s="78" t="s">
        <v>486</v>
      </c>
      <c r="DW106" s="78" t="s">
        <v>486</v>
      </c>
      <c r="DX106" s="78" t="s">
        <v>486</v>
      </c>
      <c r="DY106" s="121" t="s">
        <v>486</v>
      </c>
      <c r="DZ106" s="78" t="s">
        <v>486</v>
      </c>
      <c r="EA106" s="78" t="s">
        <v>486</v>
      </c>
      <c r="EB106" s="78" t="s">
        <v>486</v>
      </c>
      <c r="EC106" s="74"/>
      <c r="ED106" s="74"/>
      <c r="EE106" s="74"/>
      <c r="EF106" s="74"/>
      <c r="EG106" s="74"/>
      <c r="EH106" s="74"/>
      <c r="EI106" s="74"/>
      <c r="EJ106" s="74"/>
      <c r="EK106" s="74"/>
      <c r="EL106" s="74"/>
      <c r="EM106" s="74"/>
      <c r="EN106" s="74"/>
      <c r="EO106" s="74"/>
      <c r="EP106" s="74"/>
      <c r="EQ106" s="74"/>
      <c r="ER106" s="74"/>
      <c r="ES106" s="74"/>
      <c r="ET106" s="74"/>
      <c r="EU106" s="74"/>
      <c r="EV106" s="74"/>
      <c r="EX106" s="74"/>
      <c r="EY106" s="74"/>
      <c r="EZ106" s="74"/>
    </row>
    <row r="107" spans="1:170" x14ac:dyDescent="0.25">
      <c r="A107" s="112">
        <v>105</v>
      </c>
      <c r="B107" s="99">
        <v>38259</v>
      </c>
      <c r="C107" s="74" t="s">
        <v>55</v>
      </c>
      <c r="D107" s="74" t="s">
        <v>56</v>
      </c>
      <c r="E107" s="74" t="s">
        <v>20</v>
      </c>
      <c r="F107" s="74" t="s">
        <v>668</v>
      </c>
      <c r="G107" s="103" t="s">
        <v>616</v>
      </c>
      <c r="H107" s="103" t="s">
        <v>616</v>
      </c>
      <c r="I107" s="103" t="s">
        <v>616</v>
      </c>
      <c r="J107" s="103" t="s">
        <v>616</v>
      </c>
      <c r="K107" s="103" t="s">
        <v>616</v>
      </c>
      <c r="L107" s="103" t="s">
        <v>616</v>
      </c>
      <c r="M107" s="74">
        <v>31450</v>
      </c>
      <c r="N107" s="74">
        <v>2001</v>
      </c>
      <c r="O107" s="74"/>
      <c r="P107" s="74">
        <v>1600</v>
      </c>
      <c r="Q107" s="74" t="s">
        <v>434</v>
      </c>
      <c r="R107" s="74"/>
      <c r="S107" s="74" t="s">
        <v>20</v>
      </c>
      <c r="T107" s="74">
        <v>1</v>
      </c>
      <c r="U107" s="74">
        <v>1</v>
      </c>
      <c r="V107" s="74" t="s">
        <v>23</v>
      </c>
      <c r="W107" s="74"/>
      <c r="X107" s="77" t="s">
        <v>153</v>
      </c>
      <c r="Y107" s="74"/>
      <c r="Z107" s="74">
        <v>1100</v>
      </c>
      <c r="AA107" s="74">
        <v>1360</v>
      </c>
      <c r="AB107" s="78">
        <v>0.48052602793313132</v>
      </c>
      <c r="AC107" s="121">
        <v>195.79143134237611</v>
      </c>
      <c r="AD107" s="78">
        <v>6.706604698715489E-2</v>
      </c>
      <c r="AE107" s="78">
        <v>1.3119044079326014E-2</v>
      </c>
      <c r="AF107" s="78">
        <v>8.1339552060351714</v>
      </c>
      <c r="AG107" s="78">
        <v>2.3495231546097717E-2</v>
      </c>
      <c r="AH107" s="121">
        <v>132.92585704856384</v>
      </c>
      <c r="AI107" s="78">
        <v>1.0749731520043783E-2</v>
      </c>
      <c r="AJ107" s="78">
        <v>6.4514710713186041E-2</v>
      </c>
      <c r="AK107" s="78">
        <v>5.4989962481347483</v>
      </c>
      <c r="AL107" s="78" t="s">
        <v>486</v>
      </c>
      <c r="AM107" s="121" t="s">
        <v>486</v>
      </c>
      <c r="AN107" s="78" t="s">
        <v>486</v>
      </c>
      <c r="AO107" s="78" t="s">
        <v>486</v>
      </c>
      <c r="AP107" s="78" t="s">
        <v>486</v>
      </c>
      <c r="AQ107" s="78" t="s">
        <v>486</v>
      </c>
      <c r="AR107" s="78" t="s">
        <v>486</v>
      </c>
      <c r="AS107" s="78" t="s">
        <v>486</v>
      </c>
      <c r="AT107" s="78" t="s">
        <v>486</v>
      </c>
      <c r="AU107" s="78" t="s">
        <v>486</v>
      </c>
      <c r="AV107" s="78" t="s">
        <v>486</v>
      </c>
      <c r="AW107" s="78" t="s">
        <v>486</v>
      </c>
      <c r="AX107" s="78" t="s">
        <v>486</v>
      </c>
      <c r="AY107" s="78" t="s">
        <v>486</v>
      </c>
      <c r="AZ107" s="78" t="s">
        <v>486</v>
      </c>
      <c r="BA107" s="114">
        <v>0.10175386067593845</v>
      </c>
      <c r="BB107" s="121">
        <v>480.50364943177999</v>
      </c>
      <c r="BC107" s="78">
        <v>0.13206786783638561</v>
      </c>
      <c r="BD107" s="78">
        <v>0</v>
      </c>
      <c r="BE107" s="78">
        <v>19.891209870884744</v>
      </c>
      <c r="BF107" s="78" t="s">
        <v>486</v>
      </c>
      <c r="BG107" s="78" t="s">
        <v>486</v>
      </c>
      <c r="BH107" s="78" t="s">
        <v>486</v>
      </c>
      <c r="BI107" s="78" t="s">
        <v>486</v>
      </c>
      <c r="BJ107" s="78" t="s">
        <v>486</v>
      </c>
      <c r="BK107" s="78" t="s">
        <v>486</v>
      </c>
      <c r="BL107" s="78" t="s">
        <v>486</v>
      </c>
      <c r="BM107" s="78" t="s">
        <v>486</v>
      </c>
      <c r="BN107" s="78" t="s">
        <v>486</v>
      </c>
      <c r="BO107" s="78" t="s">
        <v>486</v>
      </c>
      <c r="BP107" s="78" t="s">
        <v>486</v>
      </c>
      <c r="BQ107" s="78" t="s">
        <v>486</v>
      </c>
      <c r="BR107" s="78" t="s">
        <v>486</v>
      </c>
      <c r="BS107" s="78" t="s">
        <v>486</v>
      </c>
      <c r="BT107" s="78" t="s">
        <v>486</v>
      </c>
      <c r="BU107" s="78" t="s">
        <v>486</v>
      </c>
      <c r="BV107" s="78" t="s">
        <v>486</v>
      </c>
      <c r="BW107" s="78" t="s">
        <v>486</v>
      </c>
      <c r="BX107" s="78" t="s">
        <v>486</v>
      </c>
      <c r="BY107" s="78" t="s">
        <v>486</v>
      </c>
      <c r="BZ107" s="78" t="s">
        <v>486</v>
      </c>
      <c r="CA107" s="78" t="s">
        <v>486</v>
      </c>
      <c r="CB107" s="78" t="s">
        <v>486</v>
      </c>
      <c r="CC107" s="78" t="s">
        <v>486</v>
      </c>
      <c r="CD107" s="78" t="s">
        <v>486</v>
      </c>
      <c r="CE107" s="78" t="s">
        <v>486</v>
      </c>
      <c r="CF107" s="78" t="s">
        <v>486</v>
      </c>
      <c r="CG107" s="78" t="s">
        <v>486</v>
      </c>
      <c r="CH107" s="78" t="s">
        <v>486</v>
      </c>
      <c r="CI107" s="78" t="s">
        <v>486</v>
      </c>
      <c r="CJ107" s="78" t="s">
        <v>486</v>
      </c>
      <c r="CK107" s="78" t="s">
        <v>486</v>
      </c>
      <c r="CL107" s="78" t="s">
        <v>486</v>
      </c>
      <c r="CM107" s="78" t="s">
        <v>486</v>
      </c>
      <c r="CN107" s="78" t="s">
        <v>486</v>
      </c>
      <c r="CO107" s="78" t="s">
        <v>486</v>
      </c>
      <c r="CP107" s="78" t="s">
        <v>486</v>
      </c>
      <c r="CQ107" s="78" t="s">
        <v>486</v>
      </c>
      <c r="CR107" s="78" t="s">
        <v>486</v>
      </c>
      <c r="CS107" s="78" t="s">
        <v>486</v>
      </c>
      <c r="CT107" s="78" t="s">
        <v>486</v>
      </c>
      <c r="CU107" s="78" t="s">
        <v>486</v>
      </c>
      <c r="CV107" s="78" t="s">
        <v>486</v>
      </c>
      <c r="CW107" s="78" t="s">
        <v>486</v>
      </c>
      <c r="CX107" s="78" t="s">
        <v>486</v>
      </c>
      <c r="CY107" s="78" t="s">
        <v>486</v>
      </c>
      <c r="CZ107" s="78" t="s">
        <v>486</v>
      </c>
      <c r="DA107" s="78" t="s">
        <v>486</v>
      </c>
      <c r="DB107" s="78" t="s">
        <v>486</v>
      </c>
      <c r="DC107" s="78" t="s">
        <v>486</v>
      </c>
      <c r="DD107" s="78" t="s">
        <v>486</v>
      </c>
      <c r="DE107" s="78" t="s">
        <v>486</v>
      </c>
      <c r="DF107" s="78" t="s">
        <v>486</v>
      </c>
      <c r="DG107" s="78" t="s">
        <v>486</v>
      </c>
      <c r="DH107" s="78" t="s">
        <v>486</v>
      </c>
      <c r="DI107" s="78" t="s">
        <v>486</v>
      </c>
      <c r="DJ107" s="78" t="s">
        <v>486</v>
      </c>
      <c r="DK107" s="78" t="s">
        <v>486</v>
      </c>
      <c r="DL107" s="78" t="s">
        <v>486</v>
      </c>
      <c r="DM107" s="78" t="s">
        <v>486</v>
      </c>
      <c r="DN107" s="78" t="s">
        <v>486</v>
      </c>
      <c r="DO107" s="78" t="s">
        <v>486</v>
      </c>
      <c r="DP107" s="78" t="s">
        <v>486</v>
      </c>
      <c r="DQ107" s="78" t="s">
        <v>486</v>
      </c>
      <c r="DR107" s="78" t="s">
        <v>486</v>
      </c>
      <c r="DS107" s="78" t="s">
        <v>486</v>
      </c>
      <c r="DT107" s="121" t="s">
        <v>486</v>
      </c>
      <c r="DU107" s="78" t="s">
        <v>486</v>
      </c>
      <c r="DV107" s="78" t="s">
        <v>486</v>
      </c>
      <c r="DW107" s="78" t="s">
        <v>486</v>
      </c>
      <c r="DX107" s="78" t="s">
        <v>486</v>
      </c>
      <c r="DY107" s="78" t="s">
        <v>486</v>
      </c>
      <c r="DZ107" s="78" t="s">
        <v>486</v>
      </c>
      <c r="EA107" s="78" t="s">
        <v>486</v>
      </c>
      <c r="EB107" s="78" t="s">
        <v>486</v>
      </c>
      <c r="EC107" s="74"/>
      <c r="ED107" s="74"/>
      <c r="EE107" s="74"/>
      <c r="EF107" s="74"/>
      <c r="EG107" s="74"/>
      <c r="EH107" s="74"/>
      <c r="EI107" s="74"/>
      <c r="EJ107" s="74"/>
      <c r="EK107" s="74"/>
      <c r="EL107" s="74"/>
      <c r="EM107" s="74"/>
      <c r="EN107" s="74"/>
      <c r="EO107" s="74"/>
      <c r="EP107" s="74"/>
      <c r="EQ107" s="74"/>
      <c r="ER107" s="74"/>
      <c r="ES107" s="74"/>
      <c r="ET107" s="74"/>
      <c r="EU107" s="74"/>
      <c r="EV107" s="74"/>
      <c r="EX107" s="74"/>
      <c r="EY107" s="74"/>
      <c r="EZ107" s="74"/>
      <c r="FA107" s="74"/>
      <c r="FB107" s="74"/>
      <c r="FC107" s="74"/>
      <c r="FD107" s="74"/>
      <c r="FE107" s="74"/>
      <c r="FF107" s="74"/>
    </row>
    <row r="108" spans="1:170" x14ac:dyDescent="0.25">
      <c r="A108" s="112">
        <v>106</v>
      </c>
      <c r="B108" s="100">
        <v>38407</v>
      </c>
      <c r="C108" s="77" t="s">
        <v>49</v>
      </c>
      <c r="D108" s="77" t="s">
        <v>85</v>
      </c>
      <c r="E108" s="77" t="s">
        <v>166</v>
      </c>
      <c r="F108" s="74" t="s">
        <v>665</v>
      </c>
      <c r="G108" s="104" t="s">
        <v>673</v>
      </c>
      <c r="H108" s="76" t="s">
        <v>1</v>
      </c>
      <c r="I108" s="62" t="s">
        <v>1</v>
      </c>
      <c r="J108" s="62" t="s">
        <v>1</v>
      </c>
      <c r="K108" s="62" t="s">
        <v>1</v>
      </c>
      <c r="L108" s="62" t="s">
        <v>1</v>
      </c>
      <c r="N108" s="77">
        <v>2002</v>
      </c>
      <c r="P108" s="77">
        <v>3800</v>
      </c>
      <c r="Q108" s="74" t="s">
        <v>435</v>
      </c>
      <c r="S108" s="77" t="s">
        <v>20</v>
      </c>
      <c r="X108" s="77" t="s">
        <v>153</v>
      </c>
      <c r="AB108" s="115" t="s">
        <v>486</v>
      </c>
      <c r="AC108" s="123" t="s">
        <v>486</v>
      </c>
      <c r="AD108" s="115" t="s">
        <v>486</v>
      </c>
      <c r="AE108" s="115" t="s">
        <v>486</v>
      </c>
      <c r="AF108" s="115" t="s">
        <v>486</v>
      </c>
      <c r="AG108" s="115" t="s">
        <v>486</v>
      </c>
      <c r="AH108" s="123" t="s">
        <v>486</v>
      </c>
      <c r="AI108" s="115" t="s">
        <v>486</v>
      </c>
      <c r="AJ108" s="115" t="s">
        <v>486</v>
      </c>
      <c r="AK108" s="115" t="s">
        <v>486</v>
      </c>
      <c r="AL108" s="115" t="s">
        <v>486</v>
      </c>
      <c r="AM108" s="115" t="s">
        <v>486</v>
      </c>
      <c r="AN108" s="115" t="s">
        <v>486</v>
      </c>
      <c r="AO108" s="115" t="s">
        <v>486</v>
      </c>
      <c r="AP108" s="115" t="s">
        <v>486</v>
      </c>
      <c r="AQ108" s="115" t="s">
        <v>486</v>
      </c>
      <c r="AR108" s="123" t="s">
        <v>486</v>
      </c>
      <c r="AS108" s="115" t="s">
        <v>486</v>
      </c>
      <c r="AT108" s="115" t="s">
        <v>486</v>
      </c>
      <c r="AU108" s="115" t="s">
        <v>486</v>
      </c>
      <c r="AV108" s="115" t="s">
        <v>486</v>
      </c>
      <c r="AW108" s="123" t="s">
        <v>486</v>
      </c>
      <c r="AX108" s="115" t="s">
        <v>486</v>
      </c>
      <c r="AY108" s="115" t="s">
        <v>486</v>
      </c>
      <c r="AZ108" s="115" t="s">
        <v>486</v>
      </c>
      <c r="BA108" s="116" t="s">
        <v>486</v>
      </c>
      <c r="BB108" s="123" t="s">
        <v>486</v>
      </c>
      <c r="BC108" s="115" t="s">
        <v>486</v>
      </c>
      <c r="BD108" s="115" t="s">
        <v>486</v>
      </c>
      <c r="BE108" s="115" t="s">
        <v>486</v>
      </c>
      <c r="BF108" s="115" t="s">
        <v>486</v>
      </c>
      <c r="BG108" s="115" t="s">
        <v>486</v>
      </c>
      <c r="BH108" s="115" t="s">
        <v>486</v>
      </c>
      <c r="BI108" s="115" t="s">
        <v>486</v>
      </c>
      <c r="BJ108" s="115" t="s">
        <v>486</v>
      </c>
      <c r="BK108" s="115" t="s">
        <v>486</v>
      </c>
      <c r="BL108" s="115" t="s">
        <v>486</v>
      </c>
      <c r="BM108" s="115" t="s">
        <v>486</v>
      </c>
      <c r="BN108" s="115" t="s">
        <v>486</v>
      </c>
      <c r="BO108" s="115" t="s">
        <v>486</v>
      </c>
      <c r="BP108" s="115" t="s">
        <v>486</v>
      </c>
      <c r="BQ108" s="115" t="s">
        <v>486</v>
      </c>
      <c r="BR108" s="115" t="s">
        <v>486</v>
      </c>
      <c r="BS108" s="115" t="s">
        <v>486</v>
      </c>
      <c r="BT108" s="115" t="s">
        <v>486</v>
      </c>
      <c r="BU108" s="115" t="s">
        <v>486</v>
      </c>
      <c r="BV108" s="115" t="s">
        <v>486</v>
      </c>
      <c r="BW108" s="115" t="s">
        <v>486</v>
      </c>
      <c r="BX108" s="115" t="s">
        <v>486</v>
      </c>
      <c r="BY108" s="115" t="s">
        <v>486</v>
      </c>
      <c r="BZ108" s="115" t="s">
        <v>486</v>
      </c>
      <c r="CA108" s="115" t="s">
        <v>486</v>
      </c>
      <c r="CB108" s="115" t="s">
        <v>486</v>
      </c>
      <c r="CC108" s="115" t="s">
        <v>486</v>
      </c>
      <c r="CD108" s="115" t="s">
        <v>486</v>
      </c>
      <c r="CE108" s="115" t="s">
        <v>486</v>
      </c>
      <c r="CF108" s="115" t="s">
        <v>486</v>
      </c>
      <c r="CG108" s="115" t="s">
        <v>486</v>
      </c>
      <c r="CH108" s="115" t="s">
        <v>486</v>
      </c>
      <c r="CI108" s="115" t="s">
        <v>486</v>
      </c>
      <c r="CJ108" s="115" t="s">
        <v>486</v>
      </c>
      <c r="CK108" s="115" t="s">
        <v>486</v>
      </c>
      <c r="CL108" s="115" t="s">
        <v>486</v>
      </c>
      <c r="CM108" s="115" t="s">
        <v>486</v>
      </c>
      <c r="CN108" s="115" t="s">
        <v>486</v>
      </c>
      <c r="CO108" s="115" t="s">
        <v>486</v>
      </c>
      <c r="CP108" s="115" t="s">
        <v>486</v>
      </c>
      <c r="CQ108" s="115" t="s">
        <v>486</v>
      </c>
      <c r="CR108" s="115" t="s">
        <v>486</v>
      </c>
      <c r="CS108" s="115" t="s">
        <v>486</v>
      </c>
      <c r="CT108" s="115" t="s">
        <v>486</v>
      </c>
      <c r="CU108" s="115" t="s">
        <v>486</v>
      </c>
      <c r="CV108" s="115" t="s">
        <v>486</v>
      </c>
      <c r="CW108" s="115" t="s">
        <v>486</v>
      </c>
      <c r="CX108" s="115" t="s">
        <v>486</v>
      </c>
      <c r="CY108" s="115" t="s">
        <v>486</v>
      </c>
      <c r="CZ108" s="115" t="s">
        <v>486</v>
      </c>
      <c r="DA108" s="115" t="s">
        <v>486</v>
      </c>
      <c r="DB108" s="115" t="s">
        <v>486</v>
      </c>
      <c r="DC108" s="115" t="s">
        <v>486</v>
      </c>
      <c r="DD108" s="115" t="s">
        <v>486</v>
      </c>
      <c r="DE108" s="115" t="s">
        <v>486</v>
      </c>
      <c r="DF108" s="115" t="s">
        <v>486</v>
      </c>
      <c r="DG108" s="115" t="s">
        <v>486</v>
      </c>
      <c r="DH108" s="115" t="s">
        <v>486</v>
      </c>
      <c r="DI108" s="115" t="s">
        <v>486</v>
      </c>
      <c r="DJ108" s="115" t="s">
        <v>486</v>
      </c>
      <c r="DK108" s="115" t="s">
        <v>486</v>
      </c>
      <c r="DL108" s="115" t="s">
        <v>486</v>
      </c>
      <c r="DM108" s="115" t="s">
        <v>486</v>
      </c>
      <c r="DN108" s="115" t="s">
        <v>486</v>
      </c>
      <c r="DO108" s="123" t="s">
        <v>486</v>
      </c>
      <c r="DP108" s="115" t="s">
        <v>486</v>
      </c>
      <c r="DQ108" s="115" t="s">
        <v>486</v>
      </c>
      <c r="DR108" s="115" t="s">
        <v>486</v>
      </c>
      <c r="DS108" s="115">
        <v>0.4368127010222565</v>
      </c>
      <c r="DT108" s="123">
        <v>173.83799999999999</v>
      </c>
      <c r="DU108" s="115">
        <v>0.12825348924933988</v>
      </c>
      <c r="DV108" s="115">
        <v>0</v>
      </c>
      <c r="DW108" s="115">
        <v>7.2350000000000003</v>
      </c>
      <c r="DX108" s="115" t="s">
        <v>486</v>
      </c>
      <c r="DY108" s="123" t="s">
        <v>486</v>
      </c>
      <c r="DZ108" s="115" t="s">
        <v>486</v>
      </c>
      <c r="EA108" s="115" t="s">
        <v>486</v>
      </c>
      <c r="EB108" s="115" t="s">
        <v>486</v>
      </c>
      <c r="EW108" s="74"/>
      <c r="EX108" s="74"/>
      <c r="EY108" s="74"/>
      <c r="EZ108" s="74"/>
    </row>
    <row r="109" spans="1:170" x14ac:dyDescent="0.25">
      <c r="A109" s="112">
        <v>107</v>
      </c>
      <c r="B109" s="99">
        <v>38247</v>
      </c>
      <c r="C109" s="74" t="s">
        <v>53</v>
      </c>
      <c r="D109" s="74" t="s">
        <v>54</v>
      </c>
      <c r="E109" s="74" t="s">
        <v>20</v>
      </c>
      <c r="F109" s="74" t="s">
        <v>665</v>
      </c>
      <c r="G109" s="103" t="s">
        <v>674</v>
      </c>
      <c r="H109" s="62" t="s">
        <v>2</v>
      </c>
      <c r="I109" s="62" t="s">
        <v>2</v>
      </c>
      <c r="J109" s="62" t="s">
        <v>2</v>
      </c>
      <c r="K109" s="62" t="s">
        <v>2</v>
      </c>
      <c r="L109" s="62" t="s">
        <v>2</v>
      </c>
      <c r="M109" s="74">
        <v>22264</v>
      </c>
      <c r="N109" s="74">
        <v>2003</v>
      </c>
      <c r="O109" s="74"/>
      <c r="P109" s="74">
        <v>4000</v>
      </c>
      <c r="Q109" s="74" t="s">
        <v>435</v>
      </c>
      <c r="R109" s="74"/>
      <c r="S109" s="74" t="s">
        <v>20</v>
      </c>
      <c r="T109" s="74">
        <v>1</v>
      </c>
      <c r="U109" s="74">
        <v>1</v>
      </c>
      <c r="V109" s="74">
        <v>0</v>
      </c>
      <c r="W109" s="74"/>
      <c r="X109" s="77" t="s">
        <v>153</v>
      </c>
      <c r="Y109" s="74"/>
      <c r="Z109" s="74">
        <v>1770</v>
      </c>
      <c r="AA109" s="74">
        <v>2035</v>
      </c>
      <c r="AB109" s="78">
        <v>3.5381899520743727</v>
      </c>
      <c r="AC109" s="121">
        <v>297.15811675700434</v>
      </c>
      <c r="AD109" s="78">
        <v>0.1868526759242819</v>
      </c>
      <c r="AE109" s="78">
        <v>2.2801209573922426E-2</v>
      </c>
      <c r="AF109" s="78">
        <v>12.47400236315066</v>
      </c>
      <c r="AG109" s="78">
        <v>1.7654507581956722</v>
      </c>
      <c r="AH109" s="121">
        <v>196.48651420899907</v>
      </c>
      <c r="AI109" s="78">
        <v>9.2539226113607681E-2</v>
      </c>
      <c r="AJ109" s="78">
        <v>8.5118280715922197E-4</v>
      </c>
      <c r="AK109" s="78">
        <v>8.2175934322083943</v>
      </c>
      <c r="AL109" s="78" t="s">
        <v>486</v>
      </c>
      <c r="AM109" s="121" t="s">
        <v>486</v>
      </c>
      <c r="AN109" s="78" t="s">
        <v>486</v>
      </c>
      <c r="AO109" s="78" t="s">
        <v>486</v>
      </c>
      <c r="AP109" s="78" t="s">
        <v>486</v>
      </c>
      <c r="AQ109" s="78" t="s">
        <v>486</v>
      </c>
      <c r="AR109" s="78" t="s">
        <v>486</v>
      </c>
      <c r="AS109" s="78" t="s">
        <v>486</v>
      </c>
      <c r="AT109" s="78" t="s">
        <v>486</v>
      </c>
      <c r="AU109" s="78" t="s">
        <v>486</v>
      </c>
      <c r="AV109" s="78" t="s">
        <v>486</v>
      </c>
      <c r="AW109" s="121" t="s">
        <v>486</v>
      </c>
      <c r="AX109" s="78" t="s">
        <v>486</v>
      </c>
      <c r="AY109" s="78" t="s">
        <v>486</v>
      </c>
      <c r="AZ109" s="78" t="s">
        <v>486</v>
      </c>
      <c r="BA109" s="114">
        <v>6.4215156718862012</v>
      </c>
      <c r="BB109" s="121">
        <v>789.96395557355993</v>
      </c>
      <c r="BC109" s="78">
        <v>0.78162868026308996</v>
      </c>
      <c r="BD109" s="78">
        <v>6.3143551422540328E-2</v>
      </c>
      <c r="BE109" s="78">
        <v>33.041567224625169</v>
      </c>
      <c r="BF109" s="78" t="s">
        <v>486</v>
      </c>
      <c r="BG109" s="78" t="s">
        <v>486</v>
      </c>
      <c r="BH109" s="78" t="s">
        <v>486</v>
      </c>
      <c r="BI109" s="78" t="s">
        <v>486</v>
      </c>
      <c r="BJ109" s="78" t="s">
        <v>486</v>
      </c>
      <c r="BK109" s="78" t="s">
        <v>486</v>
      </c>
      <c r="BL109" s="78" t="s">
        <v>486</v>
      </c>
      <c r="BM109" s="78" t="s">
        <v>486</v>
      </c>
      <c r="BN109" s="78" t="s">
        <v>486</v>
      </c>
      <c r="BO109" s="78" t="s">
        <v>486</v>
      </c>
      <c r="BP109" s="78" t="s">
        <v>486</v>
      </c>
      <c r="BQ109" s="78" t="s">
        <v>486</v>
      </c>
      <c r="BR109" s="78" t="s">
        <v>486</v>
      </c>
      <c r="BS109" s="78" t="s">
        <v>486</v>
      </c>
      <c r="BT109" s="78" t="s">
        <v>486</v>
      </c>
      <c r="BU109" s="78" t="s">
        <v>486</v>
      </c>
      <c r="BV109" s="78" t="s">
        <v>486</v>
      </c>
      <c r="BW109" s="78" t="s">
        <v>486</v>
      </c>
      <c r="BX109" s="78" t="s">
        <v>486</v>
      </c>
      <c r="BY109" s="78" t="s">
        <v>486</v>
      </c>
      <c r="BZ109" s="78" t="s">
        <v>486</v>
      </c>
      <c r="CA109" s="78" t="s">
        <v>486</v>
      </c>
      <c r="CB109" s="78" t="s">
        <v>486</v>
      </c>
      <c r="CC109" s="78" t="s">
        <v>486</v>
      </c>
      <c r="CD109" s="78" t="s">
        <v>486</v>
      </c>
      <c r="CE109" s="78" t="s">
        <v>486</v>
      </c>
      <c r="CF109" s="78" t="s">
        <v>486</v>
      </c>
      <c r="CG109" s="78" t="s">
        <v>486</v>
      </c>
      <c r="CH109" s="78" t="s">
        <v>486</v>
      </c>
      <c r="CI109" s="78" t="s">
        <v>486</v>
      </c>
      <c r="CJ109" s="78" t="s">
        <v>486</v>
      </c>
      <c r="CK109" s="78" t="s">
        <v>486</v>
      </c>
      <c r="CL109" s="78" t="s">
        <v>486</v>
      </c>
      <c r="CM109" s="78" t="s">
        <v>486</v>
      </c>
      <c r="CN109" s="78" t="s">
        <v>486</v>
      </c>
      <c r="CO109" s="78" t="s">
        <v>486</v>
      </c>
      <c r="CP109" s="78" t="s">
        <v>486</v>
      </c>
      <c r="CQ109" s="78" t="s">
        <v>486</v>
      </c>
      <c r="CR109" s="78" t="s">
        <v>486</v>
      </c>
      <c r="CS109" s="78" t="s">
        <v>486</v>
      </c>
      <c r="CT109" s="78" t="s">
        <v>486</v>
      </c>
      <c r="CU109" s="78" t="s">
        <v>486</v>
      </c>
      <c r="CV109" s="78" t="s">
        <v>486</v>
      </c>
      <c r="CW109" s="78" t="s">
        <v>486</v>
      </c>
      <c r="CX109" s="78" t="s">
        <v>486</v>
      </c>
      <c r="CY109" s="78" t="s">
        <v>486</v>
      </c>
      <c r="CZ109" s="78" t="s">
        <v>486</v>
      </c>
      <c r="DA109" s="78" t="s">
        <v>486</v>
      </c>
      <c r="DB109" s="78" t="s">
        <v>486</v>
      </c>
      <c r="DC109" s="78" t="s">
        <v>486</v>
      </c>
      <c r="DD109" s="78" t="s">
        <v>486</v>
      </c>
      <c r="DE109" s="78" t="s">
        <v>486</v>
      </c>
      <c r="DF109" s="78" t="s">
        <v>486</v>
      </c>
      <c r="DG109" s="78" t="s">
        <v>486</v>
      </c>
      <c r="DH109" s="78" t="s">
        <v>486</v>
      </c>
      <c r="DI109" s="78" t="s">
        <v>486</v>
      </c>
      <c r="DJ109" s="78" t="s">
        <v>486</v>
      </c>
      <c r="DK109" s="78" t="s">
        <v>486</v>
      </c>
      <c r="DL109" s="78" t="s">
        <v>486</v>
      </c>
      <c r="DM109" s="78" t="s">
        <v>486</v>
      </c>
      <c r="DN109" s="78" t="s">
        <v>486</v>
      </c>
      <c r="DO109" s="121" t="s">
        <v>486</v>
      </c>
      <c r="DP109" s="78" t="s">
        <v>486</v>
      </c>
      <c r="DQ109" s="78" t="s">
        <v>486</v>
      </c>
      <c r="DR109" s="78" t="s">
        <v>486</v>
      </c>
      <c r="DS109" s="78" t="s">
        <v>486</v>
      </c>
      <c r="DT109" s="121" t="s">
        <v>486</v>
      </c>
      <c r="DU109" s="78" t="s">
        <v>486</v>
      </c>
      <c r="DV109" s="78" t="s">
        <v>486</v>
      </c>
      <c r="DW109" s="78" t="s">
        <v>486</v>
      </c>
      <c r="DX109" s="78" t="s">
        <v>486</v>
      </c>
      <c r="DY109" s="121" t="s">
        <v>486</v>
      </c>
      <c r="DZ109" s="78" t="s">
        <v>486</v>
      </c>
      <c r="EA109" s="78" t="s">
        <v>486</v>
      </c>
      <c r="EB109" s="78" t="s">
        <v>486</v>
      </c>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row>
    <row r="110" spans="1:170" x14ac:dyDescent="0.25">
      <c r="A110" s="112">
        <v>108</v>
      </c>
      <c r="B110" s="100">
        <v>38407</v>
      </c>
      <c r="C110" s="77" t="s">
        <v>49</v>
      </c>
      <c r="D110" s="77" t="s">
        <v>113</v>
      </c>
      <c r="E110" s="77" t="s">
        <v>166</v>
      </c>
      <c r="F110" s="63" t="s">
        <v>665</v>
      </c>
      <c r="G110" s="104" t="s">
        <v>674</v>
      </c>
      <c r="H110" s="64" t="s">
        <v>2</v>
      </c>
      <c r="I110" s="62" t="s">
        <v>2</v>
      </c>
      <c r="J110" s="62" t="s">
        <v>2</v>
      </c>
      <c r="K110" s="62" t="s">
        <v>2</v>
      </c>
      <c r="L110" s="62" t="s">
        <v>2</v>
      </c>
      <c r="N110" s="77">
        <v>2004</v>
      </c>
      <c r="P110" s="77">
        <v>1400</v>
      </c>
      <c r="Q110" s="74" t="s">
        <v>436</v>
      </c>
      <c r="X110" s="77" t="s">
        <v>153</v>
      </c>
      <c r="AB110" s="115" t="s">
        <v>486</v>
      </c>
      <c r="AC110" s="123" t="s">
        <v>486</v>
      </c>
      <c r="AD110" s="115" t="s">
        <v>486</v>
      </c>
      <c r="AE110" s="115" t="s">
        <v>486</v>
      </c>
      <c r="AF110" s="115" t="s">
        <v>486</v>
      </c>
      <c r="AG110" s="115" t="s">
        <v>486</v>
      </c>
      <c r="AH110" s="123" t="s">
        <v>486</v>
      </c>
      <c r="AI110" s="115" t="s">
        <v>486</v>
      </c>
      <c r="AJ110" s="115" t="s">
        <v>486</v>
      </c>
      <c r="AK110" s="115" t="s">
        <v>486</v>
      </c>
      <c r="AL110" s="115" t="s">
        <v>486</v>
      </c>
      <c r="AM110" s="115" t="s">
        <v>486</v>
      </c>
      <c r="AN110" s="115" t="s">
        <v>486</v>
      </c>
      <c r="AO110" s="115" t="s">
        <v>486</v>
      </c>
      <c r="AP110" s="115" t="s">
        <v>486</v>
      </c>
      <c r="AQ110" s="115" t="s">
        <v>486</v>
      </c>
      <c r="AR110" s="123" t="s">
        <v>486</v>
      </c>
      <c r="AS110" s="115" t="s">
        <v>486</v>
      </c>
      <c r="AT110" s="115" t="s">
        <v>486</v>
      </c>
      <c r="AU110" s="115" t="s">
        <v>486</v>
      </c>
      <c r="AV110" s="115" t="s">
        <v>486</v>
      </c>
      <c r="AW110" s="123" t="s">
        <v>486</v>
      </c>
      <c r="AX110" s="115" t="s">
        <v>486</v>
      </c>
      <c r="AY110" s="115" t="s">
        <v>486</v>
      </c>
      <c r="AZ110" s="115" t="s">
        <v>486</v>
      </c>
      <c r="BA110" s="116" t="s">
        <v>486</v>
      </c>
      <c r="BB110" s="123" t="s">
        <v>486</v>
      </c>
      <c r="BC110" s="115" t="s">
        <v>486</v>
      </c>
      <c r="BD110" s="115" t="s">
        <v>486</v>
      </c>
      <c r="BE110" s="115" t="s">
        <v>486</v>
      </c>
      <c r="BF110" s="115" t="s">
        <v>486</v>
      </c>
      <c r="BG110" s="115" t="s">
        <v>486</v>
      </c>
      <c r="BH110" s="115" t="s">
        <v>486</v>
      </c>
      <c r="BI110" s="115" t="s">
        <v>486</v>
      </c>
      <c r="BJ110" s="115" t="s">
        <v>486</v>
      </c>
      <c r="BK110" s="115" t="s">
        <v>486</v>
      </c>
      <c r="BL110" s="115" t="s">
        <v>486</v>
      </c>
      <c r="BM110" s="115" t="s">
        <v>486</v>
      </c>
      <c r="BN110" s="115" t="s">
        <v>486</v>
      </c>
      <c r="BO110" s="115" t="s">
        <v>486</v>
      </c>
      <c r="BP110" s="115" t="s">
        <v>486</v>
      </c>
      <c r="BQ110" s="115" t="s">
        <v>486</v>
      </c>
      <c r="BR110" s="115" t="s">
        <v>486</v>
      </c>
      <c r="BS110" s="115" t="s">
        <v>486</v>
      </c>
      <c r="BT110" s="115" t="s">
        <v>486</v>
      </c>
      <c r="BU110" s="115" t="s">
        <v>486</v>
      </c>
      <c r="BV110" s="115" t="s">
        <v>486</v>
      </c>
      <c r="BW110" s="115" t="s">
        <v>486</v>
      </c>
      <c r="BX110" s="115" t="s">
        <v>486</v>
      </c>
      <c r="BY110" s="115" t="s">
        <v>486</v>
      </c>
      <c r="BZ110" s="115" t="s">
        <v>486</v>
      </c>
      <c r="CA110" s="115" t="s">
        <v>486</v>
      </c>
      <c r="CB110" s="115" t="s">
        <v>486</v>
      </c>
      <c r="CC110" s="115" t="s">
        <v>486</v>
      </c>
      <c r="CD110" s="115" t="s">
        <v>486</v>
      </c>
      <c r="CE110" s="115" t="s">
        <v>486</v>
      </c>
      <c r="CF110" s="115" t="s">
        <v>486</v>
      </c>
      <c r="CG110" s="115" t="s">
        <v>486</v>
      </c>
      <c r="CH110" s="115" t="s">
        <v>486</v>
      </c>
      <c r="CI110" s="115" t="s">
        <v>486</v>
      </c>
      <c r="CJ110" s="115" t="s">
        <v>486</v>
      </c>
      <c r="CK110" s="115" t="s">
        <v>486</v>
      </c>
      <c r="CL110" s="115" t="s">
        <v>486</v>
      </c>
      <c r="CM110" s="115" t="s">
        <v>486</v>
      </c>
      <c r="CN110" s="115" t="s">
        <v>486</v>
      </c>
      <c r="CO110" s="115" t="s">
        <v>486</v>
      </c>
      <c r="CP110" s="115" t="s">
        <v>486</v>
      </c>
      <c r="CQ110" s="115" t="s">
        <v>486</v>
      </c>
      <c r="CR110" s="115" t="s">
        <v>486</v>
      </c>
      <c r="CS110" s="115" t="s">
        <v>486</v>
      </c>
      <c r="CT110" s="115" t="s">
        <v>486</v>
      </c>
      <c r="CU110" s="115" t="s">
        <v>486</v>
      </c>
      <c r="CV110" s="115" t="s">
        <v>486</v>
      </c>
      <c r="CW110" s="115" t="s">
        <v>486</v>
      </c>
      <c r="CX110" s="115" t="s">
        <v>486</v>
      </c>
      <c r="CY110" s="115" t="s">
        <v>486</v>
      </c>
      <c r="CZ110" s="115" t="s">
        <v>486</v>
      </c>
      <c r="DA110" s="115" t="s">
        <v>486</v>
      </c>
      <c r="DB110" s="115" t="s">
        <v>486</v>
      </c>
      <c r="DC110" s="115" t="s">
        <v>486</v>
      </c>
      <c r="DD110" s="115" t="s">
        <v>486</v>
      </c>
      <c r="DE110" s="115" t="s">
        <v>486</v>
      </c>
      <c r="DF110" s="115" t="s">
        <v>486</v>
      </c>
      <c r="DG110" s="115" t="s">
        <v>486</v>
      </c>
      <c r="DH110" s="115" t="s">
        <v>486</v>
      </c>
      <c r="DI110" s="115" t="s">
        <v>486</v>
      </c>
      <c r="DJ110" s="115" t="s">
        <v>486</v>
      </c>
      <c r="DK110" s="115" t="s">
        <v>486</v>
      </c>
      <c r="DL110" s="115" t="s">
        <v>486</v>
      </c>
      <c r="DM110" s="115" t="s">
        <v>486</v>
      </c>
      <c r="DN110" s="115" t="s">
        <v>486</v>
      </c>
      <c r="DO110" s="123" t="s">
        <v>486</v>
      </c>
      <c r="DP110" s="115" t="s">
        <v>486</v>
      </c>
      <c r="DQ110" s="115" t="s">
        <v>486</v>
      </c>
      <c r="DR110" s="115" t="s">
        <v>486</v>
      </c>
      <c r="DS110" s="115">
        <v>0.10444855908465081</v>
      </c>
      <c r="DT110" s="123">
        <v>125.46899999999999</v>
      </c>
      <c r="DU110" s="115">
        <v>1.4861601337544121E-2</v>
      </c>
      <c r="DV110" s="115">
        <v>0</v>
      </c>
      <c r="DW110" s="115">
        <v>5.1920000000000002</v>
      </c>
      <c r="DX110" s="115" t="s">
        <v>486</v>
      </c>
      <c r="DY110" s="123" t="s">
        <v>486</v>
      </c>
      <c r="DZ110" s="115" t="s">
        <v>486</v>
      </c>
      <c r="EA110" s="115" t="s">
        <v>486</v>
      </c>
      <c r="EB110" s="115" t="s">
        <v>486</v>
      </c>
      <c r="EW110" s="74"/>
      <c r="EX110" s="74"/>
      <c r="EY110" s="74"/>
      <c r="EZ110" s="74"/>
      <c r="FA110" s="74"/>
      <c r="FB110" s="74"/>
      <c r="FC110" s="74"/>
      <c r="FD110" s="74"/>
      <c r="FE110" s="74"/>
      <c r="FF110" s="74"/>
    </row>
    <row r="111" spans="1:170" x14ac:dyDescent="0.25">
      <c r="A111" s="112">
        <v>109</v>
      </c>
      <c r="B111" s="99">
        <v>38259</v>
      </c>
      <c r="C111" s="74" t="s">
        <v>49</v>
      </c>
      <c r="D111" s="74" t="s">
        <v>50</v>
      </c>
      <c r="E111" s="74" t="s">
        <v>20</v>
      </c>
      <c r="F111" s="74" t="s">
        <v>665</v>
      </c>
      <c r="G111" s="103" t="s">
        <v>674</v>
      </c>
      <c r="H111" s="62" t="s">
        <v>2</v>
      </c>
      <c r="I111" s="62" t="s">
        <v>2</v>
      </c>
      <c r="J111" s="62" t="s">
        <v>2</v>
      </c>
      <c r="K111" s="62" t="s">
        <v>2</v>
      </c>
      <c r="L111" s="62" t="s">
        <v>2</v>
      </c>
      <c r="M111" s="74">
        <v>13099</v>
      </c>
      <c r="N111" s="74">
        <v>2004</v>
      </c>
      <c r="O111" s="74"/>
      <c r="P111" s="74">
        <v>3800</v>
      </c>
      <c r="Q111" s="74" t="s">
        <v>435</v>
      </c>
      <c r="R111" s="74"/>
      <c r="S111" s="74" t="s">
        <v>20</v>
      </c>
      <c r="T111" s="74">
        <v>1</v>
      </c>
      <c r="U111" s="74">
        <v>1</v>
      </c>
      <c r="V111" s="74" t="s">
        <v>21</v>
      </c>
      <c r="W111" s="74"/>
      <c r="X111" s="77" t="s">
        <v>153</v>
      </c>
      <c r="Y111" s="74"/>
      <c r="Z111" s="74">
        <v>1758</v>
      </c>
      <c r="AA111" s="74">
        <v>2035</v>
      </c>
      <c r="AB111" s="78">
        <v>0.27897551210233051</v>
      </c>
      <c r="AC111" s="121">
        <v>317.69259246676222</v>
      </c>
      <c r="AD111" s="78">
        <v>0.10529181753888257</v>
      </c>
      <c r="AE111" s="78">
        <v>8.3806699895880715E-3</v>
      </c>
      <c r="AF111" s="78">
        <v>13.1553664932696</v>
      </c>
      <c r="AG111" s="78">
        <v>5.0647352097898626E-2</v>
      </c>
      <c r="AH111" s="121">
        <v>200.82622820605908</v>
      </c>
      <c r="AI111" s="78">
        <v>4.0368865201405375E-2</v>
      </c>
      <c r="AJ111" s="78">
        <v>3.296800065851817E-3</v>
      </c>
      <c r="AK111" s="78">
        <v>8.3087429839015083</v>
      </c>
      <c r="AL111" s="78" t="s">
        <v>486</v>
      </c>
      <c r="AM111" s="121" t="s">
        <v>486</v>
      </c>
      <c r="AN111" s="78" t="s">
        <v>486</v>
      </c>
      <c r="AO111" s="78" t="s">
        <v>486</v>
      </c>
      <c r="AP111" s="78" t="s">
        <v>486</v>
      </c>
      <c r="AQ111" s="78" t="s">
        <v>486</v>
      </c>
      <c r="AR111" s="78" t="s">
        <v>486</v>
      </c>
      <c r="AS111" s="78" t="s">
        <v>486</v>
      </c>
      <c r="AT111" s="78" t="s">
        <v>486</v>
      </c>
      <c r="AU111" s="78" t="s">
        <v>486</v>
      </c>
      <c r="AV111" s="78" t="s">
        <v>486</v>
      </c>
      <c r="AW111" s="121" t="s">
        <v>486</v>
      </c>
      <c r="AX111" s="78" t="s">
        <v>486</v>
      </c>
      <c r="AY111" s="78" t="s">
        <v>486</v>
      </c>
      <c r="AZ111" s="78" t="s">
        <v>486</v>
      </c>
      <c r="BA111" s="114">
        <v>0.57551085582780759</v>
      </c>
      <c r="BB111" s="121">
        <v>837.18595408279305</v>
      </c>
      <c r="BC111" s="78">
        <v>0.23799055203904748</v>
      </c>
      <c r="BD111" s="78">
        <v>5.6188771536816839E-2</v>
      </c>
      <c r="BE111" s="78">
        <v>34.657408805294082</v>
      </c>
      <c r="BF111" s="78" t="s">
        <v>486</v>
      </c>
      <c r="BG111" s="78" t="s">
        <v>486</v>
      </c>
      <c r="BH111" s="78" t="s">
        <v>486</v>
      </c>
      <c r="BI111" s="78" t="s">
        <v>486</v>
      </c>
      <c r="BJ111" s="78" t="s">
        <v>486</v>
      </c>
      <c r="BK111" s="78" t="s">
        <v>486</v>
      </c>
      <c r="BL111" s="78" t="s">
        <v>486</v>
      </c>
      <c r="BM111" s="78" t="s">
        <v>486</v>
      </c>
      <c r="BN111" s="78" t="s">
        <v>486</v>
      </c>
      <c r="BO111" s="78" t="s">
        <v>486</v>
      </c>
      <c r="BP111" s="78" t="s">
        <v>486</v>
      </c>
      <c r="BQ111" s="78" t="s">
        <v>486</v>
      </c>
      <c r="BR111" s="78" t="s">
        <v>486</v>
      </c>
      <c r="BS111" s="78" t="s">
        <v>486</v>
      </c>
      <c r="BT111" s="78" t="s">
        <v>486</v>
      </c>
      <c r="BU111" s="78" t="s">
        <v>486</v>
      </c>
      <c r="BV111" s="78" t="s">
        <v>486</v>
      </c>
      <c r="BW111" s="78" t="s">
        <v>486</v>
      </c>
      <c r="BX111" s="78" t="s">
        <v>486</v>
      </c>
      <c r="BY111" s="78" t="s">
        <v>486</v>
      </c>
      <c r="BZ111" s="78" t="s">
        <v>486</v>
      </c>
      <c r="CA111" s="78" t="s">
        <v>486</v>
      </c>
      <c r="CB111" s="78" t="s">
        <v>486</v>
      </c>
      <c r="CC111" s="78" t="s">
        <v>486</v>
      </c>
      <c r="CD111" s="78" t="s">
        <v>486</v>
      </c>
      <c r="CE111" s="78" t="s">
        <v>486</v>
      </c>
      <c r="CF111" s="78" t="s">
        <v>486</v>
      </c>
      <c r="CG111" s="78" t="s">
        <v>486</v>
      </c>
      <c r="CH111" s="78" t="s">
        <v>486</v>
      </c>
      <c r="CI111" s="78" t="s">
        <v>486</v>
      </c>
      <c r="CJ111" s="78" t="s">
        <v>486</v>
      </c>
      <c r="CK111" s="78" t="s">
        <v>486</v>
      </c>
      <c r="CL111" s="78" t="s">
        <v>486</v>
      </c>
      <c r="CM111" s="78" t="s">
        <v>486</v>
      </c>
      <c r="CN111" s="78" t="s">
        <v>486</v>
      </c>
      <c r="CO111" s="78" t="s">
        <v>486</v>
      </c>
      <c r="CP111" s="78" t="s">
        <v>486</v>
      </c>
      <c r="CQ111" s="78" t="s">
        <v>486</v>
      </c>
      <c r="CR111" s="78" t="s">
        <v>486</v>
      </c>
      <c r="CS111" s="78" t="s">
        <v>486</v>
      </c>
      <c r="CT111" s="78" t="s">
        <v>486</v>
      </c>
      <c r="CU111" s="78" t="s">
        <v>486</v>
      </c>
      <c r="CV111" s="78" t="s">
        <v>486</v>
      </c>
      <c r="CW111" s="78" t="s">
        <v>486</v>
      </c>
      <c r="CX111" s="78" t="s">
        <v>486</v>
      </c>
      <c r="CY111" s="78" t="s">
        <v>486</v>
      </c>
      <c r="CZ111" s="78" t="s">
        <v>486</v>
      </c>
      <c r="DA111" s="78" t="s">
        <v>486</v>
      </c>
      <c r="DB111" s="78" t="s">
        <v>486</v>
      </c>
      <c r="DC111" s="78" t="s">
        <v>486</v>
      </c>
      <c r="DD111" s="78" t="s">
        <v>486</v>
      </c>
      <c r="DE111" s="78" t="s">
        <v>486</v>
      </c>
      <c r="DF111" s="78" t="s">
        <v>486</v>
      </c>
      <c r="DG111" s="78" t="s">
        <v>486</v>
      </c>
      <c r="DH111" s="78" t="s">
        <v>486</v>
      </c>
      <c r="DI111" s="78" t="s">
        <v>486</v>
      </c>
      <c r="DJ111" s="78" t="s">
        <v>486</v>
      </c>
      <c r="DK111" s="78" t="s">
        <v>486</v>
      </c>
      <c r="DL111" s="78" t="s">
        <v>486</v>
      </c>
      <c r="DM111" s="78" t="s">
        <v>486</v>
      </c>
      <c r="DN111" s="78" t="s">
        <v>486</v>
      </c>
      <c r="DO111" s="121" t="s">
        <v>486</v>
      </c>
      <c r="DP111" s="78" t="s">
        <v>486</v>
      </c>
      <c r="DQ111" s="78" t="s">
        <v>486</v>
      </c>
      <c r="DR111" s="78" t="s">
        <v>486</v>
      </c>
      <c r="DS111" s="78" t="s">
        <v>486</v>
      </c>
      <c r="DT111" s="121" t="s">
        <v>486</v>
      </c>
      <c r="DU111" s="78" t="s">
        <v>486</v>
      </c>
      <c r="DV111" s="78" t="s">
        <v>486</v>
      </c>
      <c r="DW111" s="78" t="s">
        <v>486</v>
      </c>
      <c r="DX111" s="78" t="s">
        <v>486</v>
      </c>
      <c r="DY111" s="121" t="s">
        <v>486</v>
      </c>
      <c r="DZ111" s="78" t="s">
        <v>486</v>
      </c>
      <c r="EA111" s="78" t="s">
        <v>486</v>
      </c>
      <c r="EB111" s="78" t="s">
        <v>486</v>
      </c>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c r="FA111" s="74"/>
      <c r="FB111" s="74"/>
      <c r="FC111" s="74"/>
      <c r="FD111" s="74"/>
      <c r="FE111" s="74"/>
      <c r="FF111" s="74"/>
    </row>
    <row r="112" spans="1:170" x14ac:dyDescent="0.25">
      <c r="A112" s="112">
        <v>110</v>
      </c>
      <c r="B112" s="99">
        <v>38261</v>
      </c>
      <c r="C112" s="74" t="s">
        <v>51</v>
      </c>
      <c r="D112" s="74" t="s">
        <v>52</v>
      </c>
      <c r="E112" s="74" t="s">
        <v>20</v>
      </c>
      <c r="F112" s="74" t="s">
        <v>672</v>
      </c>
      <c r="G112" s="106" t="s">
        <v>674</v>
      </c>
      <c r="H112" s="82" t="s">
        <v>2</v>
      </c>
      <c r="I112" s="76" t="s">
        <v>2</v>
      </c>
      <c r="J112" s="76" t="s">
        <v>2</v>
      </c>
      <c r="K112" s="76" t="s">
        <v>2</v>
      </c>
      <c r="L112" s="76" t="s">
        <v>2</v>
      </c>
      <c r="M112" s="74">
        <v>9954</v>
      </c>
      <c r="N112" s="74">
        <v>2004</v>
      </c>
      <c r="O112" s="74"/>
      <c r="P112" s="74">
        <v>2400</v>
      </c>
      <c r="Q112" s="74" t="s">
        <v>435</v>
      </c>
      <c r="R112" s="74"/>
      <c r="S112" s="74" t="s">
        <v>20</v>
      </c>
      <c r="T112" s="74">
        <v>1</v>
      </c>
      <c r="U112" s="74">
        <v>1</v>
      </c>
      <c r="V112" s="74">
        <v>0</v>
      </c>
      <c r="W112" s="74"/>
      <c r="X112" s="77" t="s">
        <v>153</v>
      </c>
      <c r="Y112" s="74"/>
      <c r="Z112" s="74">
        <v>1477</v>
      </c>
      <c r="AA112" s="74">
        <v>1695</v>
      </c>
      <c r="AB112" s="78">
        <v>0.60177683774546464</v>
      </c>
      <c r="AC112" s="121">
        <v>260.07402256831574</v>
      </c>
      <c r="AD112" s="78">
        <v>0.17490618703138891</v>
      </c>
      <c r="AE112" s="78">
        <v>0.12809003150093429</v>
      </c>
      <c r="AF112" s="78">
        <v>10.789877685777721</v>
      </c>
      <c r="AG112" s="78">
        <v>0.43842861027220481</v>
      </c>
      <c r="AH112" s="121">
        <v>174.162719890392</v>
      </c>
      <c r="AI112" s="78">
        <v>3.4783785851570936E-2</v>
      </c>
      <c r="AJ112" s="78">
        <v>1.1198503693376983E-2</v>
      </c>
      <c r="AK112" s="78">
        <v>7.2214706867134453</v>
      </c>
      <c r="AL112" s="78" t="s">
        <v>486</v>
      </c>
      <c r="AM112" s="121" t="s">
        <v>486</v>
      </c>
      <c r="AN112" s="78" t="s">
        <v>486</v>
      </c>
      <c r="AO112" s="78" t="s">
        <v>486</v>
      </c>
      <c r="AP112" s="78" t="s">
        <v>486</v>
      </c>
      <c r="AQ112" s="78" t="s">
        <v>486</v>
      </c>
      <c r="AR112" s="78" t="s">
        <v>486</v>
      </c>
      <c r="AS112" s="78" t="s">
        <v>486</v>
      </c>
      <c r="AT112" s="78" t="s">
        <v>486</v>
      </c>
      <c r="AU112" s="78" t="s">
        <v>486</v>
      </c>
      <c r="AV112" s="78" t="s">
        <v>486</v>
      </c>
      <c r="AW112" s="121" t="s">
        <v>486</v>
      </c>
      <c r="AX112" s="78" t="s">
        <v>486</v>
      </c>
      <c r="AY112" s="78" t="s">
        <v>486</v>
      </c>
      <c r="AZ112" s="78" t="s">
        <v>486</v>
      </c>
      <c r="BA112" s="78">
        <v>0.88739218527134578</v>
      </c>
      <c r="BB112" s="121">
        <v>682.51156953139787</v>
      </c>
      <c r="BC112" s="78">
        <v>0.47899567532283832</v>
      </c>
      <c r="BD112" s="78">
        <v>0.28330692220247783</v>
      </c>
      <c r="BE112" s="78">
        <v>28.288891781545633</v>
      </c>
      <c r="BF112" s="78" t="s">
        <v>486</v>
      </c>
      <c r="BG112" s="78" t="s">
        <v>486</v>
      </c>
      <c r="BH112" s="78" t="s">
        <v>486</v>
      </c>
      <c r="BI112" s="78" t="s">
        <v>486</v>
      </c>
      <c r="BJ112" s="78" t="s">
        <v>486</v>
      </c>
      <c r="BK112" s="78" t="s">
        <v>486</v>
      </c>
      <c r="BL112" s="78" t="s">
        <v>486</v>
      </c>
      <c r="BM112" s="78" t="s">
        <v>486</v>
      </c>
      <c r="BN112" s="78" t="s">
        <v>486</v>
      </c>
      <c r="BO112" s="78" t="s">
        <v>486</v>
      </c>
      <c r="BP112" s="78" t="s">
        <v>486</v>
      </c>
      <c r="BQ112" s="78" t="s">
        <v>486</v>
      </c>
      <c r="BR112" s="78" t="s">
        <v>486</v>
      </c>
      <c r="BS112" s="78" t="s">
        <v>486</v>
      </c>
      <c r="BT112" s="78" t="s">
        <v>486</v>
      </c>
      <c r="BU112" s="78" t="s">
        <v>486</v>
      </c>
      <c r="BV112" s="78" t="s">
        <v>486</v>
      </c>
      <c r="BW112" s="78" t="s">
        <v>486</v>
      </c>
      <c r="BX112" s="78" t="s">
        <v>486</v>
      </c>
      <c r="BY112" s="78" t="s">
        <v>486</v>
      </c>
      <c r="BZ112" s="78" t="s">
        <v>486</v>
      </c>
      <c r="CA112" s="78" t="s">
        <v>486</v>
      </c>
      <c r="CB112" s="78" t="s">
        <v>486</v>
      </c>
      <c r="CC112" s="78" t="s">
        <v>486</v>
      </c>
      <c r="CD112" s="78" t="s">
        <v>486</v>
      </c>
      <c r="CE112" s="78" t="s">
        <v>486</v>
      </c>
      <c r="CF112" s="78" t="s">
        <v>486</v>
      </c>
      <c r="CG112" s="78" t="s">
        <v>486</v>
      </c>
      <c r="CH112" s="78" t="s">
        <v>486</v>
      </c>
      <c r="CI112" s="78" t="s">
        <v>486</v>
      </c>
      <c r="CJ112" s="78" t="s">
        <v>486</v>
      </c>
      <c r="CK112" s="78" t="s">
        <v>486</v>
      </c>
      <c r="CL112" s="78" t="s">
        <v>486</v>
      </c>
      <c r="CM112" s="78" t="s">
        <v>486</v>
      </c>
      <c r="CN112" s="78" t="s">
        <v>486</v>
      </c>
      <c r="CO112" s="78" t="s">
        <v>486</v>
      </c>
      <c r="CP112" s="78" t="s">
        <v>486</v>
      </c>
      <c r="CQ112" s="78" t="s">
        <v>486</v>
      </c>
      <c r="CR112" s="78" t="s">
        <v>486</v>
      </c>
      <c r="CS112" s="78" t="s">
        <v>486</v>
      </c>
      <c r="CT112" s="78" t="s">
        <v>486</v>
      </c>
      <c r="CU112" s="78" t="s">
        <v>486</v>
      </c>
      <c r="CV112" s="78" t="s">
        <v>486</v>
      </c>
      <c r="CW112" s="78" t="s">
        <v>486</v>
      </c>
      <c r="CX112" s="78" t="s">
        <v>486</v>
      </c>
      <c r="CY112" s="78" t="s">
        <v>486</v>
      </c>
      <c r="CZ112" s="78" t="s">
        <v>486</v>
      </c>
      <c r="DA112" s="78" t="s">
        <v>486</v>
      </c>
      <c r="DB112" s="78" t="s">
        <v>486</v>
      </c>
      <c r="DC112" s="78" t="s">
        <v>486</v>
      </c>
      <c r="DD112" s="78" t="s">
        <v>486</v>
      </c>
      <c r="DE112" s="78" t="s">
        <v>486</v>
      </c>
      <c r="DF112" s="78" t="s">
        <v>486</v>
      </c>
      <c r="DG112" s="78" t="s">
        <v>486</v>
      </c>
      <c r="DH112" s="78" t="s">
        <v>486</v>
      </c>
      <c r="DI112" s="78" t="s">
        <v>486</v>
      </c>
      <c r="DJ112" s="78" t="s">
        <v>486</v>
      </c>
      <c r="DK112" s="78" t="s">
        <v>486</v>
      </c>
      <c r="DL112" s="78" t="s">
        <v>486</v>
      </c>
      <c r="DM112" s="78" t="s">
        <v>486</v>
      </c>
      <c r="DN112" s="78" t="s">
        <v>486</v>
      </c>
      <c r="DO112" s="78" t="s">
        <v>486</v>
      </c>
      <c r="DP112" s="78" t="s">
        <v>486</v>
      </c>
      <c r="DQ112" s="78" t="s">
        <v>486</v>
      </c>
      <c r="DR112" s="78" t="s">
        <v>486</v>
      </c>
      <c r="DS112" s="78" t="s">
        <v>486</v>
      </c>
      <c r="DT112" s="121" t="s">
        <v>486</v>
      </c>
      <c r="DU112" s="78" t="s">
        <v>486</v>
      </c>
      <c r="DV112" s="78" t="s">
        <v>486</v>
      </c>
      <c r="DW112" s="78" t="s">
        <v>486</v>
      </c>
      <c r="DX112" s="78" t="s">
        <v>486</v>
      </c>
      <c r="DY112" s="121" t="s">
        <v>486</v>
      </c>
      <c r="DZ112" s="78" t="s">
        <v>486</v>
      </c>
      <c r="EA112" s="78" t="s">
        <v>486</v>
      </c>
      <c r="EB112" s="78" t="s">
        <v>486</v>
      </c>
      <c r="EC112" s="74"/>
      <c r="ED112" s="74"/>
      <c r="EE112" s="74"/>
      <c r="EF112" s="74"/>
      <c r="EG112" s="74"/>
      <c r="EH112" s="74"/>
      <c r="EI112" s="74"/>
      <c r="EJ112" s="74"/>
      <c r="EK112" s="74"/>
      <c r="EL112" s="74"/>
      <c r="EM112" s="74"/>
      <c r="EN112" s="74"/>
      <c r="EO112" s="74"/>
      <c r="EP112" s="74"/>
      <c r="EQ112" s="74"/>
      <c r="ER112" s="74"/>
      <c r="ES112" s="74"/>
      <c r="ET112" s="74"/>
      <c r="EU112" s="74"/>
      <c r="EV112" s="74"/>
    </row>
    <row r="113" spans="1:156" x14ac:dyDescent="0.25">
      <c r="A113" s="112">
        <v>111</v>
      </c>
      <c r="B113" s="100">
        <v>40163</v>
      </c>
      <c r="C113" s="77" t="s">
        <v>53</v>
      </c>
      <c r="D113" s="77" t="s">
        <v>178</v>
      </c>
      <c r="E113" s="77" t="s">
        <v>166</v>
      </c>
      <c r="F113" s="74" t="s">
        <v>665</v>
      </c>
      <c r="G113" s="104" t="s">
        <v>688</v>
      </c>
      <c r="H113" s="64" t="s">
        <v>616</v>
      </c>
      <c r="I113" s="64" t="s">
        <v>616</v>
      </c>
      <c r="J113" s="64" t="s">
        <v>616</v>
      </c>
      <c r="K113" s="64" t="s">
        <v>616</v>
      </c>
      <c r="L113" s="64" t="s">
        <v>616</v>
      </c>
      <c r="M113" s="77">
        <v>68000</v>
      </c>
      <c r="N113" s="77">
        <v>2006</v>
      </c>
      <c r="P113" s="77">
        <v>4000</v>
      </c>
      <c r="Q113" s="74" t="s">
        <v>435</v>
      </c>
      <c r="S113" s="77" t="s">
        <v>20</v>
      </c>
      <c r="X113" s="77" t="s">
        <v>153</v>
      </c>
      <c r="AB113" s="115">
        <v>4.1982329255958628E-2</v>
      </c>
      <c r="AC113" s="123">
        <v>256.79000000000002</v>
      </c>
      <c r="AD113" s="115">
        <v>1.2999999999999999E-2</v>
      </c>
      <c r="AE113" s="115">
        <v>0.10636828806771742</v>
      </c>
      <c r="AF113" s="115">
        <v>10.62</v>
      </c>
      <c r="AG113" s="115" t="s">
        <v>486</v>
      </c>
      <c r="AH113" s="123" t="s">
        <v>486</v>
      </c>
      <c r="AI113" s="115" t="s">
        <v>486</v>
      </c>
      <c r="AJ113" s="115" t="s">
        <v>486</v>
      </c>
      <c r="AK113" s="115" t="s">
        <v>486</v>
      </c>
      <c r="AL113" s="115" t="s">
        <v>486</v>
      </c>
      <c r="AM113" s="123" t="s">
        <v>486</v>
      </c>
      <c r="AN113" s="115" t="s">
        <v>486</v>
      </c>
      <c r="AO113" s="115" t="s">
        <v>486</v>
      </c>
      <c r="AP113" s="115" t="s">
        <v>486</v>
      </c>
      <c r="AQ113" s="115" t="s">
        <v>486</v>
      </c>
      <c r="AR113" s="115" t="s">
        <v>486</v>
      </c>
      <c r="AS113" s="115" t="s">
        <v>486</v>
      </c>
      <c r="AT113" s="115" t="s">
        <v>486</v>
      </c>
      <c r="AU113" s="115" t="s">
        <v>486</v>
      </c>
      <c r="AV113" s="115" t="s">
        <v>486</v>
      </c>
      <c r="AW113" s="115" t="s">
        <v>486</v>
      </c>
      <c r="AX113" s="115" t="s">
        <v>486</v>
      </c>
      <c r="AY113" s="115" t="s">
        <v>486</v>
      </c>
      <c r="AZ113" s="115" t="s">
        <v>486</v>
      </c>
      <c r="BA113" s="115" t="s">
        <v>486</v>
      </c>
      <c r="BB113" s="123" t="s">
        <v>486</v>
      </c>
      <c r="BC113" s="115" t="s">
        <v>486</v>
      </c>
      <c r="BD113" s="115" t="s">
        <v>486</v>
      </c>
      <c r="BE113" s="115" t="s">
        <v>486</v>
      </c>
      <c r="BF113" s="115" t="s">
        <v>486</v>
      </c>
      <c r="BG113" s="115" t="s">
        <v>486</v>
      </c>
      <c r="BH113" s="115" t="s">
        <v>486</v>
      </c>
      <c r="BI113" s="115" t="s">
        <v>486</v>
      </c>
      <c r="BJ113" s="115" t="s">
        <v>486</v>
      </c>
      <c r="BK113" s="115" t="s">
        <v>486</v>
      </c>
      <c r="BL113" s="115" t="s">
        <v>486</v>
      </c>
      <c r="BM113" s="115" t="s">
        <v>486</v>
      </c>
      <c r="BN113" s="115" t="s">
        <v>486</v>
      </c>
      <c r="BO113" s="115" t="s">
        <v>486</v>
      </c>
      <c r="BP113" s="115" t="s">
        <v>486</v>
      </c>
      <c r="BQ113" s="115" t="s">
        <v>486</v>
      </c>
      <c r="BR113" s="115" t="s">
        <v>486</v>
      </c>
      <c r="BS113" s="115" t="s">
        <v>486</v>
      </c>
      <c r="BT113" s="115" t="s">
        <v>486</v>
      </c>
      <c r="BU113" s="115" t="s">
        <v>486</v>
      </c>
      <c r="BV113" s="115" t="s">
        <v>486</v>
      </c>
      <c r="BW113" s="115" t="s">
        <v>486</v>
      </c>
      <c r="BX113" s="115" t="s">
        <v>486</v>
      </c>
      <c r="BY113" s="115" t="s">
        <v>486</v>
      </c>
      <c r="BZ113" s="115" t="s">
        <v>486</v>
      </c>
      <c r="CA113" s="115" t="s">
        <v>486</v>
      </c>
      <c r="CB113" s="115" t="s">
        <v>486</v>
      </c>
      <c r="CC113" s="115" t="s">
        <v>486</v>
      </c>
      <c r="CD113" s="115" t="s">
        <v>486</v>
      </c>
      <c r="CE113" s="115" t="s">
        <v>486</v>
      </c>
      <c r="CF113" s="115" t="s">
        <v>486</v>
      </c>
      <c r="CG113" s="115" t="s">
        <v>486</v>
      </c>
      <c r="CH113" s="115" t="s">
        <v>486</v>
      </c>
      <c r="CI113" s="115" t="s">
        <v>486</v>
      </c>
      <c r="CJ113" s="115" t="s">
        <v>486</v>
      </c>
      <c r="CK113" s="115" t="s">
        <v>486</v>
      </c>
      <c r="CL113" s="115" t="s">
        <v>486</v>
      </c>
      <c r="CM113" s="115" t="s">
        <v>486</v>
      </c>
      <c r="CN113" s="115" t="s">
        <v>486</v>
      </c>
      <c r="CO113" s="115" t="s">
        <v>486</v>
      </c>
      <c r="CP113" s="115" t="s">
        <v>486</v>
      </c>
      <c r="CQ113" s="115" t="s">
        <v>486</v>
      </c>
      <c r="CR113" s="115" t="s">
        <v>486</v>
      </c>
      <c r="CS113" s="115" t="s">
        <v>486</v>
      </c>
      <c r="CT113" s="115" t="s">
        <v>486</v>
      </c>
      <c r="CU113" s="115" t="s">
        <v>486</v>
      </c>
      <c r="CV113" s="115" t="s">
        <v>486</v>
      </c>
      <c r="CW113" s="115" t="s">
        <v>486</v>
      </c>
      <c r="CX113" s="115" t="s">
        <v>486</v>
      </c>
      <c r="CY113" s="115" t="s">
        <v>486</v>
      </c>
      <c r="CZ113" s="115" t="s">
        <v>486</v>
      </c>
      <c r="DA113" s="115" t="s">
        <v>486</v>
      </c>
      <c r="DB113" s="115" t="s">
        <v>486</v>
      </c>
      <c r="DC113" s="115" t="s">
        <v>486</v>
      </c>
      <c r="DD113" s="115" t="s">
        <v>486</v>
      </c>
      <c r="DE113" s="115" t="s">
        <v>486</v>
      </c>
      <c r="DF113" s="115" t="s">
        <v>486</v>
      </c>
      <c r="DG113" s="115" t="s">
        <v>486</v>
      </c>
      <c r="DH113" s="115" t="s">
        <v>486</v>
      </c>
      <c r="DI113" s="115" t="s">
        <v>486</v>
      </c>
      <c r="DJ113" s="115" t="s">
        <v>486</v>
      </c>
      <c r="DK113" s="115" t="s">
        <v>486</v>
      </c>
      <c r="DL113" s="115" t="s">
        <v>486</v>
      </c>
      <c r="DM113" s="115" t="s">
        <v>486</v>
      </c>
      <c r="DN113" s="115" t="s">
        <v>486</v>
      </c>
      <c r="DO113" s="115" t="s">
        <v>486</v>
      </c>
      <c r="DP113" s="115" t="s">
        <v>486</v>
      </c>
      <c r="DQ113" s="115" t="s">
        <v>486</v>
      </c>
      <c r="DR113" s="115" t="s">
        <v>486</v>
      </c>
      <c r="DS113" s="115" t="s">
        <v>486</v>
      </c>
      <c r="DT113" s="115" t="s">
        <v>486</v>
      </c>
      <c r="DU113" s="115" t="s">
        <v>486</v>
      </c>
      <c r="DV113" s="115" t="s">
        <v>486</v>
      </c>
      <c r="DW113" s="115" t="s">
        <v>486</v>
      </c>
      <c r="DX113" s="115" t="s">
        <v>486</v>
      </c>
      <c r="DY113" s="115" t="s">
        <v>486</v>
      </c>
      <c r="DZ113" s="115" t="s">
        <v>486</v>
      </c>
      <c r="EA113" s="115" t="s">
        <v>486</v>
      </c>
      <c r="EB113" s="115" t="s">
        <v>486</v>
      </c>
    </row>
    <row r="114" spans="1:156" x14ac:dyDescent="0.25">
      <c r="A114" s="112">
        <v>112</v>
      </c>
      <c r="B114" s="100">
        <v>40204</v>
      </c>
      <c r="C114" s="77" t="s">
        <v>49</v>
      </c>
      <c r="D114" s="77" t="s">
        <v>179</v>
      </c>
      <c r="E114" s="77" t="s">
        <v>166</v>
      </c>
      <c r="F114" s="63" t="s">
        <v>665</v>
      </c>
      <c r="G114" s="104" t="s">
        <v>691</v>
      </c>
      <c r="H114" s="82" t="s">
        <v>3</v>
      </c>
      <c r="I114" s="82" t="s">
        <v>3</v>
      </c>
      <c r="J114" s="82" t="s">
        <v>3</v>
      </c>
      <c r="K114" s="82" t="s">
        <v>3</v>
      </c>
      <c r="L114" s="82" t="s">
        <v>3</v>
      </c>
      <c r="M114" s="77">
        <v>1500</v>
      </c>
      <c r="N114" s="77">
        <v>2010</v>
      </c>
      <c r="P114" s="77">
        <v>3000</v>
      </c>
      <c r="Q114" s="74" t="s">
        <v>435</v>
      </c>
      <c r="S114" s="77" t="s">
        <v>166</v>
      </c>
      <c r="X114" s="77" t="s">
        <v>153</v>
      </c>
      <c r="AB114" s="115">
        <v>0.25847065783654316</v>
      </c>
      <c r="AC114" s="123">
        <v>274.89</v>
      </c>
      <c r="AD114" s="115">
        <v>2.3E-2</v>
      </c>
      <c r="AE114" s="115">
        <v>0</v>
      </c>
      <c r="AF114" s="115">
        <v>11.38</v>
      </c>
      <c r="AG114" s="115" t="s">
        <v>486</v>
      </c>
      <c r="AH114" s="123" t="s">
        <v>486</v>
      </c>
      <c r="AI114" s="115" t="s">
        <v>486</v>
      </c>
      <c r="AJ114" s="115" t="s">
        <v>486</v>
      </c>
      <c r="AK114" s="115" t="s">
        <v>486</v>
      </c>
      <c r="AL114" s="115" t="s">
        <v>486</v>
      </c>
      <c r="AM114" s="123" t="s">
        <v>486</v>
      </c>
      <c r="AN114" s="115" t="s">
        <v>486</v>
      </c>
      <c r="AO114" s="115" t="s">
        <v>486</v>
      </c>
      <c r="AP114" s="115" t="s">
        <v>486</v>
      </c>
      <c r="AQ114" s="115" t="s">
        <v>486</v>
      </c>
      <c r="AR114" s="115" t="s">
        <v>486</v>
      </c>
      <c r="AS114" s="115" t="s">
        <v>486</v>
      </c>
      <c r="AT114" s="115" t="s">
        <v>486</v>
      </c>
      <c r="AU114" s="115" t="s">
        <v>486</v>
      </c>
      <c r="AV114" s="115" t="s">
        <v>486</v>
      </c>
      <c r="AW114" s="115" t="s">
        <v>486</v>
      </c>
      <c r="AX114" s="115" t="s">
        <v>486</v>
      </c>
      <c r="AY114" s="115" t="s">
        <v>486</v>
      </c>
      <c r="AZ114" s="115" t="s">
        <v>486</v>
      </c>
      <c r="BA114" s="115" t="s">
        <v>486</v>
      </c>
      <c r="BB114" s="123" t="s">
        <v>486</v>
      </c>
      <c r="BC114" s="115" t="s">
        <v>486</v>
      </c>
      <c r="BD114" s="115" t="s">
        <v>486</v>
      </c>
      <c r="BE114" s="115" t="s">
        <v>486</v>
      </c>
      <c r="BF114" s="115" t="s">
        <v>486</v>
      </c>
      <c r="BG114" s="115" t="s">
        <v>486</v>
      </c>
      <c r="BH114" s="115" t="s">
        <v>486</v>
      </c>
      <c r="BI114" s="115" t="s">
        <v>486</v>
      </c>
      <c r="BJ114" s="115" t="s">
        <v>486</v>
      </c>
      <c r="BK114" s="115" t="s">
        <v>486</v>
      </c>
      <c r="BL114" s="115" t="s">
        <v>486</v>
      </c>
      <c r="BM114" s="115" t="s">
        <v>486</v>
      </c>
      <c r="BN114" s="115" t="s">
        <v>486</v>
      </c>
      <c r="BO114" s="115" t="s">
        <v>486</v>
      </c>
      <c r="BP114" s="115" t="s">
        <v>486</v>
      </c>
      <c r="BQ114" s="115" t="s">
        <v>486</v>
      </c>
      <c r="BR114" s="115" t="s">
        <v>486</v>
      </c>
      <c r="BS114" s="115" t="s">
        <v>486</v>
      </c>
      <c r="BT114" s="115" t="s">
        <v>486</v>
      </c>
      <c r="BU114" s="115" t="s">
        <v>486</v>
      </c>
      <c r="BV114" s="115" t="s">
        <v>486</v>
      </c>
      <c r="BW114" s="115" t="s">
        <v>486</v>
      </c>
      <c r="BX114" s="115" t="s">
        <v>486</v>
      </c>
      <c r="BY114" s="115" t="s">
        <v>486</v>
      </c>
      <c r="BZ114" s="115" t="s">
        <v>486</v>
      </c>
      <c r="CA114" s="115" t="s">
        <v>486</v>
      </c>
      <c r="CB114" s="115" t="s">
        <v>486</v>
      </c>
      <c r="CC114" s="115" t="s">
        <v>486</v>
      </c>
      <c r="CD114" s="115" t="s">
        <v>486</v>
      </c>
      <c r="CE114" s="115" t="s">
        <v>486</v>
      </c>
      <c r="CF114" s="115" t="s">
        <v>486</v>
      </c>
      <c r="CG114" s="115" t="s">
        <v>486</v>
      </c>
      <c r="CH114" s="115" t="s">
        <v>486</v>
      </c>
      <c r="CI114" s="115" t="s">
        <v>486</v>
      </c>
      <c r="CJ114" s="115" t="s">
        <v>486</v>
      </c>
      <c r="CK114" s="115" t="s">
        <v>486</v>
      </c>
      <c r="CL114" s="115" t="s">
        <v>486</v>
      </c>
      <c r="CM114" s="115" t="s">
        <v>486</v>
      </c>
      <c r="CN114" s="115" t="s">
        <v>486</v>
      </c>
      <c r="CO114" s="115" t="s">
        <v>486</v>
      </c>
      <c r="CP114" s="115" t="s">
        <v>486</v>
      </c>
      <c r="CQ114" s="115" t="s">
        <v>486</v>
      </c>
      <c r="CR114" s="115" t="s">
        <v>486</v>
      </c>
      <c r="CS114" s="115" t="s">
        <v>486</v>
      </c>
      <c r="CT114" s="115" t="s">
        <v>486</v>
      </c>
      <c r="CU114" s="115" t="s">
        <v>486</v>
      </c>
      <c r="CV114" s="115" t="s">
        <v>486</v>
      </c>
      <c r="CW114" s="115" t="s">
        <v>486</v>
      </c>
      <c r="CX114" s="115" t="s">
        <v>486</v>
      </c>
      <c r="CY114" s="115" t="s">
        <v>486</v>
      </c>
      <c r="CZ114" s="115" t="s">
        <v>486</v>
      </c>
      <c r="DA114" s="115" t="s">
        <v>486</v>
      </c>
      <c r="DB114" s="115" t="s">
        <v>486</v>
      </c>
      <c r="DC114" s="115" t="s">
        <v>486</v>
      </c>
      <c r="DD114" s="115" t="s">
        <v>486</v>
      </c>
      <c r="DE114" s="115" t="s">
        <v>486</v>
      </c>
      <c r="DF114" s="115" t="s">
        <v>486</v>
      </c>
      <c r="DG114" s="115" t="s">
        <v>486</v>
      </c>
      <c r="DH114" s="115" t="s">
        <v>486</v>
      </c>
      <c r="DI114" s="115" t="s">
        <v>486</v>
      </c>
      <c r="DJ114" s="115" t="s">
        <v>486</v>
      </c>
      <c r="DK114" s="115" t="s">
        <v>486</v>
      </c>
      <c r="DL114" s="115" t="s">
        <v>486</v>
      </c>
      <c r="DM114" s="115" t="s">
        <v>486</v>
      </c>
      <c r="DN114" s="115">
        <v>7.3520542673505607E-2</v>
      </c>
      <c r="DO114" s="115">
        <v>176.32</v>
      </c>
      <c r="DP114" s="115">
        <v>2E-3</v>
      </c>
      <c r="DQ114" s="115">
        <v>7.4379028089239952E-3</v>
      </c>
      <c r="DR114" s="115">
        <v>7.29</v>
      </c>
      <c r="DS114" s="115">
        <v>9.1900678341882022E-2</v>
      </c>
      <c r="DT114" s="115">
        <v>177.8</v>
      </c>
      <c r="DU114" s="115">
        <v>5.0000000000000001E-3</v>
      </c>
      <c r="DV114" s="115">
        <v>3.9668814980927974E-2</v>
      </c>
      <c r="DW114" s="115">
        <v>7.31</v>
      </c>
      <c r="DX114" s="115">
        <v>0.10109074617607021</v>
      </c>
      <c r="DY114" s="115">
        <v>198.5</v>
      </c>
      <c r="DZ114" s="115">
        <v>8.0000000000000002E-3</v>
      </c>
      <c r="EA114" s="115">
        <v>1.2396504681539992E-3</v>
      </c>
      <c r="EB114" s="115">
        <v>8.24</v>
      </c>
      <c r="EW114" s="74"/>
      <c r="EX114" s="74"/>
      <c r="EY114" s="74"/>
      <c r="EZ114" s="74"/>
    </row>
    <row r="115" spans="1:156" x14ac:dyDescent="0.25">
      <c r="A115" s="112">
        <v>113</v>
      </c>
      <c r="B115" s="100">
        <v>41137</v>
      </c>
      <c r="C115" s="74" t="s">
        <v>713</v>
      </c>
      <c r="D115" s="74" t="s">
        <v>714</v>
      </c>
      <c r="E115" s="74" t="s">
        <v>20</v>
      </c>
      <c r="F115" s="74" t="s">
        <v>715</v>
      </c>
      <c r="G115" s="104" t="s">
        <v>716</v>
      </c>
      <c r="H115" s="64" t="s">
        <v>716</v>
      </c>
      <c r="I115" s="64" t="s">
        <v>716</v>
      </c>
      <c r="J115" s="64" t="s">
        <v>716</v>
      </c>
      <c r="K115" s="64" t="s">
        <v>716</v>
      </c>
      <c r="L115" s="64" t="s">
        <v>716</v>
      </c>
      <c r="M115" s="74">
        <v>2044</v>
      </c>
      <c r="N115" s="74">
        <v>2012</v>
      </c>
      <c r="P115" s="74">
        <v>1400</v>
      </c>
      <c r="Q115" s="74" t="s">
        <v>434</v>
      </c>
      <c r="S115" s="74" t="s">
        <v>20</v>
      </c>
      <c r="T115" s="126">
        <v>2</v>
      </c>
      <c r="U115" s="77" t="s">
        <v>22</v>
      </c>
      <c r="V115" s="74" t="s">
        <v>23</v>
      </c>
      <c r="X115" s="74" t="s">
        <v>718</v>
      </c>
      <c r="Z115" s="74">
        <v>1335</v>
      </c>
      <c r="AA115" s="74">
        <v>1470</v>
      </c>
      <c r="AB115" s="78">
        <v>9.2999999999999999E-2</v>
      </c>
      <c r="AC115" s="121">
        <v>178.01</v>
      </c>
      <c r="AD115" s="120">
        <v>2E-3</v>
      </c>
      <c r="AE115" s="120">
        <v>0.02</v>
      </c>
      <c r="AF115" s="78">
        <v>7.37</v>
      </c>
      <c r="AH115" s="123"/>
      <c r="AM115" s="123"/>
      <c r="BB115" s="123"/>
      <c r="DI115" s="122">
        <v>0.16</v>
      </c>
      <c r="DJ115" s="123">
        <v>180.55</v>
      </c>
      <c r="DK115" s="77">
        <v>6.0000000000000001E-3</v>
      </c>
      <c r="DL115" s="120">
        <v>0</v>
      </c>
      <c r="DM115" s="74">
        <v>7.48</v>
      </c>
      <c r="DS115" s="77">
        <v>5.5E-2</v>
      </c>
      <c r="DT115" s="77">
        <v>102.59</v>
      </c>
      <c r="DU115" s="77">
        <v>1E-3</v>
      </c>
      <c r="DV115" s="120">
        <v>0</v>
      </c>
      <c r="DW115" s="74">
        <v>4.25</v>
      </c>
    </row>
    <row r="116" spans="1:156" x14ac:dyDescent="0.25">
      <c r="A116" s="112">
        <v>114</v>
      </c>
      <c r="B116" s="100">
        <v>41137</v>
      </c>
      <c r="C116" s="74" t="s">
        <v>713</v>
      </c>
      <c r="D116" s="74" t="s">
        <v>714</v>
      </c>
      <c r="E116" s="74" t="s">
        <v>20</v>
      </c>
      <c r="F116" s="74" t="s">
        <v>715</v>
      </c>
      <c r="G116" s="104" t="s">
        <v>716</v>
      </c>
      <c r="H116" s="64" t="s">
        <v>716</v>
      </c>
      <c r="I116" s="64" t="s">
        <v>716</v>
      </c>
      <c r="J116" s="64" t="s">
        <v>716</v>
      </c>
      <c r="K116" s="64" t="s">
        <v>716</v>
      </c>
      <c r="L116" s="64" t="s">
        <v>716</v>
      </c>
      <c r="M116" s="74">
        <v>2044</v>
      </c>
      <c r="N116" s="74">
        <v>2012</v>
      </c>
      <c r="P116" s="74">
        <v>1400</v>
      </c>
      <c r="Q116" s="74" t="s">
        <v>434</v>
      </c>
      <c r="S116" s="74" t="s">
        <v>20</v>
      </c>
      <c r="T116" s="126">
        <v>2</v>
      </c>
      <c r="U116" s="77" t="s">
        <v>22</v>
      </c>
      <c r="V116" s="74" t="s">
        <v>23</v>
      </c>
      <c r="X116" s="74" t="s">
        <v>717</v>
      </c>
      <c r="Z116" s="74">
        <v>1335</v>
      </c>
      <c r="AA116" s="74">
        <v>1470</v>
      </c>
      <c r="AB116" s="78">
        <v>8.3000000000000004E-2</v>
      </c>
      <c r="AC116" s="121">
        <v>186.37</v>
      </c>
      <c r="AD116" s="120">
        <v>1E-3</v>
      </c>
      <c r="AE116" s="120">
        <v>8.9999999999999998E-4</v>
      </c>
      <c r="AF116" s="78">
        <v>7.71</v>
      </c>
      <c r="AH116" s="123"/>
      <c r="AM116" s="123"/>
      <c r="DI116" s="77">
        <v>0.126</v>
      </c>
      <c r="DJ116" s="123">
        <v>177.81</v>
      </c>
      <c r="DK116" s="77">
        <v>6.0000000000000001E-3</v>
      </c>
      <c r="DL116" s="120">
        <v>0</v>
      </c>
      <c r="DM116" s="74">
        <v>7.36</v>
      </c>
      <c r="DS116" s="77">
        <v>2.8000000000000001E-2</v>
      </c>
      <c r="DT116" s="77">
        <v>109.61</v>
      </c>
      <c r="DU116" s="77">
        <v>1E-3</v>
      </c>
      <c r="DV116" s="74">
        <v>2E-3</v>
      </c>
      <c r="DW116" s="74">
        <v>4.53</v>
      </c>
    </row>
    <row r="117" spans="1:156" x14ac:dyDescent="0.25">
      <c r="A117" s="112">
        <v>115</v>
      </c>
      <c r="B117" s="100">
        <v>41137</v>
      </c>
      <c r="C117" s="74" t="s">
        <v>713</v>
      </c>
      <c r="D117" s="74" t="s">
        <v>714</v>
      </c>
      <c r="E117" s="74" t="s">
        <v>20</v>
      </c>
      <c r="F117" s="74" t="s">
        <v>715</v>
      </c>
      <c r="G117" s="82" t="s">
        <v>716</v>
      </c>
      <c r="H117" s="64" t="s">
        <v>716</v>
      </c>
      <c r="I117" s="64" t="s">
        <v>716</v>
      </c>
      <c r="J117" s="64" t="s">
        <v>716</v>
      </c>
      <c r="K117" s="64" t="s">
        <v>716</v>
      </c>
      <c r="L117" s="64" t="s">
        <v>716</v>
      </c>
      <c r="M117" s="74">
        <v>1397</v>
      </c>
      <c r="N117" s="74">
        <v>2012</v>
      </c>
      <c r="P117" s="74">
        <v>1400</v>
      </c>
      <c r="Q117" s="74" t="s">
        <v>434</v>
      </c>
      <c r="S117" s="74" t="s">
        <v>20</v>
      </c>
      <c r="T117" s="126">
        <v>2</v>
      </c>
      <c r="U117" s="77" t="s">
        <v>22</v>
      </c>
      <c r="V117" s="74" t="s">
        <v>23</v>
      </c>
      <c r="X117" s="74" t="s">
        <v>718</v>
      </c>
      <c r="Z117" s="74">
        <v>1335</v>
      </c>
      <c r="AA117" s="74">
        <v>1470</v>
      </c>
      <c r="AB117" s="78">
        <v>0.219</v>
      </c>
      <c r="AC117" s="121">
        <v>183.27</v>
      </c>
      <c r="AD117" s="120">
        <v>6.0000000000000001E-3</v>
      </c>
      <c r="AE117" s="120">
        <v>3.9E-2</v>
      </c>
      <c r="AF117" s="78">
        <v>7.59</v>
      </c>
      <c r="AH117" s="123"/>
      <c r="AM117" s="123"/>
      <c r="DI117" s="77">
        <v>0.17199999999999999</v>
      </c>
      <c r="DJ117" s="123">
        <v>183.17</v>
      </c>
      <c r="DK117" s="77">
        <v>8.0000000000000002E-3</v>
      </c>
      <c r="DL117" s="74">
        <v>2E-3</v>
      </c>
      <c r="DM117" s="74">
        <v>7.59</v>
      </c>
      <c r="DS117" s="120">
        <v>2.8000000000000001E-2</v>
      </c>
      <c r="DT117" s="78">
        <v>105.57</v>
      </c>
      <c r="DU117" s="120">
        <v>1E-3</v>
      </c>
      <c r="DV117" s="120">
        <v>1E-3</v>
      </c>
      <c r="DW117" s="78">
        <v>4.37</v>
      </c>
    </row>
    <row r="118" spans="1:156" x14ac:dyDescent="0.25">
      <c r="A118" s="112">
        <v>116</v>
      </c>
      <c r="B118" s="100">
        <v>41394</v>
      </c>
      <c r="C118" s="74" t="s">
        <v>64</v>
      </c>
      <c r="D118" s="74" t="s">
        <v>66</v>
      </c>
      <c r="E118" s="74" t="s">
        <v>20</v>
      </c>
      <c r="F118" s="74" t="s">
        <v>666</v>
      </c>
      <c r="G118" s="82" t="s">
        <v>719</v>
      </c>
      <c r="H118" s="82" t="s">
        <v>3</v>
      </c>
      <c r="I118" s="82" t="s">
        <v>3</v>
      </c>
      <c r="J118" s="82" t="s">
        <v>3</v>
      </c>
      <c r="K118" s="82" t="s">
        <v>3</v>
      </c>
      <c r="L118" s="82" t="s">
        <v>3</v>
      </c>
      <c r="M118" s="74">
        <v>6706</v>
      </c>
      <c r="N118" s="74">
        <v>2013</v>
      </c>
      <c r="P118" s="74">
        <v>1800</v>
      </c>
      <c r="Q118" s="74" t="s">
        <v>434</v>
      </c>
      <c r="S118" s="74" t="s">
        <v>20</v>
      </c>
      <c r="T118" s="126">
        <v>2</v>
      </c>
      <c r="U118" s="74" t="s">
        <v>22</v>
      </c>
      <c r="V118" s="74" t="s">
        <v>23</v>
      </c>
      <c r="X118" s="74" t="s">
        <v>720</v>
      </c>
      <c r="Z118" s="74">
        <v>1300</v>
      </c>
      <c r="AA118" s="74">
        <v>1470</v>
      </c>
      <c r="AB118" s="78">
        <v>9.6000000000000002E-2</v>
      </c>
      <c r="AC118" s="121">
        <v>186.1</v>
      </c>
      <c r="AD118" s="120">
        <v>5.0000000000000001E-3</v>
      </c>
      <c r="AE118" s="120">
        <v>5.0000000000000001E-3</v>
      </c>
      <c r="AF118" s="78">
        <v>7.7</v>
      </c>
      <c r="AH118" s="123"/>
    </row>
    <row r="119" spans="1:156" x14ac:dyDescent="0.25">
      <c r="A119" s="112">
        <v>117</v>
      </c>
      <c r="B119" s="100">
        <v>41394</v>
      </c>
      <c r="C119" s="74" t="s">
        <v>64</v>
      </c>
      <c r="D119" s="74" t="s">
        <v>66</v>
      </c>
      <c r="E119" s="74" t="s">
        <v>20</v>
      </c>
      <c r="F119" s="74" t="s">
        <v>666</v>
      </c>
      <c r="G119" s="82" t="s">
        <v>719</v>
      </c>
      <c r="H119" s="82" t="s">
        <v>3</v>
      </c>
      <c r="I119" s="82" t="s">
        <v>3</v>
      </c>
      <c r="J119" s="82" t="s">
        <v>3</v>
      </c>
      <c r="K119" s="82" t="s">
        <v>3</v>
      </c>
      <c r="L119" s="82" t="s">
        <v>3</v>
      </c>
      <c r="M119" s="74">
        <v>6706</v>
      </c>
      <c r="N119" s="74">
        <v>2013</v>
      </c>
      <c r="P119" s="74">
        <v>1800</v>
      </c>
      <c r="Q119" s="74" t="s">
        <v>434</v>
      </c>
      <c r="S119" s="74" t="s">
        <v>20</v>
      </c>
      <c r="T119" s="126">
        <v>2</v>
      </c>
      <c r="U119" s="74" t="s">
        <v>22</v>
      </c>
      <c r="V119" s="74" t="s">
        <v>23</v>
      </c>
      <c r="X119" s="74" t="s">
        <v>721</v>
      </c>
      <c r="Z119" s="74">
        <v>1300</v>
      </c>
      <c r="AA119" s="74">
        <v>1470</v>
      </c>
      <c r="AB119" s="78">
        <v>8.6999999999999994E-2</v>
      </c>
      <c r="AC119" s="121">
        <v>192.9</v>
      </c>
      <c r="AD119" s="120">
        <v>5.0000000000000001E-3</v>
      </c>
      <c r="AE119" s="120">
        <v>0</v>
      </c>
      <c r="AF119" s="78">
        <v>7.98</v>
      </c>
      <c r="AH119" s="123"/>
    </row>
    <row r="120" spans="1:156" x14ac:dyDescent="0.25">
      <c r="A120" s="113"/>
      <c r="B120" s="100"/>
      <c r="N120" s="74"/>
      <c r="AH120" s="123"/>
    </row>
    <row r="121" spans="1:156" x14ac:dyDescent="0.25">
      <c r="A121" s="113"/>
      <c r="B121" s="100"/>
      <c r="N121" s="74"/>
      <c r="AH121" s="123"/>
    </row>
    <row r="122" spans="1:156" x14ac:dyDescent="0.25">
      <c r="A122" s="113"/>
      <c r="N122" s="74"/>
      <c r="AH122" s="123"/>
    </row>
    <row r="123" spans="1:156" x14ac:dyDescent="0.25">
      <c r="A123" s="113"/>
      <c r="N123" s="74"/>
      <c r="AH123" s="123"/>
    </row>
    <row r="124" spans="1:156" x14ac:dyDescent="0.25">
      <c r="A124" s="113"/>
      <c r="AH124" s="123"/>
    </row>
    <row r="125" spans="1:156" x14ac:dyDescent="0.25">
      <c r="A125" s="113"/>
      <c r="AH125" s="123"/>
    </row>
    <row r="126" spans="1:156" x14ac:dyDescent="0.25">
      <c r="A126" s="113"/>
      <c r="AH126" s="123"/>
    </row>
    <row r="127" spans="1:156" x14ac:dyDescent="0.25">
      <c r="A127" s="113"/>
      <c r="AH127" s="123"/>
    </row>
    <row r="128" spans="1:156" x14ac:dyDescent="0.25">
      <c r="A128" s="113"/>
      <c r="AH128" s="123"/>
    </row>
    <row r="129" spans="1:34" x14ac:dyDescent="0.25">
      <c r="A129" s="113"/>
      <c r="AH129" s="123"/>
    </row>
    <row r="130" spans="1:34" x14ac:dyDescent="0.25">
      <c r="A130" s="113"/>
      <c r="AH130" s="123"/>
    </row>
    <row r="131" spans="1:34" x14ac:dyDescent="0.25">
      <c r="A131" s="113"/>
      <c r="AH131" s="123"/>
    </row>
    <row r="132" spans="1:34" x14ac:dyDescent="0.25">
      <c r="A132" s="113"/>
      <c r="AH132" s="123"/>
    </row>
    <row r="133" spans="1:34" x14ac:dyDescent="0.25">
      <c r="A133" s="113"/>
      <c r="AH133" s="123"/>
    </row>
    <row r="134" spans="1:34" x14ac:dyDescent="0.25">
      <c r="A134" s="113"/>
      <c r="AH134" s="123"/>
    </row>
    <row r="135" spans="1:34" x14ac:dyDescent="0.25">
      <c r="A135" s="113"/>
      <c r="AH135" s="123"/>
    </row>
    <row r="136" spans="1:34" x14ac:dyDescent="0.25">
      <c r="A136" s="113"/>
      <c r="AH136" s="123"/>
    </row>
    <row r="137" spans="1:34" x14ac:dyDescent="0.25">
      <c r="A137" s="113"/>
      <c r="AH137" s="123"/>
    </row>
    <row r="138" spans="1:34" x14ac:dyDescent="0.25">
      <c r="A138" s="113"/>
    </row>
    <row r="139" spans="1:34" x14ac:dyDescent="0.25">
      <c r="A139" s="113"/>
    </row>
    <row r="140" spans="1:34" x14ac:dyDescent="0.25">
      <c r="A140" s="113"/>
    </row>
    <row r="1048576" spans="9:9" x14ac:dyDescent="0.25">
      <c r="I1048576" s="62"/>
    </row>
  </sheetData>
  <sortState ref="B3:EW119">
    <sortCondition ref="N3"/>
  </sortState>
  <mergeCells count="26">
    <mergeCell ref="CE1:CI1"/>
    <mergeCell ref="CJ1:CN1"/>
    <mergeCell ref="CO1:CS1"/>
    <mergeCell ref="EH1:EL1"/>
    <mergeCell ref="EM1:EQ1"/>
    <mergeCell ref="CT1:CX1"/>
    <mergeCell ref="CY1:DC1"/>
    <mergeCell ref="DD1:DH1"/>
    <mergeCell ref="DI1:DM1"/>
    <mergeCell ref="DN1:DR1"/>
    <mergeCell ref="AV1:AZ1"/>
    <mergeCell ref="H1:L1"/>
    <mergeCell ref="AB1:AF1"/>
    <mergeCell ref="AG1:AK1"/>
    <mergeCell ref="ER1:EV1"/>
    <mergeCell ref="DS1:DW1"/>
    <mergeCell ref="DX1:EB1"/>
    <mergeCell ref="EC1:EG1"/>
    <mergeCell ref="BK1:BO1"/>
    <mergeCell ref="BP1:BT1"/>
    <mergeCell ref="AL1:AP1"/>
    <mergeCell ref="AQ1:AU1"/>
    <mergeCell ref="BA1:BE1"/>
    <mergeCell ref="BF1:BJ1"/>
    <mergeCell ref="BU1:BY1"/>
    <mergeCell ref="BZ1:CD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1048576"/>
  <sheetViews>
    <sheetView workbookViewId="0">
      <pane xSplit="4" ySplit="2" topLeftCell="E3" activePane="bottomRight" state="frozen"/>
      <selection pane="topRight" activeCell="F1" sqref="F1"/>
      <selection pane="bottomLeft" activeCell="A3" sqref="A3"/>
      <selection pane="bottomRight" activeCell="E3" sqref="E3"/>
    </sheetView>
  </sheetViews>
  <sheetFormatPr defaultRowHeight="15" x14ac:dyDescent="0.25"/>
  <cols>
    <col min="1" max="1" width="9.140625" style="94"/>
    <col min="2" max="2" width="11.42578125" style="66" customWidth="1"/>
    <col min="3" max="3" width="13.140625" style="66" bestFit="1" customWidth="1"/>
    <col min="4" max="4" width="9.42578125" style="66" bestFit="1" customWidth="1"/>
    <col min="5" max="5" width="9.140625" style="66"/>
    <col min="6" max="6" width="9.140625" style="79"/>
    <col min="7" max="7" width="14.42578125" style="79" bestFit="1" customWidth="1"/>
    <col min="8" max="11" width="14.42578125" style="79" customWidth="1"/>
    <col min="12" max="12" width="14.42578125" style="66" bestFit="1" customWidth="1"/>
    <col min="13" max="13" width="9.140625" style="66"/>
    <col min="14" max="14" width="9.85546875" style="66" bestFit="1" customWidth="1"/>
    <col min="15" max="15" width="14.7109375" style="66" customWidth="1"/>
    <col min="16" max="16" width="13.28515625" style="66" bestFit="1" customWidth="1"/>
    <col min="17" max="17" width="13.28515625" style="66" customWidth="1"/>
    <col min="18" max="18" width="13.28515625" style="66" bestFit="1" customWidth="1"/>
    <col min="19" max="22" width="14.140625" style="66" bestFit="1" customWidth="1"/>
    <col min="23" max="26" width="9.140625" style="66"/>
    <col min="27" max="27" width="11" style="66" bestFit="1" customWidth="1"/>
    <col min="28" max="33" width="9.140625" style="66"/>
    <col min="34" max="75" width="9.140625" style="66" customWidth="1"/>
    <col min="76" max="76" width="9.140625" style="93" customWidth="1"/>
    <col min="77" max="146" width="9.140625" style="66" customWidth="1"/>
    <col min="147" max="152" width="9.140625" style="66"/>
    <col min="153" max="158" width="9.140625" style="66" customWidth="1"/>
    <col min="159" max="16384" width="9.140625" style="66"/>
  </cols>
  <sheetData>
    <row r="1" spans="1:173" x14ac:dyDescent="0.25">
      <c r="B1" s="67"/>
      <c r="C1" s="67"/>
      <c r="D1" s="67"/>
      <c r="E1" s="67"/>
      <c r="F1" s="102"/>
      <c r="G1" s="128" t="s">
        <v>689</v>
      </c>
      <c r="H1" s="128"/>
      <c r="I1" s="128"/>
      <c r="J1" s="128"/>
      <c r="K1" s="128"/>
      <c r="L1" s="128"/>
      <c r="M1" s="67"/>
      <c r="N1" s="67"/>
      <c r="O1" s="67"/>
      <c r="P1" s="67"/>
      <c r="Q1" s="67"/>
      <c r="R1" s="67"/>
      <c r="S1" s="67"/>
      <c r="T1" s="67"/>
      <c r="U1" s="67"/>
      <c r="V1" s="67"/>
      <c r="W1" s="67"/>
      <c r="X1" s="67"/>
      <c r="Y1" s="67"/>
      <c r="Z1" s="67"/>
      <c r="AA1" s="67"/>
      <c r="AB1" s="128"/>
      <c r="AC1" s="128"/>
      <c r="AD1" s="128"/>
      <c r="AE1" s="128"/>
      <c r="AF1" s="128"/>
      <c r="AG1" s="89"/>
      <c r="AH1" s="128"/>
      <c r="AI1" s="128"/>
      <c r="AJ1" s="128"/>
      <c r="AK1" s="128"/>
      <c r="AL1" s="128"/>
      <c r="AM1" s="128"/>
      <c r="AN1" s="128"/>
      <c r="AO1" s="128"/>
      <c r="AP1" s="128"/>
      <c r="AQ1" s="128"/>
      <c r="AR1" s="128" t="s">
        <v>124</v>
      </c>
      <c r="AS1" s="128"/>
      <c r="AT1" s="128"/>
      <c r="AU1" s="128"/>
      <c r="AV1" s="128"/>
      <c r="AW1" s="89"/>
      <c r="AX1" s="128" t="s">
        <v>125</v>
      </c>
      <c r="AY1" s="128"/>
      <c r="AZ1" s="128"/>
      <c r="BA1" s="128"/>
      <c r="BB1" s="128"/>
      <c r="BC1" s="128" t="s">
        <v>126</v>
      </c>
      <c r="BD1" s="128"/>
      <c r="BE1" s="128"/>
      <c r="BF1" s="128"/>
      <c r="BG1" s="128"/>
      <c r="BH1" s="128" t="s">
        <v>127</v>
      </c>
      <c r="BI1" s="128"/>
      <c r="BJ1" s="128"/>
      <c r="BK1" s="128"/>
      <c r="BL1" s="128"/>
      <c r="BM1" s="128" t="s">
        <v>128</v>
      </c>
      <c r="BN1" s="128"/>
      <c r="BO1" s="128"/>
      <c r="BP1" s="128"/>
      <c r="BQ1" s="128"/>
      <c r="BR1" s="128" t="s">
        <v>129</v>
      </c>
      <c r="BS1" s="128"/>
      <c r="BT1" s="128"/>
      <c r="BU1" s="128"/>
      <c r="BV1" s="128"/>
      <c r="BW1" s="89"/>
      <c r="BX1" s="128" t="s">
        <v>130</v>
      </c>
      <c r="BY1" s="128"/>
      <c r="BZ1" s="128"/>
      <c r="CA1" s="128"/>
      <c r="CB1" s="128"/>
      <c r="CC1" s="128" t="s">
        <v>131</v>
      </c>
      <c r="CD1" s="128"/>
      <c r="CE1" s="128"/>
      <c r="CF1" s="128"/>
      <c r="CG1" s="128"/>
      <c r="CH1" s="128" t="s">
        <v>132</v>
      </c>
      <c r="CI1" s="128"/>
      <c r="CJ1" s="128"/>
      <c r="CK1" s="128"/>
      <c r="CL1" s="128"/>
      <c r="CM1" s="128" t="s">
        <v>133</v>
      </c>
      <c r="CN1" s="128"/>
      <c r="CO1" s="128"/>
      <c r="CP1" s="128"/>
      <c r="CQ1" s="128"/>
      <c r="CR1" s="128" t="s">
        <v>134</v>
      </c>
      <c r="CS1" s="128"/>
      <c r="CT1" s="128"/>
      <c r="CU1" s="128"/>
      <c r="CV1" s="128"/>
      <c r="CW1" s="128" t="s">
        <v>135</v>
      </c>
      <c r="CX1" s="128"/>
      <c r="CY1" s="128"/>
      <c r="CZ1" s="128"/>
      <c r="DA1" s="128"/>
      <c r="DB1" s="128" t="s">
        <v>136</v>
      </c>
      <c r="DC1" s="128"/>
      <c r="DD1" s="128"/>
      <c r="DE1" s="128"/>
      <c r="DF1" s="128"/>
      <c r="DG1" s="128" t="s">
        <v>137</v>
      </c>
      <c r="DH1" s="128"/>
      <c r="DI1" s="128"/>
      <c r="DJ1" s="128"/>
      <c r="DK1" s="128"/>
      <c r="DL1" s="128" t="s">
        <v>138</v>
      </c>
      <c r="DM1" s="128"/>
      <c r="DN1" s="128"/>
      <c r="DO1" s="128"/>
      <c r="DP1" s="128"/>
      <c r="DQ1" s="128" t="s">
        <v>139</v>
      </c>
      <c r="DR1" s="128"/>
      <c r="DS1" s="128"/>
      <c r="DT1" s="128"/>
      <c r="DU1" s="128"/>
      <c r="DV1" s="128" t="s">
        <v>140</v>
      </c>
      <c r="DW1" s="128"/>
      <c r="DX1" s="128"/>
      <c r="DY1" s="128"/>
      <c r="DZ1" s="128"/>
      <c r="EA1" s="128" t="s">
        <v>141</v>
      </c>
      <c r="EB1" s="128"/>
      <c r="EC1" s="128"/>
      <c r="ED1" s="128"/>
      <c r="EE1" s="128"/>
      <c r="EF1" s="128" t="s">
        <v>142</v>
      </c>
      <c r="EG1" s="128"/>
      <c r="EH1" s="128"/>
      <c r="EI1" s="128"/>
      <c r="EJ1" s="128"/>
      <c r="EK1" s="128" t="s">
        <v>147</v>
      </c>
      <c r="EL1" s="128"/>
      <c r="EM1" s="128"/>
      <c r="EN1" s="128"/>
      <c r="EO1" s="128"/>
      <c r="EP1" s="89"/>
      <c r="EQ1" s="128" t="s">
        <v>148</v>
      </c>
      <c r="ER1" s="128"/>
      <c r="ES1" s="128"/>
      <c r="ET1" s="128"/>
      <c r="EU1" s="128"/>
      <c r="EV1" s="89"/>
      <c r="EW1" s="128" t="s">
        <v>149</v>
      </c>
      <c r="EX1" s="128"/>
      <c r="EY1" s="128"/>
      <c r="EZ1" s="128"/>
      <c r="FA1" s="128"/>
      <c r="FB1" s="89"/>
      <c r="FC1" s="128" t="s">
        <v>150</v>
      </c>
      <c r="FD1" s="128"/>
      <c r="FE1" s="128"/>
      <c r="FF1" s="128"/>
      <c r="FG1" s="128"/>
      <c r="FI1" s="128">
        <v>505</v>
      </c>
      <c r="FJ1" s="128"/>
      <c r="FK1" s="128"/>
      <c r="FL1" s="128"/>
      <c r="FM1" s="128"/>
    </row>
    <row r="2" spans="1:173" ht="15.75" thickBot="1" x14ac:dyDescent="0.3">
      <c r="B2" s="67" t="s">
        <v>43</v>
      </c>
      <c r="C2" s="67" t="s">
        <v>44</v>
      </c>
      <c r="D2" s="67" t="s">
        <v>45</v>
      </c>
      <c r="E2" s="67" t="s">
        <v>46</v>
      </c>
      <c r="F2" s="102" t="s">
        <v>47</v>
      </c>
      <c r="G2" s="102" t="s">
        <v>143</v>
      </c>
      <c r="H2" s="102" t="s">
        <v>144</v>
      </c>
      <c r="I2" s="102" t="s">
        <v>145</v>
      </c>
      <c r="J2" s="102" t="s">
        <v>690</v>
      </c>
      <c r="K2" s="102" t="s">
        <v>484</v>
      </c>
      <c r="L2" s="67" t="s">
        <v>483</v>
      </c>
      <c r="M2" s="67" t="s">
        <v>48</v>
      </c>
      <c r="N2" s="67" t="s">
        <v>4</v>
      </c>
      <c r="O2" s="67" t="s">
        <v>5</v>
      </c>
      <c r="P2" s="67" t="s">
        <v>6</v>
      </c>
      <c r="Q2" s="67" t="s">
        <v>433</v>
      </c>
      <c r="R2" s="67" t="s">
        <v>7</v>
      </c>
      <c r="S2" s="67" t="s">
        <v>8</v>
      </c>
      <c r="T2" s="67" t="s">
        <v>9</v>
      </c>
      <c r="U2" s="67" t="s">
        <v>9</v>
      </c>
      <c r="V2" s="67" t="s">
        <v>9</v>
      </c>
      <c r="W2" s="67" t="s">
        <v>9</v>
      </c>
      <c r="X2" s="67" t="s">
        <v>10</v>
      </c>
      <c r="Y2" s="67" t="s">
        <v>11</v>
      </c>
      <c r="Z2" s="67" t="s">
        <v>12</v>
      </c>
      <c r="AA2" s="67" t="s">
        <v>13</v>
      </c>
      <c r="AB2" s="68" t="s">
        <v>15</v>
      </c>
      <c r="AC2" s="68" t="s">
        <v>16</v>
      </c>
      <c r="AD2" s="68" t="s">
        <v>17</v>
      </c>
      <c r="AE2" s="68" t="s">
        <v>18</v>
      </c>
      <c r="AF2" s="68" t="s">
        <v>19</v>
      </c>
      <c r="AG2" s="68" t="s">
        <v>627</v>
      </c>
      <c r="AH2" s="68" t="s">
        <v>182</v>
      </c>
      <c r="AI2" s="68" t="s">
        <v>183</v>
      </c>
      <c r="AJ2" s="68" t="s">
        <v>184</v>
      </c>
      <c r="AK2" s="68" t="s">
        <v>185</v>
      </c>
      <c r="AL2" s="68" t="s">
        <v>186</v>
      </c>
      <c r="AM2" s="68" t="s">
        <v>187</v>
      </c>
      <c r="AN2" s="68" t="s">
        <v>188</v>
      </c>
      <c r="AO2" s="68" t="s">
        <v>189</v>
      </c>
      <c r="AP2" s="68" t="s">
        <v>190</v>
      </c>
      <c r="AQ2" s="68" t="s">
        <v>191</v>
      </c>
      <c r="AR2" s="68" t="s">
        <v>192</v>
      </c>
      <c r="AS2" s="68" t="s">
        <v>193</v>
      </c>
      <c r="AT2" s="68" t="s">
        <v>194</v>
      </c>
      <c r="AU2" s="68" t="s">
        <v>195</v>
      </c>
      <c r="AV2" s="68" t="s">
        <v>196</v>
      </c>
      <c r="AW2" s="68" t="s">
        <v>654</v>
      </c>
      <c r="AX2" s="68" t="s">
        <v>197</v>
      </c>
      <c r="AY2" s="68" t="s">
        <v>198</v>
      </c>
      <c r="AZ2" s="68" t="s">
        <v>199</v>
      </c>
      <c r="BA2" s="68" t="s">
        <v>200</v>
      </c>
      <c r="BB2" s="68" t="s">
        <v>201</v>
      </c>
      <c r="BC2" s="68" t="s">
        <v>202</v>
      </c>
      <c r="BD2" s="68" t="s">
        <v>203</v>
      </c>
      <c r="BE2" s="68" t="s">
        <v>204</v>
      </c>
      <c r="BF2" s="68" t="s">
        <v>205</v>
      </c>
      <c r="BG2" s="68" t="s">
        <v>206</v>
      </c>
      <c r="BH2" s="68" t="s">
        <v>207</v>
      </c>
      <c r="BI2" s="68" t="s">
        <v>208</v>
      </c>
      <c r="BJ2" s="68" t="s">
        <v>209</v>
      </c>
      <c r="BK2" s="68" t="s">
        <v>210</v>
      </c>
      <c r="BL2" s="68" t="s">
        <v>211</v>
      </c>
      <c r="BM2" s="68" t="s">
        <v>212</v>
      </c>
      <c r="BN2" s="68" t="s">
        <v>213</v>
      </c>
      <c r="BO2" s="68" t="s">
        <v>214</v>
      </c>
      <c r="BP2" s="68" t="s">
        <v>215</v>
      </c>
      <c r="BQ2" s="68" t="s">
        <v>216</v>
      </c>
      <c r="BR2" s="68" t="s">
        <v>217</v>
      </c>
      <c r="BS2" s="68" t="s">
        <v>218</v>
      </c>
      <c r="BT2" s="68" t="s">
        <v>219</v>
      </c>
      <c r="BU2" s="68" t="s">
        <v>220</v>
      </c>
      <c r="BV2" s="68" t="s">
        <v>221</v>
      </c>
      <c r="BW2" s="68" t="s">
        <v>621</v>
      </c>
      <c r="BX2" s="90" t="s">
        <v>222</v>
      </c>
      <c r="BY2" s="68" t="s">
        <v>223</v>
      </c>
      <c r="BZ2" s="68" t="s">
        <v>224</v>
      </c>
      <c r="CA2" s="68" t="s">
        <v>225</v>
      </c>
      <c r="CB2" s="68" t="s">
        <v>226</v>
      </c>
      <c r="CC2" s="68" t="s">
        <v>227</v>
      </c>
      <c r="CD2" s="68" t="s">
        <v>228</v>
      </c>
      <c r="CE2" s="68" t="s">
        <v>229</v>
      </c>
      <c r="CF2" s="68" t="s">
        <v>230</v>
      </c>
      <c r="CG2" s="68" t="s">
        <v>231</v>
      </c>
      <c r="CH2" s="68" t="s">
        <v>232</v>
      </c>
      <c r="CI2" s="68" t="s">
        <v>233</v>
      </c>
      <c r="CJ2" s="68" t="s">
        <v>234</v>
      </c>
      <c r="CK2" s="68" t="s">
        <v>235</v>
      </c>
      <c r="CL2" s="68" t="s">
        <v>236</v>
      </c>
      <c r="CM2" s="68" t="s">
        <v>237</v>
      </c>
      <c r="CN2" s="68" t="s">
        <v>238</v>
      </c>
      <c r="CO2" s="68" t="s">
        <v>239</v>
      </c>
      <c r="CP2" s="68" t="s">
        <v>240</v>
      </c>
      <c r="CQ2" s="68" t="s">
        <v>241</v>
      </c>
      <c r="CR2" s="68" t="s">
        <v>242</v>
      </c>
      <c r="CS2" s="68" t="s">
        <v>243</v>
      </c>
      <c r="CT2" s="68" t="s">
        <v>244</v>
      </c>
      <c r="CU2" s="68" t="s">
        <v>245</v>
      </c>
      <c r="CV2" s="68" t="s">
        <v>246</v>
      </c>
      <c r="CW2" s="68" t="s">
        <v>247</v>
      </c>
      <c r="CX2" s="68" t="s">
        <v>248</v>
      </c>
      <c r="CY2" s="68" t="s">
        <v>249</v>
      </c>
      <c r="CZ2" s="68" t="s">
        <v>250</v>
      </c>
      <c r="DA2" s="68" t="s">
        <v>251</v>
      </c>
      <c r="DB2" s="68" t="s">
        <v>252</v>
      </c>
      <c r="DC2" s="68" t="s">
        <v>253</v>
      </c>
      <c r="DD2" s="68" t="s">
        <v>254</v>
      </c>
      <c r="DE2" s="68" t="s">
        <v>255</v>
      </c>
      <c r="DF2" s="68" t="s">
        <v>256</v>
      </c>
      <c r="DG2" s="68" t="s">
        <v>257</v>
      </c>
      <c r="DH2" s="68" t="s">
        <v>258</v>
      </c>
      <c r="DI2" s="68" t="s">
        <v>259</v>
      </c>
      <c r="DJ2" s="68" t="s">
        <v>260</v>
      </c>
      <c r="DK2" s="68" t="s">
        <v>261</v>
      </c>
      <c r="DL2" s="68" t="s">
        <v>262</v>
      </c>
      <c r="DM2" s="68" t="s">
        <v>263</v>
      </c>
      <c r="DN2" s="68" t="s">
        <v>264</v>
      </c>
      <c r="DO2" s="68" t="s">
        <v>265</v>
      </c>
      <c r="DP2" s="68" t="s">
        <v>266</v>
      </c>
      <c r="DQ2" s="68" t="s">
        <v>267</v>
      </c>
      <c r="DR2" s="68" t="s">
        <v>268</v>
      </c>
      <c r="DS2" s="68" t="s">
        <v>269</v>
      </c>
      <c r="DT2" s="68" t="s">
        <v>270</v>
      </c>
      <c r="DU2" s="68" t="s">
        <v>271</v>
      </c>
      <c r="DV2" s="68" t="s">
        <v>272</v>
      </c>
      <c r="DW2" s="68" t="s">
        <v>273</v>
      </c>
      <c r="DX2" s="68" t="s">
        <v>274</v>
      </c>
      <c r="DY2" s="68" t="s">
        <v>275</v>
      </c>
      <c r="DZ2" s="68" t="s">
        <v>276</v>
      </c>
      <c r="EA2" s="68" t="s">
        <v>277</v>
      </c>
      <c r="EB2" s="68" t="s">
        <v>278</v>
      </c>
      <c r="EC2" s="68" t="s">
        <v>279</v>
      </c>
      <c r="ED2" s="68" t="s">
        <v>280</v>
      </c>
      <c r="EE2" s="68" t="s">
        <v>281</v>
      </c>
      <c r="EF2" s="68" t="s">
        <v>282</v>
      </c>
      <c r="EG2" s="68" t="s">
        <v>283</v>
      </c>
      <c r="EH2" s="68" t="s">
        <v>284</v>
      </c>
      <c r="EI2" s="68" t="s">
        <v>285</v>
      </c>
      <c r="EJ2" s="68" t="s">
        <v>286</v>
      </c>
      <c r="EK2" s="68" t="s">
        <v>287</v>
      </c>
      <c r="EL2" s="68" t="s">
        <v>288</v>
      </c>
      <c r="EM2" s="68" t="s">
        <v>289</v>
      </c>
      <c r="EN2" s="68" t="s">
        <v>290</v>
      </c>
      <c r="EO2" s="68" t="s">
        <v>291</v>
      </c>
      <c r="EP2" s="68" t="s">
        <v>622</v>
      </c>
      <c r="EQ2" s="68" t="s">
        <v>292</v>
      </c>
      <c r="ER2" s="68" t="s">
        <v>293</v>
      </c>
      <c r="ES2" s="68" t="s">
        <v>294</v>
      </c>
      <c r="ET2" s="68" t="s">
        <v>295</v>
      </c>
      <c r="EU2" s="68" t="s">
        <v>296</v>
      </c>
      <c r="EV2" s="68" t="s">
        <v>625</v>
      </c>
      <c r="EW2" s="68" t="s">
        <v>297</v>
      </c>
      <c r="EX2" s="68" t="s">
        <v>298</v>
      </c>
      <c r="EY2" s="68" t="s">
        <v>299</v>
      </c>
      <c r="EZ2" s="68" t="s">
        <v>300</v>
      </c>
      <c r="FA2" s="68" t="s">
        <v>301</v>
      </c>
      <c r="FB2" s="68" t="s">
        <v>623</v>
      </c>
      <c r="FC2" s="68" t="s">
        <v>302</v>
      </c>
      <c r="FD2" s="68" t="s">
        <v>303</v>
      </c>
      <c r="FE2" s="68" t="s">
        <v>304</v>
      </c>
      <c r="FF2" s="68" t="s">
        <v>305</v>
      </c>
      <c r="FG2" s="68" t="s">
        <v>306</v>
      </c>
      <c r="FH2" s="68" t="s">
        <v>628</v>
      </c>
      <c r="FI2" s="68" t="s">
        <v>655</v>
      </c>
      <c r="FJ2" s="68" t="s">
        <v>656</v>
      </c>
      <c r="FK2" s="68" t="s">
        <v>657</v>
      </c>
      <c r="FL2" s="68" t="s">
        <v>658</v>
      </c>
      <c r="FM2" s="68" t="s">
        <v>659</v>
      </c>
      <c r="FN2" s="68" t="s">
        <v>660</v>
      </c>
    </row>
    <row r="3" spans="1:173" s="73" customFormat="1" x14ac:dyDescent="0.25">
      <c r="A3" s="95"/>
      <c r="B3" s="70">
        <v>37013</v>
      </c>
      <c r="C3" s="60" t="s">
        <v>71</v>
      </c>
      <c r="D3" s="60" t="s">
        <v>619</v>
      </c>
      <c r="E3" s="69"/>
      <c r="F3" s="108"/>
      <c r="G3" s="61"/>
      <c r="H3" s="61"/>
      <c r="I3" s="61"/>
      <c r="J3" s="61"/>
      <c r="K3" s="61"/>
      <c r="L3" s="61"/>
      <c r="M3" s="69"/>
      <c r="N3" s="69"/>
      <c r="O3" s="69"/>
      <c r="P3" s="69"/>
      <c r="Q3" s="69"/>
      <c r="R3" s="69"/>
      <c r="S3" s="69"/>
      <c r="T3" s="69"/>
      <c r="U3" s="69"/>
      <c r="V3" s="69"/>
      <c r="W3" s="69"/>
      <c r="X3" s="60" t="s">
        <v>620</v>
      </c>
      <c r="Y3" s="69"/>
      <c r="Z3" s="69"/>
      <c r="AA3" s="69"/>
      <c r="AB3" s="72"/>
      <c r="AC3" s="72"/>
      <c r="AD3" s="72"/>
      <c r="AE3" s="72"/>
      <c r="AF3" s="72"/>
      <c r="AG3" s="72"/>
      <c r="AH3" s="72"/>
      <c r="AI3" s="72"/>
      <c r="AJ3" s="72"/>
      <c r="AK3" s="72"/>
      <c r="AL3" s="72"/>
      <c r="AM3" s="72"/>
      <c r="AN3" s="72"/>
      <c r="AO3" s="72"/>
      <c r="AP3" s="72"/>
      <c r="AQ3" s="72"/>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v>0.85899999999999999</v>
      </c>
      <c r="BS3" s="69">
        <v>332.27199999999999</v>
      </c>
      <c r="BT3" s="69">
        <v>0.104</v>
      </c>
      <c r="BU3" s="69">
        <v>0.54100000000000004</v>
      </c>
      <c r="BV3" s="69">
        <v>12.346</v>
      </c>
      <c r="BW3" s="69">
        <v>0.20300000000000001</v>
      </c>
      <c r="BX3" s="91"/>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v>0.94899999999999995</v>
      </c>
      <c r="EL3" s="69">
        <v>279.32</v>
      </c>
      <c r="EM3" s="69">
        <v>7.8E-2</v>
      </c>
      <c r="EN3" s="69">
        <v>0.53600000000000003</v>
      </c>
      <c r="EO3" s="69">
        <v>10.353</v>
      </c>
      <c r="EP3" s="69">
        <v>0.31</v>
      </c>
      <c r="EQ3" s="69">
        <v>0.628</v>
      </c>
      <c r="ER3" s="69">
        <v>274.10000000000002</v>
      </c>
      <c r="ES3" s="69">
        <v>0.113</v>
      </c>
      <c r="ET3" s="69">
        <v>0.46800000000000003</v>
      </c>
      <c r="EU3" s="69">
        <v>10.183</v>
      </c>
      <c r="EV3" s="69">
        <v>0.14499999999999999</v>
      </c>
      <c r="EW3" s="69">
        <v>0.91100000000000003</v>
      </c>
      <c r="EX3" s="69">
        <v>258.44099999999997</v>
      </c>
      <c r="EY3" s="69">
        <v>7.2999999999999995E-2</v>
      </c>
      <c r="EZ3" s="69">
        <v>0.46700000000000003</v>
      </c>
      <c r="FA3" s="69">
        <v>9.6159999999999997</v>
      </c>
      <c r="FB3" s="69">
        <v>0.29399999999999998</v>
      </c>
      <c r="FC3" s="69"/>
      <c r="FD3" s="69"/>
      <c r="FE3" s="69"/>
      <c r="FF3" s="69"/>
      <c r="FG3" s="69"/>
      <c r="FH3" s="69"/>
      <c r="FI3" s="69"/>
      <c r="FJ3" s="69"/>
      <c r="FK3" s="69"/>
      <c r="FL3" s="69"/>
      <c r="FM3" s="69"/>
      <c r="FN3" s="69"/>
      <c r="FO3" s="69"/>
      <c r="FP3" s="69"/>
      <c r="FQ3" s="69"/>
    </row>
    <row r="4" spans="1:173" s="77" customFormat="1" x14ac:dyDescent="0.25">
      <c r="A4" s="96"/>
      <c r="B4" s="75">
        <v>37019</v>
      </c>
      <c r="C4" s="1" t="s">
        <v>71</v>
      </c>
      <c r="D4" s="1" t="s">
        <v>619</v>
      </c>
      <c r="E4" s="74"/>
      <c r="F4" s="106"/>
      <c r="G4" s="76"/>
      <c r="H4" s="62"/>
      <c r="I4" s="62"/>
      <c r="J4" s="62"/>
      <c r="K4" s="62"/>
      <c r="L4" s="62"/>
      <c r="M4" s="74"/>
      <c r="N4" s="74"/>
      <c r="O4" s="74"/>
      <c r="P4" s="74"/>
      <c r="Q4" s="74"/>
      <c r="R4" s="74"/>
      <c r="S4" s="74"/>
      <c r="T4" s="74"/>
      <c r="U4" s="74"/>
      <c r="V4" s="74"/>
      <c r="W4" s="74"/>
      <c r="X4" s="63" t="s">
        <v>624</v>
      </c>
      <c r="Y4" s="74"/>
      <c r="Z4" s="74"/>
      <c r="AA4" s="74"/>
      <c r="AB4" s="78"/>
      <c r="AC4" s="78"/>
      <c r="AD4" s="78"/>
      <c r="AE4" s="78"/>
      <c r="AF4" s="78"/>
      <c r="AG4" s="78"/>
      <c r="AH4" s="78"/>
      <c r="AI4" s="78"/>
      <c r="AJ4" s="78"/>
      <c r="AK4" s="78"/>
      <c r="AL4" s="78"/>
      <c r="AM4" s="78"/>
      <c r="AN4" s="78"/>
      <c r="AO4" s="78"/>
      <c r="AP4" s="78"/>
      <c r="AQ4" s="78"/>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v>0.66200000000000003</v>
      </c>
      <c r="BS4" s="74">
        <v>321.46499999999997</v>
      </c>
      <c r="BT4" s="74">
        <v>0.106</v>
      </c>
      <c r="BU4" s="74">
        <v>0.45600000000000002</v>
      </c>
      <c r="BV4" s="74">
        <v>11.935</v>
      </c>
      <c r="BW4" s="74">
        <v>0.14599999999999999</v>
      </c>
      <c r="BX4" s="92"/>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c r="DH4" s="74"/>
      <c r="DI4" s="74"/>
      <c r="DJ4" s="74"/>
      <c r="DK4" s="74"/>
      <c r="DL4" s="74"/>
      <c r="DM4" s="74"/>
      <c r="DN4" s="74"/>
      <c r="DO4" s="74"/>
      <c r="DP4" s="74"/>
      <c r="DQ4" s="74"/>
      <c r="DR4" s="74"/>
      <c r="DS4" s="74"/>
      <c r="DT4" s="74"/>
      <c r="DU4" s="74"/>
      <c r="DV4" s="74"/>
      <c r="DW4" s="74"/>
      <c r="DX4" s="74"/>
      <c r="DY4" s="74"/>
      <c r="DZ4" s="74"/>
      <c r="EA4" s="74"/>
      <c r="EB4" s="74"/>
      <c r="EC4" s="74"/>
      <c r="ED4" s="74"/>
      <c r="EE4" s="74"/>
      <c r="EF4" s="74"/>
      <c r="EG4" s="74"/>
      <c r="EH4" s="74"/>
      <c r="EI4" s="74"/>
      <c r="EJ4" s="74"/>
      <c r="EK4" s="74">
        <v>0.66400000000000003</v>
      </c>
      <c r="EL4" s="74">
        <v>266.23399999999998</v>
      </c>
      <c r="EM4" s="74">
        <v>7.0000000000000007E-2</v>
      </c>
      <c r="EN4" s="74">
        <v>0.42799999999999999</v>
      </c>
      <c r="EO4" s="74">
        <v>9.8889999999999993</v>
      </c>
      <c r="EP4" s="74">
        <v>0.21299999999999999</v>
      </c>
      <c r="EQ4" s="74">
        <v>0.59099999999999997</v>
      </c>
      <c r="ER4" s="74">
        <v>283.51</v>
      </c>
      <c r="ES4" s="74">
        <v>0.108</v>
      </c>
      <c r="ET4" s="74">
        <v>0.41899999999999998</v>
      </c>
      <c r="EU4" s="74">
        <v>10.528</v>
      </c>
      <c r="EV4" s="74">
        <v>0.111</v>
      </c>
      <c r="EW4" s="74"/>
      <c r="EX4" s="74"/>
      <c r="EY4" s="74"/>
      <c r="EZ4" s="74"/>
      <c r="FA4" s="74"/>
      <c r="FB4" s="74"/>
      <c r="FC4" s="74"/>
      <c r="FD4" s="74"/>
      <c r="FE4" s="74"/>
      <c r="FF4" s="74"/>
      <c r="FG4" s="74"/>
      <c r="FH4" s="74"/>
      <c r="FI4" s="74"/>
      <c r="FJ4" s="74"/>
      <c r="FK4" s="74"/>
      <c r="FL4" s="74"/>
      <c r="FM4" s="74"/>
      <c r="FN4" s="74"/>
      <c r="FO4" s="74"/>
      <c r="FP4" s="74"/>
      <c r="FQ4" s="74"/>
    </row>
    <row r="5" spans="1:173" s="77" customFormat="1" x14ac:dyDescent="0.25">
      <c r="A5" s="96"/>
      <c r="B5" s="75">
        <v>37037</v>
      </c>
      <c r="C5" s="1" t="s">
        <v>71</v>
      </c>
      <c r="D5" s="1" t="s">
        <v>619</v>
      </c>
      <c r="E5" s="74"/>
      <c r="F5" s="106"/>
      <c r="G5" s="76"/>
      <c r="H5" s="62"/>
      <c r="I5" s="62"/>
      <c r="J5" s="62"/>
      <c r="K5" s="62"/>
      <c r="L5" s="62"/>
      <c r="M5" s="74"/>
      <c r="N5" s="74"/>
      <c r="O5" s="74"/>
      <c r="P5" s="74"/>
      <c r="Q5" s="74"/>
      <c r="R5" s="74"/>
      <c r="S5" s="74"/>
      <c r="T5" s="74"/>
      <c r="U5" s="74"/>
      <c r="V5" s="74"/>
      <c r="W5" s="74"/>
      <c r="X5" s="63" t="s">
        <v>624</v>
      </c>
      <c r="Y5" s="74"/>
      <c r="Z5" s="74"/>
      <c r="AA5" s="74"/>
      <c r="AB5" s="78"/>
      <c r="AC5" s="78"/>
      <c r="AD5" s="78"/>
      <c r="AE5" s="78"/>
      <c r="AF5" s="78"/>
      <c r="AG5" s="78"/>
      <c r="AH5" s="78"/>
      <c r="AI5" s="78"/>
      <c r="AJ5" s="78"/>
      <c r="AK5" s="78"/>
      <c r="AL5" s="78"/>
      <c r="AM5" s="78"/>
      <c r="AN5" s="78"/>
      <c r="AO5" s="78"/>
      <c r="AP5" s="78"/>
      <c r="AQ5" s="78"/>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v>0.73599999999999999</v>
      </c>
      <c r="BS5" s="74">
        <v>303.15499999999997</v>
      </c>
      <c r="BT5" s="74">
        <v>0.12</v>
      </c>
      <c r="BU5" s="74">
        <v>0.51800000000000002</v>
      </c>
      <c r="BV5" s="74">
        <v>11.263999999999999</v>
      </c>
      <c r="BW5" s="74">
        <v>0.14799999999999999</v>
      </c>
      <c r="BX5" s="92"/>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v>0.68799999999999994</v>
      </c>
      <c r="EL5" s="74">
        <v>270.95100000000002</v>
      </c>
      <c r="EM5" s="74">
        <v>8.2000000000000003E-2</v>
      </c>
      <c r="EN5" s="74">
        <v>0.443</v>
      </c>
      <c r="EO5" s="74">
        <v>10.066000000000001</v>
      </c>
      <c r="EP5" s="74">
        <v>0.24399999999999999</v>
      </c>
      <c r="EQ5" s="74">
        <v>0.69399999999999995</v>
      </c>
      <c r="ER5" s="74">
        <v>270.411</v>
      </c>
      <c r="ES5" s="74">
        <v>0.126</v>
      </c>
      <c r="ET5" s="74">
        <v>0.45400000000000001</v>
      </c>
      <c r="EU5" s="74">
        <v>10.052</v>
      </c>
      <c r="EV5" s="74">
        <v>0.115</v>
      </c>
      <c r="EW5" s="74"/>
      <c r="EX5" s="74"/>
      <c r="EY5" s="74"/>
      <c r="EZ5" s="74"/>
      <c r="FA5" s="74"/>
      <c r="FB5" s="74"/>
      <c r="FC5" s="74"/>
      <c r="FD5" s="74"/>
      <c r="FE5" s="74"/>
      <c r="FF5" s="74"/>
      <c r="FG5" s="74"/>
      <c r="FH5" s="74"/>
      <c r="FI5" s="74"/>
      <c r="FJ5" s="74"/>
      <c r="FK5" s="74"/>
      <c r="FL5" s="74"/>
      <c r="FM5" s="74"/>
      <c r="FN5" s="74"/>
      <c r="FO5" s="74"/>
      <c r="FP5" s="74"/>
      <c r="FQ5" s="74"/>
    </row>
    <row r="6" spans="1:173" s="77" customFormat="1" x14ac:dyDescent="0.25">
      <c r="A6" s="96"/>
      <c r="B6" s="75">
        <v>38364</v>
      </c>
      <c r="C6" t="s">
        <v>53</v>
      </c>
      <c r="D6" t="s">
        <v>632</v>
      </c>
      <c r="E6" t="s">
        <v>20</v>
      </c>
      <c r="F6" s="103" t="s">
        <v>1</v>
      </c>
      <c r="G6" s="3" t="s">
        <v>1</v>
      </c>
      <c r="H6" s="3" t="s">
        <v>1</v>
      </c>
      <c r="I6" s="3" t="s">
        <v>1</v>
      </c>
      <c r="J6" s="3" t="s">
        <v>1</v>
      </c>
      <c r="K6" s="3" t="s">
        <v>1</v>
      </c>
      <c r="L6" s="62" t="s">
        <v>1</v>
      </c>
      <c r="M6" s="66">
        <v>88891</v>
      </c>
      <c r="N6" s="66">
        <v>1999</v>
      </c>
      <c r="O6" s="66"/>
      <c r="P6" s="66">
        <v>1800</v>
      </c>
      <c r="Q6" t="s">
        <v>695</v>
      </c>
      <c r="R6" s="66"/>
      <c r="S6" s="66"/>
      <c r="T6" s="66"/>
      <c r="U6" s="66"/>
      <c r="V6" s="66"/>
      <c r="W6" s="66"/>
      <c r="X6" t="s">
        <v>620</v>
      </c>
      <c r="Y6" s="66"/>
      <c r="Z6" s="66">
        <v>1165</v>
      </c>
      <c r="AA6" s="66"/>
      <c r="AB6" s="118">
        <v>0.26122448979591834</v>
      </c>
      <c r="AC6" s="118">
        <v>186.21</v>
      </c>
      <c r="AD6" s="118">
        <v>7.1910112359550554E-2</v>
      </c>
      <c r="AE6" s="118">
        <v>0.39999999999999997</v>
      </c>
      <c r="AF6" s="118">
        <v>6.91</v>
      </c>
      <c r="AG6" s="118">
        <v>5.5272727272727272E-2</v>
      </c>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93"/>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118" t="s">
        <v>486</v>
      </c>
      <c r="EL6" s="118" t="s">
        <v>486</v>
      </c>
      <c r="EM6" s="118" t="s">
        <v>486</v>
      </c>
      <c r="EN6" s="118" t="s">
        <v>486</v>
      </c>
      <c r="EO6" s="118" t="s">
        <v>486</v>
      </c>
      <c r="EP6" s="118" t="s">
        <v>486</v>
      </c>
      <c r="EQ6" s="118">
        <v>0.44897959183673469</v>
      </c>
      <c r="ER6" s="118">
        <v>192.43</v>
      </c>
      <c r="ES6" s="118">
        <v>0.18876404494382021</v>
      </c>
      <c r="ET6" s="118">
        <v>0.46530612244897951</v>
      </c>
      <c r="EU6" s="118">
        <v>7.17</v>
      </c>
      <c r="EV6" s="118">
        <v>4.7272727272727272E-2</v>
      </c>
      <c r="EW6" s="118" t="s">
        <v>486</v>
      </c>
      <c r="EX6" s="118" t="s">
        <v>486</v>
      </c>
      <c r="EY6" s="118" t="s">
        <v>486</v>
      </c>
      <c r="EZ6" s="118" t="s">
        <v>486</v>
      </c>
      <c r="FA6" s="118" t="s">
        <v>486</v>
      </c>
      <c r="FB6" s="118" t="s">
        <v>486</v>
      </c>
      <c r="FC6" s="118">
        <v>0.26122448979591834</v>
      </c>
      <c r="FD6" s="118">
        <v>240.14</v>
      </c>
      <c r="FE6" s="118">
        <v>5.3932584269662916E-2</v>
      </c>
      <c r="FF6" s="118">
        <v>0.56326530612244885</v>
      </c>
      <c r="FG6" s="118">
        <v>8.9</v>
      </c>
      <c r="FH6" s="118">
        <v>6.6181818181818175E-2</v>
      </c>
      <c r="FI6" s="118" t="s">
        <v>486</v>
      </c>
      <c r="FJ6" s="118" t="s">
        <v>486</v>
      </c>
      <c r="FK6" s="118" t="s">
        <v>486</v>
      </c>
      <c r="FL6" s="118" t="s">
        <v>486</v>
      </c>
      <c r="FM6" s="118" t="s">
        <v>486</v>
      </c>
      <c r="FN6" s="118" t="s">
        <v>486</v>
      </c>
      <c r="FO6" s="74"/>
      <c r="FP6" s="74"/>
      <c r="FQ6" s="74"/>
    </row>
    <row r="7" spans="1:173" x14ac:dyDescent="0.25">
      <c r="A7" s="88"/>
      <c r="B7" s="75">
        <v>38321</v>
      </c>
      <c r="C7" t="s">
        <v>71</v>
      </c>
      <c r="D7" t="s">
        <v>641</v>
      </c>
      <c r="E7" t="s">
        <v>32</v>
      </c>
      <c r="F7" s="3" t="s">
        <v>170</v>
      </c>
      <c r="G7" s="62" t="s">
        <v>1</v>
      </c>
      <c r="H7" s="62" t="s">
        <v>1</v>
      </c>
      <c r="I7" s="62" t="s">
        <v>2</v>
      </c>
      <c r="J7" s="62" t="s">
        <v>1</v>
      </c>
      <c r="K7" s="64" t="s">
        <v>694</v>
      </c>
      <c r="L7" s="62" t="s">
        <v>1</v>
      </c>
      <c r="M7" s="66">
        <v>74112</v>
      </c>
      <c r="N7" s="66">
        <v>1991</v>
      </c>
      <c r="P7" s="66">
        <v>1970</v>
      </c>
      <c r="Q7" t="s">
        <v>695</v>
      </c>
      <c r="X7" t="s">
        <v>620</v>
      </c>
      <c r="Z7" s="66">
        <v>1510</v>
      </c>
      <c r="AB7" s="118">
        <v>0.52504996443209928</v>
      </c>
      <c r="AC7" s="118">
        <v>258.41000000000003</v>
      </c>
      <c r="AD7" s="118">
        <v>7.3366225857926307E-2</v>
      </c>
      <c r="AE7" s="118">
        <v>0.47423867755157356</v>
      </c>
      <c r="AF7" s="118">
        <v>9.6</v>
      </c>
      <c r="AG7" s="118">
        <v>0.13754418318733669</v>
      </c>
      <c r="AR7" s="118" t="s">
        <v>486</v>
      </c>
      <c r="AS7" s="118" t="s">
        <v>486</v>
      </c>
      <c r="AT7" s="118" t="s">
        <v>486</v>
      </c>
      <c r="AU7" s="118" t="s">
        <v>486</v>
      </c>
      <c r="AV7" s="118" t="s">
        <v>486</v>
      </c>
      <c r="AW7" s="118" t="s">
        <v>486</v>
      </c>
      <c r="EK7" s="118" t="s">
        <v>486</v>
      </c>
      <c r="EL7" s="118" t="s">
        <v>486</v>
      </c>
      <c r="EM7" s="118" t="s">
        <v>486</v>
      </c>
      <c r="EN7" s="118" t="s">
        <v>486</v>
      </c>
      <c r="EO7" s="118" t="s">
        <v>486</v>
      </c>
      <c r="EP7" s="118" t="s">
        <v>486</v>
      </c>
      <c r="EQ7" s="118">
        <v>0.38955319941736394</v>
      </c>
      <c r="ER7" s="118">
        <v>271.64</v>
      </c>
      <c r="ES7" s="118">
        <v>0.12839089525137104</v>
      </c>
      <c r="ET7" s="118">
        <v>0.381084651603943</v>
      </c>
      <c r="EU7" s="118">
        <v>1008</v>
      </c>
      <c r="EV7" s="118">
        <v>7.9145535577070839E-2</v>
      </c>
      <c r="EW7" s="118" t="s">
        <v>486</v>
      </c>
      <c r="EX7" s="118" t="s">
        <v>486</v>
      </c>
      <c r="EY7" s="118" t="s">
        <v>486</v>
      </c>
      <c r="EZ7" s="118" t="s">
        <v>486</v>
      </c>
      <c r="FA7" s="118" t="s">
        <v>486</v>
      </c>
      <c r="FB7" s="118" t="s">
        <v>486</v>
      </c>
      <c r="FC7" s="118">
        <v>0.94847735510314712</v>
      </c>
      <c r="FD7" s="118">
        <v>412.38</v>
      </c>
      <c r="FE7" s="118">
        <v>8.2537004090167093E-2</v>
      </c>
      <c r="FF7" s="118">
        <v>0.8214491379018326</v>
      </c>
      <c r="FG7" s="118">
        <v>15.32</v>
      </c>
      <c r="FH7" s="118">
        <v>0.69386814200092206</v>
      </c>
      <c r="FI7" s="118" t="s">
        <v>486</v>
      </c>
      <c r="FJ7" s="118" t="s">
        <v>486</v>
      </c>
      <c r="FK7" s="118" t="s">
        <v>486</v>
      </c>
      <c r="FL7" s="118" t="s">
        <v>486</v>
      </c>
      <c r="FM7" s="118" t="s">
        <v>486</v>
      </c>
      <c r="FN7" s="118" t="s">
        <v>486</v>
      </c>
    </row>
    <row r="8" spans="1:173" x14ac:dyDescent="0.25">
      <c r="A8" s="88"/>
      <c r="B8" s="75">
        <v>38328</v>
      </c>
      <c r="C8" t="s">
        <v>64</v>
      </c>
      <c r="D8" t="s">
        <v>96</v>
      </c>
      <c r="E8" t="s">
        <v>32</v>
      </c>
      <c r="F8" s="3" t="s">
        <v>170</v>
      </c>
      <c r="G8" s="62" t="s">
        <v>1</v>
      </c>
      <c r="H8" s="62" t="s">
        <v>1</v>
      </c>
      <c r="I8" s="64" t="s">
        <v>2</v>
      </c>
      <c r="J8" s="62" t="s">
        <v>1</v>
      </c>
      <c r="K8" s="64" t="s">
        <v>694</v>
      </c>
      <c r="L8" s="62" t="s">
        <v>1</v>
      </c>
      <c r="M8" s="66">
        <v>213601</v>
      </c>
      <c r="N8" s="66">
        <v>1990</v>
      </c>
      <c r="P8" s="66">
        <v>1974</v>
      </c>
      <c r="Q8" t="s">
        <v>695</v>
      </c>
      <c r="X8" t="s">
        <v>620</v>
      </c>
      <c r="Z8" s="66">
        <v>1120</v>
      </c>
      <c r="AB8" s="118">
        <v>0.3510204081632653</v>
      </c>
      <c r="AC8" s="118">
        <v>233.07</v>
      </c>
      <c r="AD8" s="118">
        <v>8.0898876404494377E-2</v>
      </c>
      <c r="AE8" s="118">
        <v>0.48979591836734687</v>
      </c>
      <c r="AF8" s="118">
        <v>8.65</v>
      </c>
      <c r="AG8" s="118">
        <v>0.13163636363636363</v>
      </c>
      <c r="AR8" s="118" t="s">
        <v>486</v>
      </c>
      <c r="AS8" s="118" t="s">
        <v>486</v>
      </c>
      <c r="AT8" s="118" t="s">
        <v>486</v>
      </c>
      <c r="AU8" s="118" t="s">
        <v>486</v>
      </c>
      <c r="AV8" s="118" t="s">
        <v>486</v>
      </c>
      <c r="AW8" s="118" t="s">
        <v>486</v>
      </c>
      <c r="EK8" s="118" t="s">
        <v>486</v>
      </c>
      <c r="EL8" s="118" t="s">
        <v>486</v>
      </c>
      <c r="EM8" s="118" t="s">
        <v>486</v>
      </c>
      <c r="EN8" s="118" t="s">
        <v>486</v>
      </c>
      <c r="EO8" s="118" t="s">
        <v>486</v>
      </c>
      <c r="EP8" s="118" t="s">
        <v>486</v>
      </c>
      <c r="EQ8" s="118">
        <v>0.37551020408163266</v>
      </c>
      <c r="ER8" s="118">
        <v>235.9</v>
      </c>
      <c r="ES8" s="118">
        <v>9.8876404494382023E-2</v>
      </c>
      <c r="ET8" s="118">
        <v>0.473469387755102</v>
      </c>
      <c r="EU8" s="118">
        <v>8.76</v>
      </c>
      <c r="EV8" s="118">
        <v>0.1410909090909091</v>
      </c>
      <c r="EW8" s="118" t="s">
        <v>486</v>
      </c>
      <c r="EX8" s="118" t="s">
        <v>486</v>
      </c>
      <c r="EY8" s="118" t="s">
        <v>486</v>
      </c>
      <c r="EZ8" s="118" t="s">
        <v>486</v>
      </c>
      <c r="FA8" s="118" t="s">
        <v>486</v>
      </c>
      <c r="FB8" s="118" t="s">
        <v>486</v>
      </c>
      <c r="FC8" s="118">
        <v>0.48979591836734687</v>
      </c>
      <c r="FD8" s="118">
        <v>307.95999999999998</v>
      </c>
      <c r="FE8" s="118">
        <v>0.1348314606741573</v>
      </c>
      <c r="FF8" s="118">
        <v>0.5959183673469387</v>
      </c>
      <c r="FG8" s="118">
        <v>11.44</v>
      </c>
      <c r="FH8" s="118">
        <v>0.22618181818181818</v>
      </c>
      <c r="FI8" s="118" t="s">
        <v>486</v>
      </c>
      <c r="FJ8" s="118" t="s">
        <v>486</v>
      </c>
      <c r="FK8" s="118" t="s">
        <v>486</v>
      </c>
      <c r="FL8" s="118" t="s">
        <v>486</v>
      </c>
      <c r="FM8" s="118" t="s">
        <v>486</v>
      </c>
      <c r="FN8" s="118" t="s">
        <v>486</v>
      </c>
    </row>
    <row r="9" spans="1:173" x14ac:dyDescent="0.25">
      <c r="A9" s="88"/>
      <c r="B9" s="75">
        <v>38315</v>
      </c>
      <c r="C9" t="s">
        <v>71</v>
      </c>
      <c r="D9" t="s">
        <v>548</v>
      </c>
      <c r="E9" t="s">
        <v>32</v>
      </c>
      <c r="F9" s="3" t="s">
        <v>640</v>
      </c>
      <c r="G9" s="62" t="s">
        <v>1</v>
      </c>
      <c r="H9" s="62" t="s">
        <v>1</v>
      </c>
      <c r="I9" s="64" t="s">
        <v>2</v>
      </c>
      <c r="J9" s="64" t="s">
        <v>616</v>
      </c>
      <c r="K9" s="64" t="s">
        <v>694</v>
      </c>
      <c r="L9" s="62" t="s">
        <v>1</v>
      </c>
      <c r="M9" s="66">
        <v>174117</v>
      </c>
      <c r="N9" s="66">
        <v>1994</v>
      </c>
      <c r="P9" s="66">
        <v>1700</v>
      </c>
      <c r="Q9" t="s">
        <v>695</v>
      </c>
      <c r="X9" t="s">
        <v>620</v>
      </c>
      <c r="AB9" s="118">
        <v>0.24489795918367344</v>
      </c>
      <c r="AC9" s="118">
        <v>221.9</v>
      </c>
      <c r="AD9" s="118">
        <v>5.3932584269662916E-2</v>
      </c>
      <c r="AE9" s="118">
        <v>0.39999999999999997</v>
      </c>
      <c r="AF9" s="118">
        <v>8.23</v>
      </c>
      <c r="AG9" s="118">
        <v>7.7090909090909085E-2</v>
      </c>
      <c r="AR9" s="118" t="s">
        <v>486</v>
      </c>
      <c r="AS9" s="118" t="s">
        <v>486</v>
      </c>
      <c r="AT9" s="118" t="s">
        <v>486</v>
      </c>
      <c r="AU9" s="118" t="s">
        <v>486</v>
      </c>
      <c r="AV9" s="118" t="s">
        <v>486</v>
      </c>
      <c r="AW9" s="118" t="s">
        <v>486</v>
      </c>
      <c r="EK9" s="118" t="s">
        <v>486</v>
      </c>
      <c r="EL9" s="118" t="s">
        <v>486</v>
      </c>
      <c r="EM9" s="118" t="s">
        <v>486</v>
      </c>
      <c r="EN9" s="118" t="s">
        <v>486</v>
      </c>
      <c r="EO9" s="118" t="s">
        <v>486</v>
      </c>
      <c r="EP9" s="118" t="s">
        <v>486</v>
      </c>
      <c r="EQ9" s="118">
        <v>0.36734693877551017</v>
      </c>
      <c r="ER9" s="118">
        <v>212.01</v>
      </c>
      <c r="ES9" s="118">
        <v>0.11685393258426967</v>
      </c>
      <c r="ET9" s="118">
        <v>0.37551020408163266</v>
      </c>
      <c r="EU9" s="118">
        <v>7.88</v>
      </c>
      <c r="EV9" s="118">
        <v>0.11490909090909091</v>
      </c>
      <c r="EW9" s="118" t="s">
        <v>486</v>
      </c>
      <c r="EX9" s="118" t="s">
        <v>486</v>
      </c>
      <c r="EY9" s="118" t="s">
        <v>486</v>
      </c>
      <c r="EZ9" s="118" t="s">
        <v>486</v>
      </c>
      <c r="FA9" s="118" t="s">
        <v>486</v>
      </c>
      <c r="FB9" s="118" t="s">
        <v>486</v>
      </c>
      <c r="FC9" s="118">
        <v>0.35918367346938773</v>
      </c>
      <c r="FD9" s="118">
        <v>354.7</v>
      </c>
      <c r="FE9" s="118">
        <v>5.3932584269662916E-2</v>
      </c>
      <c r="FF9" s="118">
        <v>0.71836734693877546</v>
      </c>
      <c r="FG9" s="118">
        <v>13.15</v>
      </c>
      <c r="FH9" s="118">
        <v>0.12436363636363637</v>
      </c>
      <c r="FI9" s="118" t="s">
        <v>486</v>
      </c>
      <c r="FJ9" s="118" t="s">
        <v>486</v>
      </c>
      <c r="FK9" s="118" t="s">
        <v>486</v>
      </c>
      <c r="FL9" s="118" t="s">
        <v>486</v>
      </c>
      <c r="FM9" s="118" t="s">
        <v>486</v>
      </c>
      <c r="FN9" s="118" t="s">
        <v>486</v>
      </c>
    </row>
    <row r="10" spans="1:173" x14ac:dyDescent="0.25">
      <c r="A10" s="88"/>
      <c r="B10" s="75">
        <v>38366</v>
      </c>
      <c r="C10" t="s">
        <v>633</v>
      </c>
      <c r="D10" t="s">
        <v>634</v>
      </c>
      <c r="E10" t="s">
        <v>20</v>
      </c>
      <c r="F10" s="3" t="s">
        <v>1</v>
      </c>
      <c r="G10" s="3" t="s">
        <v>1</v>
      </c>
      <c r="H10" s="3" t="s">
        <v>1</v>
      </c>
      <c r="I10" s="3" t="s">
        <v>1</v>
      </c>
      <c r="J10" s="3" t="s">
        <v>1</v>
      </c>
      <c r="K10" s="3" t="s">
        <v>1</v>
      </c>
      <c r="L10" s="62" t="s">
        <v>1</v>
      </c>
      <c r="M10" s="66">
        <v>85110</v>
      </c>
      <c r="N10" s="66">
        <v>1999</v>
      </c>
      <c r="P10" s="66">
        <v>2200</v>
      </c>
      <c r="Q10" t="s">
        <v>630</v>
      </c>
      <c r="X10" t="s">
        <v>620</v>
      </c>
      <c r="Z10" s="66">
        <v>1675</v>
      </c>
      <c r="AB10" s="118">
        <v>1.2408163265306122</v>
      </c>
      <c r="AC10" s="118">
        <v>261.68</v>
      </c>
      <c r="AD10" s="118">
        <v>0.24269662921348314</v>
      </c>
      <c r="AE10" s="118">
        <v>0.63673469387755099</v>
      </c>
      <c r="AF10" s="118">
        <v>9.7899999999999991</v>
      </c>
      <c r="AG10" s="118">
        <v>0.19563636363636364</v>
      </c>
      <c r="AR10" s="118" t="s">
        <v>486</v>
      </c>
      <c r="AS10" s="118" t="s">
        <v>486</v>
      </c>
      <c r="AT10" s="118" t="s">
        <v>486</v>
      </c>
      <c r="AU10" s="118" t="s">
        <v>486</v>
      </c>
      <c r="AV10" s="118" t="s">
        <v>486</v>
      </c>
      <c r="AW10" s="118" t="s">
        <v>486</v>
      </c>
      <c r="EK10" s="118" t="s">
        <v>486</v>
      </c>
      <c r="EL10" s="118" t="s">
        <v>486</v>
      </c>
      <c r="EM10" s="118" t="s">
        <v>486</v>
      </c>
      <c r="EN10" s="118" t="s">
        <v>486</v>
      </c>
      <c r="EO10" s="118" t="s">
        <v>486</v>
      </c>
      <c r="EP10" s="118" t="s">
        <v>486</v>
      </c>
      <c r="EQ10" s="118">
        <v>2.277551020408163</v>
      </c>
      <c r="ER10" s="118">
        <v>260.26</v>
      </c>
      <c r="ES10" s="118">
        <v>0.52134831460674147</v>
      </c>
      <c r="ET10" s="118">
        <v>0.62857142857142856</v>
      </c>
      <c r="EU10" s="118">
        <v>9.85</v>
      </c>
      <c r="EV10" s="118">
        <v>0.104</v>
      </c>
      <c r="EW10" s="118" t="s">
        <v>486</v>
      </c>
      <c r="EX10" s="118" t="s">
        <v>486</v>
      </c>
      <c r="EY10" s="118" t="s">
        <v>486</v>
      </c>
      <c r="EZ10" s="118" t="s">
        <v>486</v>
      </c>
      <c r="FA10" s="118" t="s">
        <v>486</v>
      </c>
      <c r="FB10" s="118" t="s">
        <v>486</v>
      </c>
      <c r="FC10" s="118">
        <v>0.71836734693877546</v>
      </c>
      <c r="FD10" s="118">
        <v>293.87</v>
      </c>
      <c r="FE10" s="118">
        <v>8.98876404494382E-2</v>
      </c>
      <c r="FF10" s="118">
        <v>0.77551020408163251</v>
      </c>
      <c r="FG10" s="118">
        <v>10.93</v>
      </c>
      <c r="FH10" s="118">
        <v>0.14763636363636365</v>
      </c>
      <c r="FI10" s="118" t="s">
        <v>486</v>
      </c>
      <c r="FJ10" s="118" t="s">
        <v>486</v>
      </c>
      <c r="FK10" s="118" t="s">
        <v>486</v>
      </c>
      <c r="FL10" s="118" t="s">
        <v>486</v>
      </c>
      <c r="FM10" s="118" t="s">
        <v>486</v>
      </c>
      <c r="FN10" s="118" t="s">
        <v>486</v>
      </c>
    </row>
    <row r="11" spans="1:173" x14ac:dyDescent="0.25">
      <c r="A11" s="88"/>
      <c r="B11" s="75">
        <v>38317</v>
      </c>
      <c r="C11" t="s">
        <v>75</v>
      </c>
      <c r="D11" t="s">
        <v>631</v>
      </c>
      <c r="E11" t="s">
        <v>20</v>
      </c>
      <c r="F11" s="3" t="s">
        <v>693</v>
      </c>
      <c r="G11" s="62" t="s">
        <v>1</v>
      </c>
      <c r="H11" s="62" t="s">
        <v>1</v>
      </c>
      <c r="I11" s="64" t="s">
        <v>2</v>
      </c>
      <c r="J11" s="64" t="s">
        <v>616</v>
      </c>
      <c r="K11" s="62" t="s">
        <v>616</v>
      </c>
      <c r="L11" s="62" t="s">
        <v>1</v>
      </c>
      <c r="M11" s="66">
        <v>2553</v>
      </c>
      <c r="N11" s="66">
        <v>2004</v>
      </c>
      <c r="O11" t="s">
        <v>488</v>
      </c>
      <c r="P11" s="66">
        <v>2500</v>
      </c>
      <c r="Q11" t="s">
        <v>630</v>
      </c>
      <c r="X11" t="s">
        <v>620</v>
      </c>
      <c r="Z11" s="66">
        <v>1680</v>
      </c>
      <c r="AB11" s="118">
        <v>0.7762197322818144</v>
      </c>
      <c r="AC11" s="118">
        <v>276.72000000000003</v>
      </c>
      <c r="AD11" s="118">
        <v>0.12164358733021217</v>
      </c>
      <c r="AE11" s="118">
        <v>1.1022320198401763</v>
      </c>
      <c r="AF11" s="118">
        <v>10.27</v>
      </c>
      <c r="AG11" s="118">
        <v>0.16711209412342951</v>
      </c>
      <c r="AR11" s="118" t="s">
        <v>486</v>
      </c>
      <c r="AS11" s="118" t="s">
        <v>486</v>
      </c>
      <c r="AT11" s="118" t="s">
        <v>486</v>
      </c>
      <c r="AU11" s="118" t="s">
        <v>486</v>
      </c>
      <c r="AV11" s="118" t="s">
        <v>486</v>
      </c>
      <c r="AW11" s="118" t="s">
        <v>486</v>
      </c>
      <c r="EK11" s="118" t="s">
        <v>486</v>
      </c>
      <c r="EL11" s="118" t="s">
        <v>486</v>
      </c>
      <c r="EM11" s="118" t="s">
        <v>486</v>
      </c>
      <c r="EN11" s="118" t="s">
        <v>486</v>
      </c>
      <c r="EO11" s="118" t="s">
        <v>486</v>
      </c>
      <c r="EP11" s="118" t="s">
        <v>486</v>
      </c>
      <c r="EQ11" s="118">
        <v>1.2264271770052668</v>
      </c>
      <c r="ER11" s="118">
        <v>278.39</v>
      </c>
      <c r="ES11" s="118">
        <v>0.25545153339344556</v>
      </c>
      <c r="ET11" s="118">
        <v>1.0556588359032677</v>
      </c>
      <c r="EU11" s="118">
        <v>10.36</v>
      </c>
      <c r="EV11" s="118">
        <v>0.15973950173563112</v>
      </c>
      <c r="EW11" s="118" t="s">
        <v>486</v>
      </c>
      <c r="EX11" s="118" t="s">
        <v>486</v>
      </c>
      <c r="EY11" s="118" t="s">
        <v>486</v>
      </c>
      <c r="EZ11" s="118" t="s">
        <v>486</v>
      </c>
      <c r="FA11" s="118" t="s">
        <v>486</v>
      </c>
      <c r="FB11" s="118" t="s">
        <v>486</v>
      </c>
      <c r="FC11" s="118">
        <v>1.3506223341703569</v>
      </c>
      <c r="FD11" s="118">
        <v>399.89</v>
      </c>
      <c r="FE11" s="118">
        <v>0.10947922859719095</v>
      </c>
      <c r="FF11" s="118">
        <v>1.4437687020441747</v>
      </c>
      <c r="FG11" s="118">
        <v>14.84</v>
      </c>
      <c r="FH11" s="118">
        <v>0.60946763739133103</v>
      </c>
      <c r="FI11" s="118" t="s">
        <v>486</v>
      </c>
      <c r="FJ11" s="118" t="s">
        <v>486</v>
      </c>
      <c r="FK11" s="118" t="s">
        <v>486</v>
      </c>
      <c r="FL11" s="118" t="s">
        <v>486</v>
      </c>
      <c r="FM11" s="118" t="s">
        <v>486</v>
      </c>
      <c r="FN11" s="118" t="s">
        <v>486</v>
      </c>
    </row>
    <row r="12" spans="1:173" x14ac:dyDescent="0.25">
      <c r="A12" s="88"/>
      <c r="B12" s="75">
        <v>38330</v>
      </c>
      <c r="C12" s="1" t="s">
        <v>90</v>
      </c>
      <c r="D12" s="1" t="s">
        <v>629</v>
      </c>
      <c r="E12" s="1" t="s">
        <v>20</v>
      </c>
      <c r="F12" s="62" t="s">
        <v>693</v>
      </c>
      <c r="G12" s="62" t="s">
        <v>1</v>
      </c>
      <c r="H12" s="62" t="s">
        <v>1</v>
      </c>
      <c r="I12" s="62" t="s">
        <v>2</v>
      </c>
      <c r="J12" s="62" t="s">
        <v>616</v>
      </c>
      <c r="K12" s="62" t="s">
        <v>616</v>
      </c>
      <c r="L12" s="62" t="s">
        <v>1</v>
      </c>
      <c r="M12" s="66">
        <v>3710</v>
      </c>
      <c r="N12" s="66">
        <v>2004</v>
      </c>
      <c r="O12" t="s">
        <v>499</v>
      </c>
      <c r="P12" s="66">
        <v>2765</v>
      </c>
      <c r="Q12" t="s">
        <v>630</v>
      </c>
      <c r="X12" t="s">
        <v>620</v>
      </c>
      <c r="Z12" s="66">
        <v>1980</v>
      </c>
      <c r="AB12" s="118">
        <v>1.6696664496610885</v>
      </c>
      <c r="AC12" s="118">
        <v>361.69</v>
      </c>
      <c r="AD12" s="118">
        <v>0.18150741911575635</v>
      </c>
      <c r="AE12" s="118">
        <v>3.032972082870601</v>
      </c>
      <c r="AF12" s="118">
        <v>13.45</v>
      </c>
      <c r="AG12" s="118">
        <v>0.56481756155443497</v>
      </c>
      <c r="AR12" s="118" t="s">
        <v>486</v>
      </c>
      <c r="AS12" s="118" t="s">
        <v>486</v>
      </c>
      <c r="AT12" s="118" t="s">
        <v>486</v>
      </c>
      <c r="AU12" s="118" t="s">
        <v>486</v>
      </c>
      <c r="AV12" s="118" t="s">
        <v>486</v>
      </c>
      <c r="AW12" s="118" t="s">
        <v>486</v>
      </c>
      <c r="EK12" s="118" t="s">
        <v>486</v>
      </c>
      <c r="EL12" s="118" t="s">
        <v>486</v>
      </c>
      <c r="EM12" s="118" t="s">
        <v>486</v>
      </c>
      <c r="EN12" s="118" t="s">
        <v>486</v>
      </c>
      <c r="EO12" s="118" t="s">
        <v>486</v>
      </c>
      <c r="EP12" s="118" t="s">
        <v>486</v>
      </c>
      <c r="EQ12" s="118">
        <v>1.3479875923869338</v>
      </c>
      <c r="ER12" s="118">
        <v>384.53</v>
      </c>
      <c r="ES12" s="118">
        <v>0.20570840833119056</v>
      </c>
      <c r="ET12" s="118">
        <v>3.8601462872898558</v>
      </c>
      <c r="EU12" s="118">
        <v>14.29</v>
      </c>
      <c r="EV12" s="118">
        <v>0.50311480272916054</v>
      </c>
      <c r="EW12" s="118" t="s">
        <v>486</v>
      </c>
      <c r="EX12" s="118" t="s">
        <v>486</v>
      </c>
      <c r="EY12" s="118" t="s">
        <v>486</v>
      </c>
      <c r="EZ12" s="118" t="s">
        <v>486</v>
      </c>
      <c r="FA12" s="118" t="s">
        <v>486</v>
      </c>
      <c r="FB12" s="118" t="s">
        <v>486</v>
      </c>
      <c r="FC12" s="118">
        <v>3.7988741239995405</v>
      </c>
      <c r="FD12" s="118">
        <v>427.64</v>
      </c>
      <c r="FE12" s="118">
        <v>0.266210881369776</v>
      </c>
      <c r="FF12" s="118">
        <v>2.8797916746448129</v>
      </c>
      <c r="FG12" s="118">
        <v>15.98</v>
      </c>
      <c r="FH12" s="118">
        <v>1.2055769801245924</v>
      </c>
      <c r="FI12" s="118" t="s">
        <v>486</v>
      </c>
      <c r="FJ12" s="118" t="s">
        <v>486</v>
      </c>
      <c r="FK12" s="118" t="s">
        <v>486</v>
      </c>
      <c r="FL12" s="118" t="s">
        <v>486</v>
      </c>
      <c r="FM12" s="118" t="s">
        <v>486</v>
      </c>
      <c r="FN12" s="118" t="s">
        <v>486</v>
      </c>
    </row>
    <row r="13" spans="1:173" x14ac:dyDescent="0.25">
      <c r="A13" s="88"/>
      <c r="B13" s="75">
        <v>40165</v>
      </c>
      <c r="C13" t="s">
        <v>60</v>
      </c>
      <c r="D13" t="s">
        <v>639</v>
      </c>
      <c r="E13" t="s">
        <v>20</v>
      </c>
      <c r="F13" s="3" t="s">
        <v>693</v>
      </c>
      <c r="G13" s="62" t="s">
        <v>1</v>
      </c>
      <c r="H13" s="62" t="s">
        <v>1</v>
      </c>
      <c r="I13" s="64" t="s">
        <v>2</v>
      </c>
      <c r="J13" s="64" t="s">
        <v>616</v>
      </c>
      <c r="K13" s="62" t="s">
        <v>616</v>
      </c>
      <c r="L13" s="62" t="s">
        <v>1</v>
      </c>
      <c r="M13" s="66">
        <v>95500</v>
      </c>
      <c r="N13" s="66">
        <v>2005</v>
      </c>
      <c r="O13" t="s">
        <v>487</v>
      </c>
      <c r="P13" s="66">
        <v>2500</v>
      </c>
      <c r="Q13" s="66" t="s">
        <v>630</v>
      </c>
      <c r="X13" t="s">
        <v>620</v>
      </c>
      <c r="AB13" s="118">
        <v>0.18367346938775508</v>
      </c>
      <c r="AC13" s="118">
        <v>268.23</v>
      </c>
      <c r="AD13" s="118">
        <v>2.1573033707865168E-2</v>
      </c>
      <c r="AE13" s="118">
        <v>0.91673469387755091</v>
      </c>
      <c r="AF13" s="118">
        <v>9.93</v>
      </c>
      <c r="AG13" s="118">
        <v>4.5090909090909091E-2</v>
      </c>
      <c r="AR13" s="118" t="s">
        <v>486</v>
      </c>
      <c r="AS13" s="118" t="s">
        <v>486</v>
      </c>
      <c r="AT13" s="118" t="s">
        <v>486</v>
      </c>
      <c r="AU13" s="118" t="s">
        <v>486</v>
      </c>
      <c r="AV13" s="118" t="s">
        <v>486</v>
      </c>
      <c r="AW13" s="118" t="s">
        <v>486</v>
      </c>
      <c r="EK13" s="118" t="s">
        <v>486</v>
      </c>
      <c r="EL13" s="118" t="s">
        <v>486</v>
      </c>
      <c r="EM13" s="118" t="s">
        <v>486</v>
      </c>
      <c r="EN13" s="118" t="s">
        <v>486</v>
      </c>
      <c r="EO13" s="118" t="s">
        <v>486</v>
      </c>
      <c r="EP13" s="118" t="s">
        <v>486</v>
      </c>
      <c r="EQ13" s="118" t="s">
        <v>486</v>
      </c>
      <c r="ER13" s="118" t="s">
        <v>486</v>
      </c>
      <c r="ES13" s="118" t="s">
        <v>486</v>
      </c>
      <c r="ET13" s="118" t="s">
        <v>486</v>
      </c>
      <c r="EU13" s="118" t="s">
        <v>486</v>
      </c>
      <c r="EV13" s="118" t="s">
        <v>486</v>
      </c>
      <c r="EW13" s="118" t="s">
        <v>486</v>
      </c>
      <c r="EX13" s="118" t="s">
        <v>486</v>
      </c>
      <c r="EY13" s="118" t="s">
        <v>486</v>
      </c>
      <c r="EZ13" s="118" t="s">
        <v>486</v>
      </c>
      <c r="FA13" s="118" t="s">
        <v>486</v>
      </c>
      <c r="FB13" s="118" t="s">
        <v>486</v>
      </c>
      <c r="FC13" s="118" t="s">
        <v>486</v>
      </c>
      <c r="FD13" s="118" t="s">
        <v>486</v>
      </c>
      <c r="FE13" s="118" t="s">
        <v>486</v>
      </c>
      <c r="FF13" s="118" t="s">
        <v>486</v>
      </c>
      <c r="FG13" s="118" t="s">
        <v>486</v>
      </c>
      <c r="FH13" s="118" t="s">
        <v>486</v>
      </c>
      <c r="FI13" s="118" t="s">
        <v>486</v>
      </c>
      <c r="FJ13" s="118" t="s">
        <v>486</v>
      </c>
      <c r="FK13" s="118" t="s">
        <v>486</v>
      </c>
      <c r="FL13" s="118" t="s">
        <v>486</v>
      </c>
      <c r="FM13" s="118" t="s">
        <v>486</v>
      </c>
      <c r="FN13" s="118" t="s">
        <v>486</v>
      </c>
    </row>
    <row r="14" spans="1:173" x14ac:dyDescent="0.25">
      <c r="A14" s="88"/>
      <c r="B14" s="75">
        <v>38327</v>
      </c>
      <c r="C14" t="s">
        <v>90</v>
      </c>
      <c r="D14" t="s">
        <v>629</v>
      </c>
      <c r="E14" t="s">
        <v>20</v>
      </c>
      <c r="F14" s="3" t="s">
        <v>170</v>
      </c>
      <c r="G14" s="62" t="s">
        <v>1</v>
      </c>
      <c r="H14" s="62" t="s">
        <v>1</v>
      </c>
      <c r="I14" s="64" t="s">
        <v>2</v>
      </c>
      <c r="J14" s="62" t="s">
        <v>1</v>
      </c>
      <c r="K14" s="64" t="s">
        <v>694</v>
      </c>
      <c r="L14" s="62" t="s">
        <v>1</v>
      </c>
      <c r="M14" s="66">
        <v>75446</v>
      </c>
      <c r="N14" s="66">
        <v>1986</v>
      </c>
      <c r="P14" s="66">
        <v>2800</v>
      </c>
      <c r="Q14" t="s">
        <v>630</v>
      </c>
      <c r="X14" t="s">
        <v>620</v>
      </c>
      <c r="Z14" s="66">
        <v>2360</v>
      </c>
      <c r="AB14" s="118">
        <v>2.0489652305715689</v>
      </c>
      <c r="AC14" s="118">
        <v>337.77</v>
      </c>
      <c r="AD14" s="118">
        <v>0.46557378545720945</v>
      </c>
      <c r="AE14" s="118">
        <v>1.0496748107436318</v>
      </c>
      <c r="AF14" s="118">
        <v>12.69</v>
      </c>
      <c r="AG14" s="118">
        <v>0.35354589078770182</v>
      </c>
      <c r="AR14" s="118" t="s">
        <v>486</v>
      </c>
      <c r="AS14" s="118" t="s">
        <v>486</v>
      </c>
      <c r="AT14" s="118" t="s">
        <v>486</v>
      </c>
      <c r="AU14" s="118" t="s">
        <v>486</v>
      </c>
      <c r="AV14" s="118" t="s">
        <v>486</v>
      </c>
      <c r="AW14" s="118" t="s">
        <v>486</v>
      </c>
      <c r="EK14" s="118" t="s">
        <v>486</v>
      </c>
      <c r="EL14" s="118" t="s">
        <v>486</v>
      </c>
      <c r="EM14" s="118" t="s">
        <v>486</v>
      </c>
      <c r="EN14" s="118" t="s">
        <v>486</v>
      </c>
      <c r="EO14" s="118" t="s">
        <v>486</v>
      </c>
      <c r="EP14" s="118" t="s">
        <v>486</v>
      </c>
      <c r="EQ14" s="118">
        <v>1.3183915622940015</v>
      </c>
      <c r="ER14" s="118">
        <v>351.56</v>
      </c>
      <c r="ES14" s="118">
        <v>0.27386693262188788</v>
      </c>
      <c r="ET14" s="118">
        <v>1.3267889607799506</v>
      </c>
      <c r="EU14" s="118">
        <v>13.12</v>
      </c>
      <c r="EV14" s="118">
        <v>7.7385581245376783E-2</v>
      </c>
      <c r="EW14" s="118" t="s">
        <v>486</v>
      </c>
      <c r="EX14" s="118" t="s">
        <v>486</v>
      </c>
      <c r="EY14" s="118" t="s">
        <v>486</v>
      </c>
      <c r="EZ14" s="118" t="s">
        <v>486</v>
      </c>
      <c r="FA14" s="118" t="s">
        <v>486</v>
      </c>
      <c r="FB14" s="118" t="s">
        <v>486</v>
      </c>
      <c r="FC14" s="118">
        <v>2.712359710961544</v>
      </c>
      <c r="FD14" s="118">
        <v>362.09</v>
      </c>
      <c r="FE14" s="118">
        <v>0.69379622930878271</v>
      </c>
      <c r="FF14" s="118">
        <v>1.0244826152857844</v>
      </c>
      <c r="FG14" s="118">
        <v>13.66</v>
      </c>
      <c r="FH14" s="118">
        <v>0.512110464123817</v>
      </c>
      <c r="FI14" s="118" t="s">
        <v>486</v>
      </c>
      <c r="FJ14" s="118" t="s">
        <v>486</v>
      </c>
      <c r="FK14" s="118" t="s">
        <v>486</v>
      </c>
      <c r="FL14" s="118" t="s">
        <v>486</v>
      </c>
      <c r="FM14" s="118" t="s">
        <v>486</v>
      </c>
      <c r="FN14" s="118" t="s">
        <v>486</v>
      </c>
    </row>
    <row r="15" spans="1:173" x14ac:dyDescent="0.25">
      <c r="A15" s="88"/>
      <c r="B15" s="75">
        <v>38322</v>
      </c>
      <c r="C15" t="s">
        <v>635</v>
      </c>
      <c r="D15" t="s">
        <v>642</v>
      </c>
      <c r="E15" t="s">
        <v>32</v>
      </c>
      <c r="F15" s="3" t="s">
        <v>170</v>
      </c>
      <c r="G15" s="62" t="s">
        <v>1</v>
      </c>
      <c r="H15" s="62" t="s">
        <v>1</v>
      </c>
      <c r="I15" s="62" t="s">
        <v>2</v>
      </c>
      <c r="J15" s="62" t="s">
        <v>1</v>
      </c>
      <c r="K15" s="64" t="s">
        <v>694</v>
      </c>
      <c r="L15" s="62" t="s">
        <v>1</v>
      </c>
      <c r="M15" s="66">
        <v>193414</v>
      </c>
      <c r="N15" s="66">
        <v>1987</v>
      </c>
      <c r="O15" t="s">
        <v>638</v>
      </c>
      <c r="P15" s="66">
        <v>2800</v>
      </c>
      <c r="Q15" t="s">
        <v>630</v>
      </c>
      <c r="X15" t="s">
        <v>620</v>
      </c>
      <c r="AB15" s="118">
        <v>1.5591836734693876</v>
      </c>
      <c r="AC15" s="118">
        <v>269.79000000000002</v>
      </c>
      <c r="AD15" s="118">
        <v>0.32359550561797751</v>
      </c>
      <c r="AE15" s="118">
        <v>0.69387755102040805</v>
      </c>
      <c r="AF15" s="118">
        <v>10.130000000000001</v>
      </c>
      <c r="AG15" s="118">
        <v>0.38254545454545458</v>
      </c>
      <c r="AR15" s="118" t="s">
        <v>486</v>
      </c>
      <c r="AS15" s="118" t="s">
        <v>486</v>
      </c>
      <c r="AT15" s="118" t="s">
        <v>486</v>
      </c>
      <c r="AU15" s="118" t="s">
        <v>486</v>
      </c>
      <c r="AV15" s="118" t="s">
        <v>486</v>
      </c>
      <c r="AW15" s="118" t="s">
        <v>486</v>
      </c>
      <c r="EK15" s="118" t="s">
        <v>486</v>
      </c>
      <c r="EL15" s="118" t="s">
        <v>486</v>
      </c>
      <c r="EM15" s="118" t="s">
        <v>486</v>
      </c>
      <c r="EN15" s="118" t="s">
        <v>486</v>
      </c>
      <c r="EO15" s="118" t="s">
        <v>486</v>
      </c>
      <c r="EP15" s="118" t="s">
        <v>486</v>
      </c>
      <c r="EQ15" s="118">
        <v>1.3632653061224489</v>
      </c>
      <c r="ER15" s="118">
        <v>250.47</v>
      </c>
      <c r="ES15" s="118">
        <v>0.449438202247191</v>
      </c>
      <c r="ET15" s="118">
        <v>0.66122448979591841</v>
      </c>
      <c r="EU15" s="118">
        <v>9.42</v>
      </c>
      <c r="EV15" s="118">
        <v>0.15709090909090909</v>
      </c>
      <c r="EW15" s="118" t="s">
        <v>486</v>
      </c>
      <c r="EX15" s="118" t="s">
        <v>486</v>
      </c>
      <c r="EY15" s="118" t="s">
        <v>486</v>
      </c>
      <c r="EZ15" s="118" t="s">
        <v>486</v>
      </c>
      <c r="FA15" s="118" t="s">
        <v>486</v>
      </c>
      <c r="FB15" s="118" t="s">
        <v>486</v>
      </c>
      <c r="FC15" s="118">
        <v>2.33469387755102</v>
      </c>
      <c r="FD15" s="118">
        <v>346.85</v>
      </c>
      <c r="FE15" s="118">
        <v>0.24269662921348314</v>
      </c>
      <c r="FF15" s="118">
        <v>0.86530612244897953</v>
      </c>
      <c r="FG15" s="118">
        <v>13.02</v>
      </c>
      <c r="FH15" s="118">
        <v>0.66763636363636369</v>
      </c>
      <c r="FI15" s="118" t="s">
        <v>486</v>
      </c>
      <c r="FJ15" s="118" t="s">
        <v>486</v>
      </c>
      <c r="FK15" s="118" t="s">
        <v>486</v>
      </c>
      <c r="FL15" s="118" t="s">
        <v>486</v>
      </c>
      <c r="FM15" s="118" t="s">
        <v>486</v>
      </c>
      <c r="FN15" s="118" t="s">
        <v>486</v>
      </c>
    </row>
    <row r="16" spans="1:173" x14ac:dyDescent="0.25">
      <c r="A16" s="88"/>
      <c r="B16" s="75">
        <v>38177</v>
      </c>
      <c r="C16" t="s">
        <v>60</v>
      </c>
      <c r="D16" t="s">
        <v>563</v>
      </c>
      <c r="E16" t="s">
        <v>32</v>
      </c>
      <c r="F16" s="3" t="s">
        <v>170</v>
      </c>
      <c r="G16" s="62" t="s">
        <v>1</v>
      </c>
      <c r="H16" s="62" t="s">
        <v>1</v>
      </c>
      <c r="I16" s="62" t="s">
        <v>2</v>
      </c>
      <c r="J16" s="62" t="s">
        <v>1</v>
      </c>
      <c r="K16" s="64" t="s">
        <v>694</v>
      </c>
      <c r="L16" s="62" t="s">
        <v>1</v>
      </c>
      <c r="M16" s="66">
        <v>215729</v>
      </c>
      <c r="N16" s="66">
        <v>1991</v>
      </c>
      <c r="O16" t="s">
        <v>638</v>
      </c>
      <c r="P16" s="66">
        <v>2500</v>
      </c>
      <c r="Q16" t="s">
        <v>630</v>
      </c>
      <c r="S16" t="s">
        <v>661</v>
      </c>
      <c r="X16" t="s">
        <v>620</v>
      </c>
      <c r="AB16" s="118">
        <v>0.56897959183673463</v>
      </c>
      <c r="AC16" s="118">
        <v>300.68200000000002</v>
      </c>
      <c r="AD16" s="118">
        <v>5.7528089887640452E-2</v>
      </c>
      <c r="AE16" s="118">
        <v>1.5934693877551018</v>
      </c>
      <c r="AF16" s="118">
        <v>11.164</v>
      </c>
      <c r="AG16" s="118">
        <v>0.79345454545454541</v>
      </c>
      <c r="AR16" s="118" t="s">
        <v>486</v>
      </c>
      <c r="AS16" s="118" t="s">
        <v>486</v>
      </c>
      <c r="AT16" s="118" t="s">
        <v>486</v>
      </c>
      <c r="AU16" s="118" t="s">
        <v>486</v>
      </c>
      <c r="AV16" s="118" t="s">
        <v>486</v>
      </c>
      <c r="AW16" s="118" t="s">
        <v>486</v>
      </c>
      <c r="EK16" s="118" t="s">
        <v>486</v>
      </c>
      <c r="EL16" s="118" t="s">
        <v>486</v>
      </c>
      <c r="EM16" s="118" t="s">
        <v>486</v>
      </c>
      <c r="EN16" s="118" t="s">
        <v>486</v>
      </c>
      <c r="EO16" s="118" t="s">
        <v>486</v>
      </c>
      <c r="EP16" s="118" t="s">
        <v>486</v>
      </c>
      <c r="EQ16" s="118">
        <v>0.46857142857142853</v>
      </c>
      <c r="ER16" s="118">
        <v>337.73</v>
      </c>
      <c r="ES16" s="118">
        <v>6.9213483146067414E-2</v>
      </c>
      <c r="ET16" s="118">
        <v>2.1412244897959183</v>
      </c>
      <c r="EU16" s="118">
        <v>12.53</v>
      </c>
      <c r="EV16" s="118">
        <v>0.62981818181818183</v>
      </c>
      <c r="EW16" s="118" t="s">
        <v>486</v>
      </c>
      <c r="EX16" s="118" t="s">
        <v>486</v>
      </c>
      <c r="EY16" s="118" t="s">
        <v>486</v>
      </c>
      <c r="EZ16" s="118" t="s">
        <v>486</v>
      </c>
      <c r="FA16" s="118" t="s">
        <v>486</v>
      </c>
      <c r="FB16" s="118" t="s">
        <v>486</v>
      </c>
      <c r="FC16" s="118" t="s">
        <v>486</v>
      </c>
      <c r="FD16" s="118" t="s">
        <v>486</v>
      </c>
      <c r="FE16" s="118" t="s">
        <v>486</v>
      </c>
      <c r="FF16" s="118" t="s">
        <v>486</v>
      </c>
      <c r="FG16" s="118" t="s">
        <v>486</v>
      </c>
      <c r="FH16" s="118" t="s">
        <v>486</v>
      </c>
      <c r="FI16" s="118" t="s">
        <v>486</v>
      </c>
      <c r="FJ16" s="118" t="s">
        <v>486</v>
      </c>
      <c r="FK16" s="118" t="s">
        <v>486</v>
      </c>
      <c r="FL16" s="118" t="s">
        <v>486</v>
      </c>
      <c r="FM16" s="118" t="s">
        <v>486</v>
      </c>
      <c r="FN16" s="118" t="s">
        <v>486</v>
      </c>
    </row>
    <row r="17" spans="1:170" x14ac:dyDescent="0.25">
      <c r="A17" s="88"/>
      <c r="B17" s="75">
        <v>38324</v>
      </c>
      <c r="C17" t="s">
        <v>60</v>
      </c>
      <c r="D17" t="s">
        <v>572</v>
      </c>
      <c r="E17" t="s">
        <v>32</v>
      </c>
      <c r="F17" s="3" t="s">
        <v>640</v>
      </c>
      <c r="G17" s="62" t="s">
        <v>1</v>
      </c>
      <c r="H17" s="62" t="s">
        <v>1</v>
      </c>
      <c r="I17" s="64" t="s">
        <v>2</v>
      </c>
      <c r="J17" s="64" t="s">
        <v>616</v>
      </c>
      <c r="K17" s="64" t="s">
        <v>694</v>
      </c>
      <c r="L17" s="62" t="s">
        <v>1</v>
      </c>
      <c r="M17" s="66">
        <v>98948</v>
      </c>
      <c r="N17" s="66">
        <v>1997</v>
      </c>
      <c r="O17" s="66" t="s">
        <v>638</v>
      </c>
      <c r="P17" s="66">
        <v>2800</v>
      </c>
      <c r="Q17" t="s">
        <v>630</v>
      </c>
      <c r="X17" t="s">
        <v>620</v>
      </c>
      <c r="Z17" s="66">
        <v>1930</v>
      </c>
      <c r="AB17" s="118">
        <v>1.16734693877551</v>
      </c>
      <c r="AC17" s="118">
        <v>304.10000000000002</v>
      </c>
      <c r="AD17" s="118">
        <v>0.20674157303370785</v>
      </c>
      <c r="AE17" s="118">
        <v>0.68571428571428561</v>
      </c>
      <c r="AF17" s="118">
        <v>11.35</v>
      </c>
      <c r="AG17" s="118">
        <v>0.12727272727272726</v>
      </c>
      <c r="AR17" s="118" t="s">
        <v>486</v>
      </c>
      <c r="AS17" s="118" t="s">
        <v>486</v>
      </c>
      <c r="AT17" s="118" t="s">
        <v>486</v>
      </c>
      <c r="AU17" s="118" t="s">
        <v>486</v>
      </c>
      <c r="AV17" s="118" t="s">
        <v>486</v>
      </c>
      <c r="AW17" s="118" t="s">
        <v>486</v>
      </c>
      <c r="EK17" s="118" t="s">
        <v>486</v>
      </c>
      <c r="EL17" s="118" t="s">
        <v>486</v>
      </c>
      <c r="EM17" s="118" t="s">
        <v>486</v>
      </c>
      <c r="EN17" s="118" t="s">
        <v>486</v>
      </c>
      <c r="EO17" s="118" t="s">
        <v>486</v>
      </c>
      <c r="EP17" s="118" t="s">
        <v>486</v>
      </c>
      <c r="EQ17" s="118">
        <v>0.26938775510204083</v>
      </c>
      <c r="ER17" s="118">
        <v>318.27</v>
      </c>
      <c r="ES17" s="118">
        <v>0.10786516853932583</v>
      </c>
      <c r="ET17" s="118">
        <v>0.83265306122448979</v>
      </c>
      <c r="EU17" s="118">
        <v>11.8</v>
      </c>
      <c r="EV17" s="118">
        <v>4.654545454545455E-2</v>
      </c>
      <c r="EW17" s="118" t="s">
        <v>486</v>
      </c>
      <c r="EX17" s="118" t="s">
        <v>486</v>
      </c>
      <c r="EY17" s="118" t="s">
        <v>486</v>
      </c>
      <c r="EZ17" s="118" t="s">
        <v>486</v>
      </c>
      <c r="FA17" s="118" t="s">
        <v>486</v>
      </c>
      <c r="FB17" s="118" t="s">
        <v>486</v>
      </c>
      <c r="FC17" s="118">
        <v>0.87346938775510208</v>
      </c>
      <c r="FD17" s="118">
        <v>446.52</v>
      </c>
      <c r="FE17" s="118">
        <v>0.14382022471910111</v>
      </c>
      <c r="FF17" s="118">
        <v>1.2408163265306122</v>
      </c>
      <c r="FG17" s="118">
        <v>16.59</v>
      </c>
      <c r="FH17" s="118">
        <v>0.17963636363636362</v>
      </c>
      <c r="FI17" s="118" t="s">
        <v>486</v>
      </c>
      <c r="FJ17" s="118" t="s">
        <v>486</v>
      </c>
      <c r="FK17" s="118" t="s">
        <v>486</v>
      </c>
      <c r="FL17" s="118" t="s">
        <v>486</v>
      </c>
      <c r="FM17" s="118" t="s">
        <v>486</v>
      </c>
      <c r="FN17" s="118" t="s">
        <v>486</v>
      </c>
    </row>
    <row r="18" spans="1:170" x14ac:dyDescent="0.25">
      <c r="A18" s="88"/>
      <c r="B18" s="75">
        <v>38321</v>
      </c>
      <c r="C18" t="s">
        <v>64</v>
      </c>
      <c r="D18" t="s">
        <v>510</v>
      </c>
      <c r="E18" t="s">
        <v>20</v>
      </c>
      <c r="F18" s="3" t="s">
        <v>640</v>
      </c>
      <c r="G18" s="62" t="s">
        <v>1</v>
      </c>
      <c r="H18" s="62" t="s">
        <v>1</v>
      </c>
      <c r="I18" s="62" t="s">
        <v>2</v>
      </c>
      <c r="J18" s="62" t="s">
        <v>616</v>
      </c>
      <c r="K18" s="64" t="s">
        <v>694</v>
      </c>
      <c r="L18" s="62" t="s">
        <v>1</v>
      </c>
      <c r="M18" s="66">
        <v>183560</v>
      </c>
      <c r="N18" s="66">
        <v>1995</v>
      </c>
      <c r="O18" s="66" t="s">
        <v>488</v>
      </c>
      <c r="P18" s="66">
        <v>2446</v>
      </c>
      <c r="Q18" t="s">
        <v>630</v>
      </c>
      <c r="X18" t="s">
        <v>620</v>
      </c>
      <c r="Z18" s="66">
        <v>1750</v>
      </c>
      <c r="AB18" s="118">
        <v>0.39183673469387753</v>
      </c>
      <c r="AC18" s="118">
        <v>254.22</v>
      </c>
      <c r="AD18" s="118">
        <v>8.0898876404494377E-2</v>
      </c>
      <c r="AE18" s="118">
        <v>0.76734693877551008</v>
      </c>
      <c r="AF18" s="118">
        <v>9.44</v>
      </c>
      <c r="AG18" s="118">
        <v>0.13818181818181818</v>
      </c>
      <c r="AR18" s="118" t="s">
        <v>486</v>
      </c>
      <c r="AS18" s="118" t="s">
        <v>486</v>
      </c>
      <c r="AT18" s="118" t="s">
        <v>486</v>
      </c>
      <c r="AU18" s="118" t="s">
        <v>486</v>
      </c>
      <c r="AV18" s="118" t="s">
        <v>486</v>
      </c>
      <c r="AW18" s="118" t="s">
        <v>486</v>
      </c>
      <c r="EK18" s="118" t="s">
        <v>486</v>
      </c>
      <c r="EL18" s="118" t="s">
        <v>486</v>
      </c>
      <c r="EM18" s="118" t="s">
        <v>486</v>
      </c>
      <c r="EN18" s="118" t="s">
        <v>486</v>
      </c>
      <c r="EO18" s="118" t="s">
        <v>486</v>
      </c>
      <c r="EP18" s="118" t="s">
        <v>486</v>
      </c>
      <c r="EQ18" s="118">
        <v>0.44081632653061226</v>
      </c>
      <c r="ER18" s="118">
        <v>248.55</v>
      </c>
      <c r="ES18" s="118">
        <v>0.12584269662921349</v>
      </c>
      <c r="ET18" s="118">
        <v>0.93061224489795902</v>
      </c>
      <c r="EU18" s="118">
        <v>9.24</v>
      </c>
      <c r="EV18" s="118">
        <v>0.10181818181818182</v>
      </c>
      <c r="EW18" s="118" t="s">
        <v>486</v>
      </c>
      <c r="EX18" s="118" t="s">
        <v>486</v>
      </c>
      <c r="EY18" s="118" t="s">
        <v>486</v>
      </c>
      <c r="EZ18" s="118" t="s">
        <v>486</v>
      </c>
      <c r="FA18" s="118" t="s">
        <v>486</v>
      </c>
      <c r="FB18" s="118" t="s">
        <v>486</v>
      </c>
      <c r="FC18" s="118">
        <v>0.75918367346938775</v>
      </c>
      <c r="FD18" s="118">
        <v>350.12</v>
      </c>
      <c r="FE18" s="118">
        <v>9.8876404494382023E-2</v>
      </c>
      <c r="FF18" s="118">
        <v>8.1632653061224483E-2</v>
      </c>
      <c r="FG18" s="118">
        <v>13.01</v>
      </c>
      <c r="FH18" s="118">
        <v>0.19563636363636364</v>
      </c>
      <c r="FI18" s="118" t="s">
        <v>486</v>
      </c>
      <c r="FJ18" s="118" t="s">
        <v>486</v>
      </c>
      <c r="FK18" s="118" t="s">
        <v>486</v>
      </c>
      <c r="FL18" s="118" t="s">
        <v>486</v>
      </c>
      <c r="FM18" s="118" t="s">
        <v>486</v>
      </c>
      <c r="FN18" s="118" t="s">
        <v>486</v>
      </c>
    </row>
    <row r="19" spans="1:170" x14ac:dyDescent="0.25">
      <c r="A19" s="88"/>
      <c r="B19" s="75">
        <v>38328</v>
      </c>
      <c r="C19" t="s">
        <v>64</v>
      </c>
      <c r="D19" t="s">
        <v>510</v>
      </c>
      <c r="E19" t="s">
        <v>20</v>
      </c>
      <c r="F19" s="3" t="s">
        <v>640</v>
      </c>
      <c r="G19" s="62" t="s">
        <v>1</v>
      </c>
      <c r="H19" s="62" t="s">
        <v>1</v>
      </c>
      <c r="I19" s="64" t="s">
        <v>2</v>
      </c>
      <c r="J19" s="64" t="s">
        <v>616</v>
      </c>
      <c r="K19" s="64" t="s">
        <v>694</v>
      </c>
      <c r="L19" s="62" t="s">
        <v>1</v>
      </c>
      <c r="M19" s="66">
        <v>63776</v>
      </c>
      <c r="N19" s="66">
        <v>1995</v>
      </c>
      <c r="O19" s="66" t="s">
        <v>488</v>
      </c>
      <c r="P19" s="66">
        <v>2400</v>
      </c>
      <c r="Q19" t="s">
        <v>630</v>
      </c>
      <c r="X19" t="s">
        <v>620</v>
      </c>
      <c r="Z19" s="66">
        <v>1200</v>
      </c>
      <c r="AB19" s="118">
        <v>0.20846173367653989</v>
      </c>
      <c r="AC19" s="118">
        <v>222.25</v>
      </c>
      <c r="AD19" s="118">
        <v>9.5087766008025404E-2</v>
      </c>
      <c r="AE19" s="118">
        <v>1.1329442047638036</v>
      </c>
      <c r="AF19" s="118">
        <v>8.24</v>
      </c>
      <c r="AG19" s="118">
        <v>0.10493089916396518</v>
      </c>
      <c r="AR19" s="118" t="s">
        <v>486</v>
      </c>
      <c r="AS19" s="118" t="s">
        <v>486</v>
      </c>
      <c r="AT19" s="118" t="s">
        <v>486</v>
      </c>
      <c r="AU19" s="118" t="s">
        <v>486</v>
      </c>
      <c r="AV19" s="118" t="s">
        <v>486</v>
      </c>
      <c r="AW19" s="118" t="s">
        <v>486</v>
      </c>
      <c r="EK19" s="118" t="s">
        <v>486</v>
      </c>
      <c r="EL19" s="118" t="s">
        <v>486</v>
      </c>
      <c r="EM19" s="118" t="s">
        <v>486</v>
      </c>
      <c r="EN19" s="118" t="s">
        <v>486</v>
      </c>
      <c r="EO19" s="118" t="s">
        <v>486</v>
      </c>
      <c r="EP19" s="118" t="s">
        <v>486</v>
      </c>
      <c r="EQ19" s="118">
        <v>0.26284305550520243</v>
      </c>
      <c r="ER19" s="118">
        <v>271.12</v>
      </c>
      <c r="ES19" s="118">
        <v>0.10459654260882795</v>
      </c>
      <c r="ET19" s="118">
        <v>1.3051517238879018</v>
      </c>
      <c r="EU19" s="118">
        <v>10.050000000000001</v>
      </c>
      <c r="EV19" s="118">
        <v>0.33185463231530454</v>
      </c>
      <c r="EW19" s="118" t="s">
        <v>486</v>
      </c>
      <c r="EX19" s="118" t="s">
        <v>486</v>
      </c>
      <c r="EY19" s="118" t="s">
        <v>486</v>
      </c>
      <c r="EZ19" s="118" t="s">
        <v>486</v>
      </c>
      <c r="FA19" s="118" t="s">
        <v>486</v>
      </c>
      <c r="FB19" s="118" t="s">
        <v>486</v>
      </c>
      <c r="FC19" s="118">
        <v>0.49849545009607366</v>
      </c>
      <c r="FD19" s="118">
        <v>334.61</v>
      </c>
      <c r="FE19" s="118">
        <v>8.5578989407222861E-2</v>
      </c>
      <c r="FF19" s="118">
        <v>1.1057535438494723</v>
      </c>
      <c r="FG19" s="118">
        <v>12.41</v>
      </c>
      <c r="FH19" s="118">
        <v>0.23033612011602114</v>
      </c>
      <c r="FI19" s="118" t="s">
        <v>486</v>
      </c>
      <c r="FJ19" s="118" t="s">
        <v>486</v>
      </c>
      <c r="FK19" s="118" t="s">
        <v>486</v>
      </c>
      <c r="FL19" s="118" t="s">
        <v>486</v>
      </c>
      <c r="FM19" s="118" t="s">
        <v>486</v>
      </c>
      <c r="FN19" s="118" t="s">
        <v>486</v>
      </c>
    </row>
    <row r="20" spans="1:170" x14ac:dyDescent="0.25">
      <c r="A20" s="88"/>
      <c r="B20" s="75">
        <v>38324</v>
      </c>
      <c r="C20" t="s">
        <v>64</v>
      </c>
      <c r="D20" t="s">
        <v>65</v>
      </c>
      <c r="E20" t="s">
        <v>20</v>
      </c>
      <c r="F20" s="3" t="s">
        <v>640</v>
      </c>
      <c r="G20" s="62" t="s">
        <v>1</v>
      </c>
      <c r="H20" s="62" t="s">
        <v>1</v>
      </c>
      <c r="I20" s="62" t="s">
        <v>2</v>
      </c>
      <c r="J20" s="62" t="s">
        <v>616</v>
      </c>
      <c r="K20" s="64" t="s">
        <v>694</v>
      </c>
      <c r="L20" s="62" t="s">
        <v>1</v>
      </c>
      <c r="M20" s="66">
        <v>53580</v>
      </c>
      <c r="N20" s="66">
        <v>1995</v>
      </c>
      <c r="O20" s="66" t="s">
        <v>487</v>
      </c>
      <c r="P20" s="66">
        <v>2779</v>
      </c>
      <c r="Q20" t="s">
        <v>630</v>
      </c>
      <c r="X20" t="s">
        <v>620</v>
      </c>
      <c r="AB20" s="118">
        <v>0.48692603593514144</v>
      </c>
      <c r="AC20" s="118">
        <v>275.17</v>
      </c>
      <c r="AD20" s="118">
        <v>6.9072699015714042E-2</v>
      </c>
      <c r="AE20" s="118">
        <v>0.76934313677752353</v>
      </c>
      <c r="AF20" s="118">
        <v>10.210000000000001</v>
      </c>
      <c r="AG20" s="118">
        <v>9.4759511844938984E-2</v>
      </c>
      <c r="AR20" s="118" t="s">
        <v>486</v>
      </c>
      <c r="AS20" s="118" t="s">
        <v>486</v>
      </c>
      <c r="AT20" s="118" t="s">
        <v>486</v>
      </c>
      <c r="AU20" s="118" t="s">
        <v>486</v>
      </c>
      <c r="AV20" s="118" t="s">
        <v>486</v>
      </c>
      <c r="AW20" s="118" t="s">
        <v>486</v>
      </c>
      <c r="EK20" s="118" t="s">
        <v>486</v>
      </c>
      <c r="EL20" s="118" t="s">
        <v>486</v>
      </c>
      <c r="EM20" s="118" t="s">
        <v>486</v>
      </c>
      <c r="EN20" s="118" t="s">
        <v>486</v>
      </c>
      <c r="EO20" s="118" t="s">
        <v>486</v>
      </c>
      <c r="EP20" s="118" t="s">
        <v>486</v>
      </c>
      <c r="EQ20" s="118">
        <v>0.54535716024735847</v>
      </c>
      <c r="ER20" s="118">
        <v>290.20999999999998</v>
      </c>
      <c r="ES20" s="118">
        <v>0.13814539803142808</v>
      </c>
      <c r="ET20" s="118">
        <v>0.98359059258898573</v>
      </c>
      <c r="EU20" s="118">
        <v>10.78</v>
      </c>
      <c r="EV20" s="118">
        <v>0.11007418042593922</v>
      </c>
      <c r="EW20" s="118" t="s">
        <v>486</v>
      </c>
      <c r="EX20" s="118" t="s">
        <v>486</v>
      </c>
      <c r="EY20" s="118" t="s">
        <v>486</v>
      </c>
      <c r="EZ20" s="118" t="s">
        <v>486</v>
      </c>
      <c r="FA20" s="118" t="s">
        <v>486</v>
      </c>
      <c r="FB20" s="118" t="s">
        <v>486</v>
      </c>
      <c r="FC20" s="118">
        <v>0.74012757462141499</v>
      </c>
      <c r="FD20" s="118">
        <v>360.84</v>
      </c>
      <c r="FE20" s="118">
        <v>5.9205170584897743E-2</v>
      </c>
      <c r="FF20" s="118">
        <v>0.95437503043287719</v>
      </c>
      <c r="FG20" s="118">
        <v>13.39</v>
      </c>
      <c r="FH20" s="118">
        <v>0.25269203158650394</v>
      </c>
      <c r="FI20" s="118" t="s">
        <v>486</v>
      </c>
      <c r="FJ20" s="118" t="s">
        <v>486</v>
      </c>
      <c r="FK20" s="118" t="s">
        <v>486</v>
      </c>
      <c r="FL20" s="118" t="s">
        <v>486</v>
      </c>
      <c r="FM20" s="118" t="s">
        <v>486</v>
      </c>
      <c r="FN20" s="118" t="s">
        <v>486</v>
      </c>
    </row>
    <row r="21" spans="1:170" x14ac:dyDescent="0.25">
      <c r="A21" s="88"/>
      <c r="B21" s="75">
        <v>38330</v>
      </c>
      <c r="C21" t="s">
        <v>64</v>
      </c>
      <c r="D21" t="s">
        <v>510</v>
      </c>
      <c r="E21" t="s">
        <v>32</v>
      </c>
      <c r="F21" s="3" t="s">
        <v>640</v>
      </c>
      <c r="G21" s="62" t="s">
        <v>1</v>
      </c>
      <c r="H21" s="62" t="s">
        <v>1</v>
      </c>
      <c r="I21" s="62" t="s">
        <v>2</v>
      </c>
      <c r="J21" s="62" t="s">
        <v>616</v>
      </c>
      <c r="K21" s="64" t="s">
        <v>694</v>
      </c>
      <c r="L21" s="62" t="s">
        <v>1</v>
      </c>
      <c r="M21" s="66">
        <v>122760</v>
      </c>
      <c r="N21" s="66">
        <v>1994</v>
      </c>
      <c r="O21" t="s">
        <v>488</v>
      </c>
      <c r="P21" s="66">
        <v>3000</v>
      </c>
      <c r="Q21" t="s">
        <v>630</v>
      </c>
      <c r="X21" t="s">
        <v>620</v>
      </c>
      <c r="Z21" s="66">
        <v>1880</v>
      </c>
      <c r="AB21" s="118">
        <v>0.473469387755102</v>
      </c>
      <c r="AC21" s="118">
        <v>324.66000000000003</v>
      </c>
      <c r="AD21" s="118">
        <v>0.10786516853932583</v>
      </c>
      <c r="AE21" s="118">
        <v>0.55510204081632653</v>
      </c>
      <c r="AF21" s="118">
        <v>12.05</v>
      </c>
      <c r="AG21" s="118">
        <v>0.12290909090909091</v>
      </c>
      <c r="AR21" s="118" t="s">
        <v>486</v>
      </c>
      <c r="AS21" s="118" t="s">
        <v>486</v>
      </c>
      <c r="AT21" s="118" t="s">
        <v>486</v>
      </c>
      <c r="AU21" s="118" t="s">
        <v>486</v>
      </c>
      <c r="AV21" s="118" t="s">
        <v>486</v>
      </c>
      <c r="AW21" s="118" t="s">
        <v>486</v>
      </c>
      <c r="EK21" s="118" t="s">
        <v>486</v>
      </c>
      <c r="EL21" s="118" t="s">
        <v>486</v>
      </c>
      <c r="EM21" s="118" t="s">
        <v>486</v>
      </c>
      <c r="EN21" s="118" t="s">
        <v>486</v>
      </c>
      <c r="EO21" s="118" t="s">
        <v>486</v>
      </c>
      <c r="EP21" s="118" t="s">
        <v>486</v>
      </c>
      <c r="EQ21" s="118">
        <v>0.44081632653061226</v>
      </c>
      <c r="ER21" s="118">
        <v>328.58</v>
      </c>
      <c r="ES21" s="118">
        <v>0.12584269662921349</v>
      </c>
      <c r="ET21" s="118">
        <v>0.473469387755102</v>
      </c>
      <c r="EU21" s="118">
        <v>12.2</v>
      </c>
      <c r="EV21" s="118">
        <v>8.7272727272727266E-2</v>
      </c>
      <c r="EW21" s="118" t="s">
        <v>486</v>
      </c>
      <c r="EX21" s="118" t="s">
        <v>486</v>
      </c>
      <c r="EY21" s="118" t="s">
        <v>486</v>
      </c>
      <c r="EZ21" s="118" t="s">
        <v>486</v>
      </c>
      <c r="FA21" s="118" t="s">
        <v>486</v>
      </c>
      <c r="FB21" s="118" t="s">
        <v>486</v>
      </c>
      <c r="FC21" s="118">
        <v>0.62857142857142856</v>
      </c>
      <c r="FD21" s="118">
        <v>510.78</v>
      </c>
      <c r="FE21" s="118">
        <v>0.10786516853932583</v>
      </c>
      <c r="FF21" s="118">
        <v>0.93061224489795902</v>
      </c>
      <c r="FG21" s="118">
        <v>18.940000000000001</v>
      </c>
      <c r="FH21" s="118">
        <v>1.5527272727272725</v>
      </c>
      <c r="FI21" s="118" t="s">
        <v>486</v>
      </c>
      <c r="FJ21" s="118" t="s">
        <v>486</v>
      </c>
      <c r="FK21" s="118" t="s">
        <v>486</v>
      </c>
      <c r="FL21" s="118" t="s">
        <v>486</v>
      </c>
      <c r="FM21" s="118" t="s">
        <v>486</v>
      </c>
      <c r="FN21" s="118" t="s">
        <v>486</v>
      </c>
    </row>
    <row r="22" spans="1:170" x14ac:dyDescent="0.25">
      <c r="A22" s="88"/>
      <c r="B22" s="75">
        <v>38328</v>
      </c>
      <c r="C22" t="s">
        <v>60</v>
      </c>
      <c r="D22" t="s">
        <v>639</v>
      </c>
      <c r="E22" t="s">
        <v>20</v>
      </c>
      <c r="F22" s="3" t="s">
        <v>640</v>
      </c>
      <c r="G22" s="62" t="s">
        <v>1</v>
      </c>
      <c r="H22" s="62" t="s">
        <v>1</v>
      </c>
      <c r="I22" s="62" t="s">
        <v>2</v>
      </c>
      <c r="J22" s="62" t="s">
        <v>616</v>
      </c>
      <c r="K22" s="64" t="s">
        <v>694</v>
      </c>
      <c r="L22" s="62" t="s">
        <v>1</v>
      </c>
      <c r="M22" s="66">
        <v>123846</v>
      </c>
      <c r="N22" s="66">
        <v>1997</v>
      </c>
      <c r="O22" s="66" t="s">
        <v>487</v>
      </c>
      <c r="P22" s="66">
        <v>2500</v>
      </c>
      <c r="Q22" t="s">
        <v>630</v>
      </c>
      <c r="X22" t="s">
        <v>620</v>
      </c>
      <c r="Z22" s="66">
        <v>1400</v>
      </c>
      <c r="AB22" s="118">
        <v>0.11428571428571428</v>
      </c>
      <c r="AC22" s="118">
        <v>247.29</v>
      </c>
      <c r="AD22" s="118">
        <v>1.7977528089887639E-2</v>
      </c>
      <c r="AE22" s="118">
        <v>0.60408163265306114</v>
      </c>
      <c r="AF22" s="118">
        <v>9.15</v>
      </c>
      <c r="AG22" s="118">
        <v>2.9090909090909091E-2</v>
      </c>
      <c r="AR22" s="118" t="s">
        <v>486</v>
      </c>
      <c r="AS22" s="118" t="s">
        <v>486</v>
      </c>
      <c r="AT22" s="118" t="s">
        <v>486</v>
      </c>
      <c r="AU22" s="118" t="s">
        <v>486</v>
      </c>
      <c r="AV22" s="118" t="s">
        <v>486</v>
      </c>
      <c r="AW22" s="118" t="s">
        <v>486</v>
      </c>
      <c r="EK22" s="118" t="s">
        <v>486</v>
      </c>
      <c r="EL22" s="118" t="s">
        <v>486</v>
      </c>
      <c r="EM22" s="118" t="s">
        <v>486</v>
      </c>
      <c r="EN22" s="118" t="s">
        <v>486</v>
      </c>
      <c r="EO22" s="118" t="s">
        <v>486</v>
      </c>
      <c r="EP22" s="118" t="s">
        <v>486</v>
      </c>
      <c r="EQ22" s="118">
        <v>9.7959183673469383E-2</v>
      </c>
      <c r="ER22" s="118">
        <v>252.29</v>
      </c>
      <c r="ES22" s="118">
        <v>4.49438202247191E-2</v>
      </c>
      <c r="ET22" s="118">
        <v>0.76734693877551008</v>
      </c>
      <c r="EU22" s="118">
        <v>9.34</v>
      </c>
      <c r="EV22" s="118">
        <v>4.8000000000000001E-2</v>
      </c>
      <c r="EW22" s="118" t="s">
        <v>486</v>
      </c>
      <c r="EX22" s="118" t="s">
        <v>486</v>
      </c>
      <c r="EY22" s="118" t="s">
        <v>486</v>
      </c>
      <c r="EZ22" s="118" t="s">
        <v>486</v>
      </c>
      <c r="FA22" s="118" t="s">
        <v>486</v>
      </c>
      <c r="FB22" s="118" t="s">
        <v>486</v>
      </c>
      <c r="FC22" s="118">
        <v>0.90612244897959182</v>
      </c>
      <c r="FD22" s="118">
        <v>397.12</v>
      </c>
      <c r="FE22" s="118">
        <v>3.5955056179775277E-2</v>
      </c>
      <c r="FF22" s="118">
        <v>0.84081632653061222</v>
      </c>
      <c r="FG22" s="118">
        <v>14.75</v>
      </c>
      <c r="FH22" s="118">
        <v>0.36799999999999999</v>
      </c>
      <c r="FI22" s="118" t="s">
        <v>486</v>
      </c>
      <c r="FJ22" s="118" t="s">
        <v>486</v>
      </c>
      <c r="FK22" s="118" t="s">
        <v>486</v>
      </c>
      <c r="FL22" s="118" t="s">
        <v>486</v>
      </c>
      <c r="FM22" s="118" t="s">
        <v>486</v>
      </c>
      <c r="FN22" s="118" t="s">
        <v>486</v>
      </c>
    </row>
    <row r="23" spans="1:170" x14ac:dyDescent="0.25">
      <c r="A23" s="88"/>
      <c r="B23" s="75">
        <v>38176</v>
      </c>
      <c r="C23" s="1" t="s">
        <v>60</v>
      </c>
      <c r="D23" s="1" t="s">
        <v>626</v>
      </c>
      <c r="E23" s="1" t="s">
        <v>32</v>
      </c>
      <c r="F23" s="103" t="s">
        <v>640</v>
      </c>
      <c r="G23" s="62" t="s">
        <v>1</v>
      </c>
      <c r="H23" s="62" t="s">
        <v>1</v>
      </c>
      <c r="I23" s="64" t="s">
        <v>2</v>
      </c>
      <c r="J23" s="64" t="s">
        <v>616</v>
      </c>
      <c r="K23" s="64" t="s">
        <v>694</v>
      </c>
      <c r="L23" s="62" t="s">
        <v>1</v>
      </c>
      <c r="M23" s="74">
        <v>134524</v>
      </c>
      <c r="N23" s="74">
        <v>1996</v>
      </c>
      <c r="O23" s="1" t="s">
        <v>499</v>
      </c>
      <c r="P23" s="74">
        <v>3600</v>
      </c>
      <c r="Q23" s="1" t="s">
        <v>630</v>
      </c>
      <c r="R23" s="74"/>
      <c r="S23" s="74"/>
      <c r="T23" s="74"/>
      <c r="U23" s="74"/>
      <c r="V23" s="74"/>
      <c r="W23" s="74"/>
      <c r="X23" s="1" t="s">
        <v>620</v>
      </c>
      <c r="Y23" s="74"/>
      <c r="Z23" s="74">
        <v>2050</v>
      </c>
      <c r="AA23" s="74"/>
      <c r="AB23" s="78">
        <v>1.1020408163265305</v>
      </c>
      <c r="AC23" s="78">
        <v>298.39</v>
      </c>
      <c r="AD23" s="78">
        <v>0.26067415730337073</v>
      </c>
      <c r="AE23" s="78">
        <v>1.8122448979591836</v>
      </c>
      <c r="AF23" s="78">
        <v>11.14</v>
      </c>
      <c r="AG23" s="78">
        <v>0.42181818181818181</v>
      </c>
      <c r="AH23" s="78"/>
      <c r="AI23" s="78"/>
      <c r="AJ23" s="78"/>
      <c r="AK23" s="78"/>
      <c r="AL23" s="78"/>
      <c r="AM23" s="78"/>
      <c r="AN23" s="78"/>
      <c r="AO23" s="78"/>
      <c r="AP23" s="78"/>
      <c r="AQ23" s="78"/>
      <c r="AR23" s="78" t="s">
        <v>486</v>
      </c>
      <c r="AS23" s="78" t="s">
        <v>486</v>
      </c>
      <c r="AT23" s="78" t="s">
        <v>486</v>
      </c>
      <c r="AU23" s="78" t="s">
        <v>486</v>
      </c>
      <c r="AV23" s="78" t="s">
        <v>486</v>
      </c>
      <c r="AW23" s="78" t="s">
        <v>486</v>
      </c>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92"/>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8" t="s">
        <v>486</v>
      </c>
      <c r="EL23" s="78" t="s">
        <v>486</v>
      </c>
      <c r="EM23" s="78" t="s">
        <v>486</v>
      </c>
      <c r="EN23" s="78" t="s">
        <v>486</v>
      </c>
      <c r="EO23" s="78" t="s">
        <v>486</v>
      </c>
      <c r="EP23" s="78" t="s">
        <v>486</v>
      </c>
      <c r="EQ23" s="78">
        <v>1.2163265306122448</v>
      </c>
      <c r="ER23" s="78">
        <v>280.8</v>
      </c>
      <c r="ES23" s="78">
        <v>0.30561797752808989</v>
      </c>
      <c r="ET23" s="78">
        <v>1.6979591836734693</v>
      </c>
      <c r="EU23" s="78">
        <v>10.51</v>
      </c>
      <c r="EV23" s="78">
        <v>0.15054545454545454</v>
      </c>
      <c r="EW23" s="78" t="s">
        <v>486</v>
      </c>
      <c r="EX23" s="78" t="s">
        <v>486</v>
      </c>
      <c r="EY23" s="78" t="s">
        <v>486</v>
      </c>
      <c r="EZ23" s="78" t="s">
        <v>486</v>
      </c>
      <c r="FA23" s="78" t="s">
        <v>486</v>
      </c>
      <c r="FB23" s="78" t="s">
        <v>486</v>
      </c>
      <c r="FC23" s="78">
        <v>1.7142857142857142</v>
      </c>
      <c r="FD23" s="78">
        <v>362.7</v>
      </c>
      <c r="FE23" s="78">
        <v>0.25168539325842698</v>
      </c>
      <c r="FF23" s="78">
        <v>2.1469387755102036</v>
      </c>
      <c r="FG23" s="78">
        <v>13.56</v>
      </c>
      <c r="FH23" s="78">
        <v>0.25381818181818178</v>
      </c>
      <c r="FI23" s="78" t="s">
        <v>486</v>
      </c>
      <c r="FJ23" s="78" t="s">
        <v>486</v>
      </c>
      <c r="FK23" s="78" t="s">
        <v>486</v>
      </c>
      <c r="FL23" s="78" t="s">
        <v>486</v>
      </c>
      <c r="FM23" s="78" t="s">
        <v>486</v>
      </c>
      <c r="FN23" s="78" t="s">
        <v>486</v>
      </c>
    </row>
    <row r="24" spans="1:170" x14ac:dyDescent="0.25">
      <c r="A24" s="88"/>
      <c r="B24" s="75">
        <v>38365</v>
      </c>
      <c r="C24" t="s">
        <v>635</v>
      </c>
      <c r="D24" t="s">
        <v>636</v>
      </c>
      <c r="E24" t="s">
        <v>32</v>
      </c>
      <c r="F24" s="3" t="s">
        <v>637</v>
      </c>
      <c r="G24" s="62" t="s">
        <v>1</v>
      </c>
      <c r="H24" s="62" t="s">
        <v>1</v>
      </c>
      <c r="I24" s="64" t="s">
        <v>2</v>
      </c>
      <c r="J24" s="64" t="s">
        <v>616</v>
      </c>
      <c r="K24" s="107" t="s">
        <v>1</v>
      </c>
      <c r="L24" s="62" t="s">
        <v>1</v>
      </c>
      <c r="M24" s="66">
        <v>83583</v>
      </c>
      <c r="N24" s="66">
        <v>1998</v>
      </c>
      <c r="O24" s="66" t="s">
        <v>638</v>
      </c>
      <c r="P24" s="66">
        <v>3000</v>
      </c>
      <c r="Q24" t="s">
        <v>630</v>
      </c>
      <c r="X24" t="s">
        <v>620</v>
      </c>
      <c r="Z24" s="66">
        <v>1740</v>
      </c>
      <c r="AB24" s="118">
        <v>0.14693877551020407</v>
      </c>
      <c r="AC24" s="118">
        <v>243.24</v>
      </c>
      <c r="AD24" s="118">
        <v>4.49438202247191E-2</v>
      </c>
      <c r="AE24" s="118">
        <v>0.57959183673469383</v>
      </c>
      <c r="AF24" s="118">
        <v>9.01</v>
      </c>
      <c r="AG24" s="118">
        <v>9.236363636363637E-2</v>
      </c>
      <c r="AR24" s="118" t="s">
        <v>486</v>
      </c>
      <c r="AS24" s="118" t="s">
        <v>486</v>
      </c>
      <c r="AT24" s="118" t="s">
        <v>486</v>
      </c>
      <c r="AU24" s="118" t="s">
        <v>486</v>
      </c>
      <c r="AV24" s="118" t="s">
        <v>486</v>
      </c>
      <c r="AW24" s="118" t="s">
        <v>486</v>
      </c>
      <c r="EK24" s="118" t="s">
        <v>486</v>
      </c>
      <c r="EL24" s="118" t="s">
        <v>486</v>
      </c>
      <c r="EM24" s="118" t="s">
        <v>486</v>
      </c>
      <c r="EN24" s="118" t="s">
        <v>486</v>
      </c>
      <c r="EO24" s="118" t="s">
        <v>486</v>
      </c>
      <c r="EP24" s="118" t="s">
        <v>486</v>
      </c>
      <c r="EQ24" s="118">
        <v>3.2653061224489792E-2</v>
      </c>
      <c r="ER24" s="118">
        <v>266.57</v>
      </c>
      <c r="ES24" s="118">
        <v>8.0898876404494377E-2</v>
      </c>
      <c r="ET24" s="118">
        <v>0.236734693877551</v>
      </c>
      <c r="EU24" s="118">
        <v>9.8699999999999992</v>
      </c>
      <c r="EV24" s="118">
        <v>0.11781818181818182</v>
      </c>
      <c r="EW24" s="118" t="s">
        <v>486</v>
      </c>
      <c r="EX24" s="118" t="s">
        <v>486</v>
      </c>
      <c r="EY24" s="118" t="s">
        <v>486</v>
      </c>
      <c r="EZ24" s="118" t="s">
        <v>486</v>
      </c>
      <c r="FA24" s="118" t="s">
        <v>486</v>
      </c>
      <c r="FB24" s="118" t="s">
        <v>486</v>
      </c>
      <c r="FC24" s="118">
        <v>6.5306122448979584E-2</v>
      </c>
      <c r="FD24" s="118">
        <v>393.92</v>
      </c>
      <c r="FE24" s="118">
        <v>4.49438202247191E-2</v>
      </c>
      <c r="FF24" s="118">
        <v>1.3795918367346938</v>
      </c>
      <c r="FG24" s="118">
        <v>14.57</v>
      </c>
      <c r="FH24" s="118">
        <v>0.87927272727272732</v>
      </c>
      <c r="FI24" s="118" t="s">
        <v>486</v>
      </c>
      <c r="FJ24" s="118" t="s">
        <v>486</v>
      </c>
      <c r="FK24" s="118" t="s">
        <v>486</v>
      </c>
      <c r="FL24" s="118" t="s">
        <v>486</v>
      </c>
      <c r="FM24" s="118" t="s">
        <v>486</v>
      </c>
      <c r="FN24" s="118" t="s">
        <v>486</v>
      </c>
    </row>
    <row r="25" spans="1:170" x14ac:dyDescent="0.25">
      <c r="A25" s="88"/>
      <c r="B25" s="75">
        <v>38366</v>
      </c>
      <c r="C25" t="s">
        <v>64</v>
      </c>
      <c r="D25" t="s">
        <v>77</v>
      </c>
      <c r="E25" t="s">
        <v>32</v>
      </c>
      <c r="F25" s="3" t="s">
        <v>637</v>
      </c>
      <c r="G25" s="62" t="s">
        <v>1</v>
      </c>
      <c r="H25" s="62" t="s">
        <v>1</v>
      </c>
      <c r="I25" s="64" t="s">
        <v>2</v>
      </c>
      <c r="J25" s="64" t="s">
        <v>616</v>
      </c>
      <c r="K25" s="107" t="s">
        <v>1</v>
      </c>
      <c r="L25" s="62" t="s">
        <v>1</v>
      </c>
      <c r="M25" s="66">
        <v>74276</v>
      </c>
      <c r="N25" s="66">
        <v>1999</v>
      </c>
      <c r="P25" s="66">
        <v>2200</v>
      </c>
      <c r="Q25" t="s">
        <v>630</v>
      </c>
      <c r="X25" t="s">
        <v>620</v>
      </c>
      <c r="Z25" s="66">
        <v>1640</v>
      </c>
      <c r="AB25" s="118">
        <v>3.3923540907052883</v>
      </c>
      <c r="AC25" s="118">
        <v>280.27999999999997</v>
      </c>
      <c r="AD25" s="118">
        <v>9.1656088026506946E-2</v>
      </c>
      <c r="AE25" s="118">
        <v>0.41452705846523474</v>
      </c>
      <c r="AF25" s="118">
        <v>10.61</v>
      </c>
      <c r="AG25" s="118">
        <v>0.71042234071118959</v>
      </c>
      <c r="AR25" s="118" t="s">
        <v>486</v>
      </c>
      <c r="AS25" s="118" t="s">
        <v>486</v>
      </c>
      <c r="AT25" s="118" t="s">
        <v>486</v>
      </c>
      <c r="AU25" s="118" t="s">
        <v>486</v>
      </c>
      <c r="AV25" s="118" t="s">
        <v>486</v>
      </c>
      <c r="AW25" s="118" t="s">
        <v>486</v>
      </c>
      <c r="EK25" s="118" t="s">
        <v>486</v>
      </c>
      <c r="EL25" s="118" t="s">
        <v>486</v>
      </c>
      <c r="EM25" s="118" t="s">
        <v>486</v>
      </c>
      <c r="EN25" s="118" t="s">
        <v>486</v>
      </c>
      <c r="EO25" s="118" t="s">
        <v>486</v>
      </c>
      <c r="EP25" s="118" t="s">
        <v>486</v>
      </c>
      <c r="EQ25" s="118">
        <v>0.35530890725591546</v>
      </c>
      <c r="ER25" s="118">
        <v>271.11</v>
      </c>
      <c r="ES25" s="118">
        <v>8.2490479223856245E-2</v>
      </c>
      <c r="ET25" s="118">
        <v>0.51604388910978205</v>
      </c>
      <c r="EU25" s="118">
        <v>10.06</v>
      </c>
      <c r="EV25" s="118">
        <v>6.2909969695807283E-2</v>
      </c>
      <c r="EW25" s="118" t="s">
        <v>486</v>
      </c>
      <c r="EX25" s="118" t="s">
        <v>486</v>
      </c>
      <c r="EY25" s="118" t="s">
        <v>486</v>
      </c>
      <c r="EZ25" s="118" t="s">
        <v>486</v>
      </c>
      <c r="FA25" s="118" t="s">
        <v>486</v>
      </c>
      <c r="FB25" s="118" t="s">
        <v>486</v>
      </c>
      <c r="FC25" s="118">
        <v>6.9369834273773971</v>
      </c>
      <c r="FD25" s="118">
        <v>384.6</v>
      </c>
      <c r="FE25" s="118">
        <v>0.1374841320397604</v>
      </c>
      <c r="FF25" s="118">
        <v>0.6006412479802381</v>
      </c>
      <c r="FG25" s="118">
        <v>14.71</v>
      </c>
      <c r="FH25" s="118">
        <v>1.3625378802408992</v>
      </c>
      <c r="FI25" s="118" t="s">
        <v>486</v>
      </c>
      <c r="FJ25" s="118" t="s">
        <v>486</v>
      </c>
      <c r="FK25" s="118" t="s">
        <v>486</v>
      </c>
      <c r="FL25" s="118" t="s">
        <v>486</v>
      </c>
      <c r="FM25" s="118" t="s">
        <v>486</v>
      </c>
      <c r="FN25" s="118" t="s">
        <v>486</v>
      </c>
    </row>
    <row r="26" spans="1:170" x14ac:dyDescent="0.25">
      <c r="A26" s="88"/>
      <c r="B26" s="75">
        <v>38365</v>
      </c>
      <c r="C26" t="s">
        <v>71</v>
      </c>
      <c r="D26" t="s">
        <v>619</v>
      </c>
      <c r="E26" t="s">
        <v>32</v>
      </c>
      <c r="F26" s="3" t="s">
        <v>637</v>
      </c>
      <c r="G26" s="62" t="s">
        <v>1</v>
      </c>
      <c r="H26" s="62" t="s">
        <v>1</v>
      </c>
      <c r="I26" s="64" t="s">
        <v>2</v>
      </c>
      <c r="J26" s="64" t="s">
        <v>616</v>
      </c>
      <c r="K26" s="107" t="s">
        <v>1</v>
      </c>
      <c r="L26" s="62" t="s">
        <v>1</v>
      </c>
      <c r="M26" s="66">
        <v>82170</v>
      </c>
      <c r="N26" s="66">
        <v>1999</v>
      </c>
      <c r="O26" t="s">
        <v>490</v>
      </c>
      <c r="P26" s="66">
        <v>2800</v>
      </c>
      <c r="Q26" t="s">
        <v>630</v>
      </c>
      <c r="X26" t="s">
        <v>620</v>
      </c>
      <c r="Z26" s="66">
        <v>1440</v>
      </c>
      <c r="AB26" s="118">
        <v>0.27755102040816326</v>
      </c>
      <c r="AC26" s="118">
        <v>227.17</v>
      </c>
      <c r="AD26" s="118">
        <v>3.5955056179775277E-2</v>
      </c>
      <c r="AE26" s="118">
        <v>0.39183673469387753</v>
      </c>
      <c r="AF26" s="118">
        <v>8.42</v>
      </c>
      <c r="AG26" s="118">
        <v>5.5272727272727272E-2</v>
      </c>
      <c r="AR26" s="118" t="s">
        <v>486</v>
      </c>
      <c r="AS26" s="118" t="s">
        <v>486</v>
      </c>
      <c r="AT26" s="118" t="s">
        <v>486</v>
      </c>
      <c r="AU26" s="118" t="s">
        <v>486</v>
      </c>
      <c r="AV26" s="118" t="s">
        <v>486</v>
      </c>
      <c r="AW26" s="118" t="s">
        <v>486</v>
      </c>
      <c r="EK26" s="118" t="s">
        <v>486</v>
      </c>
      <c r="EL26" s="118" t="s">
        <v>486</v>
      </c>
      <c r="EM26" s="118" t="s">
        <v>486</v>
      </c>
      <c r="EN26" s="118" t="s">
        <v>486</v>
      </c>
      <c r="EO26" s="118" t="s">
        <v>486</v>
      </c>
      <c r="EP26" s="118" t="s">
        <v>486</v>
      </c>
      <c r="EQ26" s="118">
        <v>0.3428571428571428</v>
      </c>
      <c r="ER26" s="118">
        <v>252.77</v>
      </c>
      <c r="ES26" s="118">
        <v>8.0898876404494377E-2</v>
      </c>
      <c r="ET26" s="118">
        <v>0.44897959183673469</v>
      </c>
      <c r="EU26" s="118">
        <v>9.3800000000000008</v>
      </c>
      <c r="EV26" s="118">
        <v>7.8545454545454543E-2</v>
      </c>
      <c r="EW26" s="118" t="s">
        <v>486</v>
      </c>
      <c r="EX26" s="118" t="s">
        <v>486</v>
      </c>
      <c r="EY26" s="118" t="s">
        <v>486</v>
      </c>
      <c r="EZ26" s="118" t="s">
        <v>486</v>
      </c>
      <c r="FA26" s="118" t="s">
        <v>486</v>
      </c>
      <c r="FB26" s="118" t="s">
        <v>486</v>
      </c>
      <c r="FC26" s="118">
        <v>0.87346938775510208</v>
      </c>
      <c r="FD26" s="118">
        <v>358.82</v>
      </c>
      <c r="FE26" s="118">
        <v>4.49438202247191E-2</v>
      </c>
      <c r="FF26" s="118">
        <v>0.57959183673469383</v>
      </c>
      <c r="FG26" s="118">
        <v>13.33</v>
      </c>
      <c r="FH26" s="118">
        <v>0.45527272727272727</v>
      </c>
      <c r="FI26" s="118" t="s">
        <v>486</v>
      </c>
      <c r="FJ26" s="118" t="s">
        <v>486</v>
      </c>
      <c r="FK26" s="118" t="s">
        <v>486</v>
      </c>
      <c r="FL26" s="118" t="s">
        <v>486</v>
      </c>
      <c r="FM26" s="118" t="s">
        <v>486</v>
      </c>
      <c r="FN26" s="118" t="s">
        <v>486</v>
      </c>
    </row>
    <row r="27" spans="1:170" x14ac:dyDescent="0.25">
      <c r="A27" s="88"/>
      <c r="B27" s="75">
        <v>40114</v>
      </c>
      <c r="C27" t="s">
        <v>64</v>
      </c>
      <c r="D27" t="s">
        <v>510</v>
      </c>
      <c r="E27" t="s">
        <v>20</v>
      </c>
      <c r="F27" s="3" t="s">
        <v>637</v>
      </c>
      <c r="G27" s="62" t="s">
        <v>1</v>
      </c>
      <c r="H27" s="62" t="s">
        <v>1</v>
      </c>
      <c r="I27" s="62" t="s">
        <v>2</v>
      </c>
      <c r="J27" s="62" t="s">
        <v>616</v>
      </c>
      <c r="K27" s="107" t="s">
        <v>1</v>
      </c>
      <c r="L27" s="62" t="s">
        <v>1</v>
      </c>
      <c r="M27" s="66">
        <v>141223</v>
      </c>
      <c r="N27" s="66">
        <v>2000</v>
      </c>
      <c r="O27" t="s">
        <v>488</v>
      </c>
      <c r="P27" s="66">
        <v>3000</v>
      </c>
      <c r="Q27" s="66" t="s">
        <v>630</v>
      </c>
      <c r="X27" t="s">
        <v>620</v>
      </c>
      <c r="AB27" s="118">
        <v>0.33632653061224488</v>
      </c>
      <c r="AC27" s="118" t="s">
        <v>486</v>
      </c>
      <c r="AD27" s="118">
        <v>3.8651685393258424E-2</v>
      </c>
      <c r="AE27" s="118">
        <v>0.78367346938775506</v>
      </c>
      <c r="AF27" s="118">
        <v>10.35</v>
      </c>
      <c r="AG27" s="118">
        <v>3.6363636363636369E-2</v>
      </c>
      <c r="AR27" s="118">
        <v>0.39346938775510198</v>
      </c>
      <c r="AS27" s="118" t="s">
        <v>486</v>
      </c>
      <c r="AT27" s="118">
        <v>4.7640449438202247E-2</v>
      </c>
      <c r="AU27" s="118">
        <v>0.80897959183673462</v>
      </c>
      <c r="AV27" s="118">
        <v>10.712999999999999</v>
      </c>
      <c r="AW27" s="118">
        <v>2.6181818181818181E-2</v>
      </c>
      <c r="EK27" s="118">
        <v>0.39428571428571424</v>
      </c>
      <c r="EL27" s="118" t="s">
        <v>486</v>
      </c>
      <c r="EM27" s="118">
        <v>4.4044943820224718E-2</v>
      </c>
      <c r="EN27" s="118">
        <v>0.88163265306122451</v>
      </c>
      <c r="EO27" s="118">
        <v>11.231999999999999</v>
      </c>
      <c r="EP27" s="118">
        <v>4.072727272727273E-2</v>
      </c>
      <c r="EQ27" s="118" t="s">
        <v>486</v>
      </c>
      <c r="ER27" s="118" t="s">
        <v>486</v>
      </c>
      <c r="ES27" s="118" t="s">
        <v>486</v>
      </c>
      <c r="ET27" s="118" t="s">
        <v>486</v>
      </c>
      <c r="EU27" s="118" t="s">
        <v>486</v>
      </c>
      <c r="EV27" s="118" t="s">
        <v>486</v>
      </c>
      <c r="EW27" s="118">
        <v>0.38204081632653059</v>
      </c>
      <c r="EX27" s="118" t="s">
        <v>486</v>
      </c>
      <c r="EY27" s="118">
        <v>4.4044943820224718E-2</v>
      </c>
      <c r="EZ27" s="118">
        <v>0.81061224489795913</v>
      </c>
      <c r="FA27" s="118">
        <v>10.45</v>
      </c>
      <c r="FB27" s="118">
        <v>4.5090909090909091E-2</v>
      </c>
      <c r="FC27" s="118" t="s">
        <v>486</v>
      </c>
      <c r="FD27" s="118" t="s">
        <v>486</v>
      </c>
      <c r="FE27" s="118" t="s">
        <v>486</v>
      </c>
      <c r="FF27" s="118" t="s">
        <v>486</v>
      </c>
      <c r="FG27" s="118" t="s">
        <v>486</v>
      </c>
      <c r="FH27" s="118" t="s">
        <v>486</v>
      </c>
      <c r="FI27" s="118">
        <v>0.34448979591836731</v>
      </c>
      <c r="FJ27" s="118" t="s">
        <v>486</v>
      </c>
      <c r="FK27" s="118">
        <v>4.2247191011235953E-2</v>
      </c>
      <c r="FL27" s="118">
        <v>0.76897959183673459</v>
      </c>
      <c r="FM27" s="118">
        <v>10.46</v>
      </c>
      <c r="FN27" s="118">
        <v>3.563636363636364E-2</v>
      </c>
    </row>
    <row r="28" spans="1:170" x14ac:dyDescent="0.25">
      <c r="A28" s="88"/>
      <c r="B28" s="75"/>
      <c r="G28" s="76"/>
      <c r="H28" s="64"/>
      <c r="I28" s="64"/>
      <c r="J28" s="64"/>
      <c r="K28" s="64"/>
    </row>
    <row r="29" spans="1:170" x14ac:dyDescent="0.25">
      <c r="A29" s="88"/>
      <c r="B29" s="75"/>
      <c r="G29" s="76"/>
      <c r="H29" s="64"/>
      <c r="I29" s="64"/>
      <c r="J29" s="64"/>
      <c r="K29" s="64"/>
    </row>
    <row r="30" spans="1:170" x14ac:dyDescent="0.25">
      <c r="A30" s="88"/>
      <c r="B30" s="75"/>
      <c r="G30" s="76"/>
      <c r="H30" s="64"/>
      <c r="I30" s="64"/>
      <c r="J30" s="64"/>
      <c r="K30" s="64"/>
    </row>
    <row r="31" spans="1:170" x14ac:dyDescent="0.25">
      <c r="A31" s="88"/>
      <c r="B31" s="75"/>
      <c r="G31" s="76"/>
      <c r="H31" s="64"/>
      <c r="I31" s="64"/>
      <c r="J31" s="64"/>
      <c r="K31" s="64"/>
    </row>
    <row r="32" spans="1:170" x14ac:dyDescent="0.25">
      <c r="A32" s="88"/>
      <c r="B32" s="75"/>
      <c r="G32" s="76"/>
      <c r="H32" s="62"/>
      <c r="I32" s="62"/>
      <c r="J32" s="62"/>
      <c r="K32" s="62"/>
    </row>
    <row r="33" spans="1:11" x14ac:dyDescent="0.25">
      <c r="A33" s="88"/>
      <c r="B33" s="75"/>
      <c r="G33" s="76"/>
      <c r="H33" s="62"/>
      <c r="I33" s="62"/>
      <c r="J33" s="62"/>
      <c r="K33" s="62"/>
    </row>
    <row r="34" spans="1:11" x14ac:dyDescent="0.25">
      <c r="A34" s="88"/>
      <c r="B34" s="75"/>
      <c r="G34" s="107"/>
      <c r="H34" s="107"/>
      <c r="I34" s="107"/>
      <c r="J34" s="107"/>
      <c r="K34" s="107"/>
    </row>
    <row r="35" spans="1:11" x14ac:dyDescent="0.25">
      <c r="B35" s="75"/>
      <c r="G35" s="107"/>
      <c r="H35" s="107"/>
      <c r="I35" s="107"/>
      <c r="J35" s="107"/>
      <c r="K35" s="107"/>
    </row>
    <row r="36" spans="1:11" x14ac:dyDescent="0.25">
      <c r="B36" s="75"/>
      <c r="G36" s="3"/>
      <c r="H36" s="3"/>
      <c r="I36" s="3"/>
      <c r="J36" s="3"/>
      <c r="K36" s="3"/>
    </row>
    <row r="37" spans="1:11" x14ac:dyDescent="0.25">
      <c r="B37" s="75"/>
      <c r="G37" s="76"/>
      <c r="H37" s="62"/>
      <c r="I37" s="62"/>
      <c r="J37" s="62"/>
      <c r="K37" s="62"/>
    </row>
    <row r="38" spans="1:11" x14ac:dyDescent="0.25">
      <c r="B38" s="75"/>
    </row>
    <row r="39" spans="1:11" x14ac:dyDescent="0.25">
      <c r="B39" s="75"/>
    </row>
    <row r="40" spans="1:11" x14ac:dyDescent="0.25">
      <c r="G40" s="76"/>
      <c r="H40" s="62"/>
      <c r="I40" s="62"/>
      <c r="J40" s="62"/>
      <c r="K40" s="62"/>
    </row>
    <row r="41" spans="1:11" x14ac:dyDescent="0.25">
      <c r="G41" s="76"/>
      <c r="H41" s="62"/>
      <c r="I41" s="62"/>
      <c r="J41" s="62"/>
      <c r="K41" s="62"/>
    </row>
    <row r="42" spans="1:11" x14ac:dyDescent="0.25">
      <c r="G42" s="3"/>
      <c r="H42" s="3"/>
      <c r="I42" s="3"/>
      <c r="J42" s="3"/>
      <c r="K42" s="3"/>
    </row>
    <row r="43" spans="1:11" x14ac:dyDescent="0.25">
      <c r="G43" s="76"/>
      <c r="H43" s="64"/>
      <c r="I43" s="64"/>
      <c r="J43" s="64"/>
      <c r="K43" s="64"/>
    </row>
    <row r="44" spans="1:11" x14ac:dyDescent="0.25">
      <c r="G44" s="76"/>
      <c r="H44" s="64"/>
      <c r="I44" s="64"/>
      <c r="J44" s="64"/>
      <c r="K44" s="64"/>
    </row>
    <row r="45" spans="1:11" x14ac:dyDescent="0.25">
      <c r="G45" s="76"/>
      <c r="H45" s="62"/>
      <c r="I45" s="62"/>
      <c r="J45" s="62"/>
      <c r="K45" s="62"/>
    </row>
    <row r="46" spans="1:11" x14ac:dyDescent="0.25">
      <c r="G46" s="76"/>
      <c r="H46" s="62"/>
      <c r="I46" s="62"/>
      <c r="J46" s="62"/>
      <c r="K46" s="62"/>
    </row>
    <row r="47" spans="1:11" x14ac:dyDescent="0.25">
      <c r="G47" s="3"/>
      <c r="H47" s="3"/>
      <c r="I47" s="3"/>
      <c r="J47" s="3"/>
      <c r="K47" s="3"/>
    </row>
    <row r="48" spans="1:11" x14ac:dyDescent="0.25">
      <c r="G48" s="3"/>
      <c r="H48" s="3"/>
      <c r="I48" s="3"/>
      <c r="J48" s="3"/>
      <c r="K48" s="3"/>
    </row>
    <row r="49" spans="7:11" x14ac:dyDescent="0.25">
      <c r="G49" s="3"/>
      <c r="H49" s="3"/>
      <c r="I49" s="3"/>
      <c r="J49" s="3"/>
      <c r="K49" s="3"/>
    </row>
    <row r="50" spans="7:11" ht="15.75" thickBot="1" x14ac:dyDescent="0.3">
      <c r="G50" s="76"/>
      <c r="H50" s="62"/>
      <c r="I50" s="62"/>
      <c r="J50" s="62"/>
      <c r="K50" s="62"/>
    </row>
    <row r="51" spans="7:11" ht="15.75" thickBot="1" x14ac:dyDescent="0.3">
      <c r="G51" s="80"/>
      <c r="H51" s="105"/>
      <c r="I51" s="105"/>
      <c r="J51" s="105"/>
      <c r="K51" s="105"/>
    </row>
    <row r="52" spans="7:11" x14ac:dyDescent="0.25">
      <c r="G52" s="81"/>
      <c r="H52" s="62"/>
      <c r="I52" s="62"/>
      <c r="J52" s="62"/>
      <c r="K52" s="62"/>
    </row>
    <row r="53" spans="7:11" x14ac:dyDescent="0.25">
      <c r="G53" s="82"/>
      <c r="H53" s="62"/>
      <c r="I53" s="62"/>
      <c r="J53" s="62"/>
      <c r="K53" s="62"/>
    </row>
    <row r="54" spans="7:11" x14ac:dyDescent="0.25">
      <c r="G54" s="84"/>
      <c r="H54" s="62"/>
      <c r="I54" s="62"/>
      <c r="J54" s="62"/>
      <c r="K54" s="62"/>
    </row>
    <row r="55" spans="7:11" x14ac:dyDescent="0.25">
      <c r="G55" s="82"/>
      <c r="H55" s="62"/>
      <c r="I55" s="62"/>
      <c r="J55" s="62"/>
      <c r="K55" s="62"/>
    </row>
    <row r="56" spans="7:11" x14ac:dyDescent="0.25">
      <c r="G56" s="82"/>
      <c r="H56" s="62"/>
      <c r="I56" s="62"/>
      <c r="J56" s="62"/>
      <c r="K56" s="62"/>
    </row>
    <row r="57" spans="7:11" x14ac:dyDescent="0.25">
      <c r="G57" s="84"/>
      <c r="H57" s="62"/>
      <c r="I57" s="62"/>
      <c r="J57" s="62"/>
      <c r="K57" s="62"/>
    </row>
    <row r="58" spans="7:11" x14ac:dyDescent="0.25">
      <c r="G58" s="84"/>
      <c r="H58" s="62"/>
      <c r="I58" s="62"/>
      <c r="J58" s="62"/>
      <c r="K58" s="62"/>
    </row>
    <row r="59" spans="7:11" x14ac:dyDescent="0.25">
      <c r="G59" s="84"/>
      <c r="H59" s="62"/>
      <c r="I59" s="62"/>
      <c r="J59" s="62"/>
      <c r="K59" s="62"/>
    </row>
    <row r="60" spans="7:11" x14ac:dyDescent="0.25">
      <c r="G60" s="84"/>
      <c r="H60" s="62"/>
      <c r="I60" s="62"/>
      <c r="J60" s="62"/>
      <c r="K60" s="62"/>
    </row>
    <row r="61" spans="7:11" x14ac:dyDescent="0.25">
      <c r="G61" s="76"/>
      <c r="H61" s="76"/>
      <c r="I61" s="76"/>
      <c r="J61" s="76"/>
      <c r="K61" s="76"/>
    </row>
    <row r="62" spans="7:11" x14ac:dyDescent="0.25">
      <c r="G62" s="62"/>
      <c r="H62" s="62"/>
      <c r="I62" s="62"/>
      <c r="J62" s="62"/>
      <c r="K62" s="62"/>
    </row>
    <row r="63" spans="7:11" x14ac:dyDescent="0.25">
      <c r="G63" s="76"/>
      <c r="H63" s="62"/>
      <c r="I63" s="62"/>
      <c r="J63" s="62"/>
      <c r="K63" s="62"/>
    </row>
    <row r="64" spans="7:11" x14ac:dyDescent="0.25">
      <c r="G64" s="76"/>
      <c r="H64" s="62"/>
      <c r="I64" s="62"/>
      <c r="J64" s="62"/>
      <c r="K64" s="62"/>
    </row>
    <row r="65" spans="7:11" x14ac:dyDescent="0.25">
      <c r="G65" s="76"/>
      <c r="H65" s="62"/>
      <c r="I65" s="62"/>
      <c r="J65" s="62"/>
      <c r="K65" s="62"/>
    </row>
    <row r="66" spans="7:11" x14ac:dyDescent="0.25">
      <c r="G66" s="76"/>
      <c r="H66" s="62"/>
      <c r="I66" s="62"/>
      <c r="J66" s="62"/>
      <c r="K66" s="62"/>
    </row>
    <row r="67" spans="7:11" x14ac:dyDescent="0.25">
      <c r="G67" s="76"/>
      <c r="H67" s="103"/>
      <c r="I67" s="103"/>
      <c r="J67" s="103"/>
      <c r="K67" s="103"/>
    </row>
    <row r="68" spans="7:11" x14ac:dyDescent="0.25">
      <c r="G68" s="76"/>
      <c r="H68" s="62"/>
      <c r="I68" s="62"/>
      <c r="J68" s="62"/>
      <c r="K68" s="62"/>
    </row>
    <row r="69" spans="7:11" x14ac:dyDescent="0.25">
      <c r="G69" s="76"/>
      <c r="H69" s="62"/>
      <c r="I69" s="62"/>
      <c r="J69" s="62"/>
      <c r="K69" s="62"/>
    </row>
    <row r="70" spans="7:11" x14ac:dyDescent="0.25">
      <c r="G70" s="76"/>
      <c r="H70" s="62"/>
      <c r="I70" s="62"/>
      <c r="J70" s="62"/>
      <c r="K70" s="62"/>
    </row>
    <row r="71" spans="7:11" x14ac:dyDescent="0.25">
      <c r="G71" s="76"/>
      <c r="H71" s="62"/>
      <c r="I71" s="62"/>
      <c r="J71" s="62"/>
      <c r="K71" s="62"/>
    </row>
    <row r="72" spans="7:11" x14ac:dyDescent="0.25">
      <c r="G72" s="76"/>
      <c r="H72" s="62"/>
      <c r="I72" s="62"/>
      <c r="J72" s="62"/>
      <c r="K72" s="62"/>
    </row>
    <row r="73" spans="7:11" x14ac:dyDescent="0.25">
      <c r="G73" s="76"/>
      <c r="H73" s="62"/>
      <c r="I73" s="62"/>
      <c r="J73" s="62"/>
      <c r="K73" s="62"/>
    </row>
    <row r="74" spans="7:11" x14ac:dyDescent="0.25">
      <c r="G74" s="76"/>
      <c r="H74" s="62"/>
      <c r="I74" s="62"/>
      <c r="J74" s="62"/>
      <c r="K74" s="62"/>
    </row>
    <row r="75" spans="7:11" x14ac:dyDescent="0.25">
      <c r="G75" s="76"/>
      <c r="H75" s="62"/>
      <c r="I75" s="62"/>
      <c r="J75" s="62"/>
      <c r="K75" s="62"/>
    </row>
    <row r="76" spans="7:11" x14ac:dyDescent="0.25">
      <c r="G76" s="62"/>
      <c r="H76" s="62"/>
      <c r="I76" s="62"/>
      <c r="J76" s="62"/>
      <c r="K76" s="62"/>
    </row>
    <row r="77" spans="7:11" x14ac:dyDescent="0.25">
      <c r="G77" s="103"/>
      <c r="H77" s="103"/>
      <c r="I77" s="103"/>
      <c r="J77" s="103"/>
      <c r="K77" s="103"/>
    </row>
    <row r="78" spans="7:11" x14ac:dyDescent="0.25">
      <c r="G78" s="76"/>
      <c r="H78" s="62"/>
      <c r="I78" s="62"/>
      <c r="J78" s="62"/>
      <c r="K78" s="62"/>
    </row>
    <row r="79" spans="7:11" x14ac:dyDescent="0.25">
      <c r="G79" s="76"/>
      <c r="H79" s="62"/>
      <c r="I79" s="62"/>
      <c r="J79" s="62"/>
      <c r="K79" s="62"/>
    </row>
    <row r="80" spans="7:11" x14ac:dyDescent="0.25">
      <c r="G80" s="76"/>
      <c r="H80" s="62"/>
      <c r="I80" s="62"/>
      <c r="J80" s="62"/>
      <c r="K80" s="62"/>
    </row>
    <row r="81" spans="7:11" x14ac:dyDescent="0.25">
      <c r="G81" s="76"/>
      <c r="H81" s="62"/>
      <c r="I81" s="62"/>
      <c r="J81" s="62"/>
      <c r="K81" s="62"/>
    </row>
    <row r="82" spans="7:11" x14ac:dyDescent="0.25">
      <c r="G82" s="76"/>
      <c r="H82" s="62"/>
      <c r="I82" s="62"/>
      <c r="J82" s="62"/>
      <c r="K82" s="62"/>
    </row>
    <row r="83" spans="7:11" x14ac:dyDescent="0.25">
      <c r="G83" s="76"/>
      <c r="H83" s="62"/>
      <c r="I83" s="62"/>
      <c r="J83" s="62"/>
      <c r="K83" s="62"/>
    </row>
    <row r="84" spans="7:11" x14ac:dyDescent="0.25">
      <c r="G84" s="76"/>
      <c r="H84" s="62"/>
      <c r="I84" s="62"/>
      <c r="J84" s="62"/>
      <c r="K84" s="62"/>
    </row>
    <row r="85" spans="7:11" x14ac:dyDescent="0.25">
      <c r="G85" s="76"/>
      <c r="H85" s="64"/>
      <c r="I85" s="64"/>
      <c r="J85" s="64"/>
      <c r="K85" s="64"/>
    </row>
    <row r="86" spans="7:11" x14ac:dyDescent="0.25">
      <c r="G86" s="76"/>
      <c r="H86" s="62"/>
      <c r="I86" s="62"/>
      <c r="J86" s="62"/>
      <c r="K86" s="62"/>
    </row>
    <row r="87" spans="7:11" x14ac:dyDescent="0.25">
      <c r="G87" s="76"/>
      <c r="H87" s="62"/>
      <c r="I87" s="62"/>
      <c r="J87" s="62"/>
      <c r="K87" s="62"/>
    </row>
    <row r="88" spans="7:11" x14ac:dyDescent="0.25">
      <c r="G88" s="103"/>
      <c r="H88" s="103"/>
      <c r="I88" s="103"/>
      <c r="J88" s="103"/>
      <c r="K88" s="103"/>
    </row>
    <row r="89" spans="7:11" x14ac:dyDescent="0.25">
      <c r="G89" s="76"/>
      <c r="H89" s="62"/>
      <c r="I89" s="62"/>
      <c r="J89" s="62"/>
      <c r="K89" s="62"/>
    </row>
    <row r="90" spans="7:11" x14ac:dyDescent="0.25">
      <c r="G90" s="76"/>
      <c r="H90" s="62"/>
      <c r="I90" s="62"/>
      <c r="J90" s="62"/>
      <c r="K90" s="62"/>
    </row>
    <row r="91" spans="7:11" x14ac:dyDescent="0.25">
      <c r="G91" s="76"/>
      <c r="H91" s="62"/>
      <c r="I91" s="62"/>
      <c r="J91" s="62"/>
      <c r="K91" s="62"/>
    </row>
    <row r="92" spans="7:11" x14ac:dyDescent="0.25">
      <c r="G92" s="76"/>
      <c r="H92" s="62"/>
      <c r="I92" s="62"/>
      <c r="J92" s="62"/>
      <c r="K92" s="62"/>
    </row>
    <row r="93" spans="7:11" x14ac:dyDescent="0.25">
      <c r="G93" s="76"/>
      <c r="H93" s="62"/>
      <c r="I93" s="62"/>
      <c r="J93" s="62"/>
      <c r="K93" s="62"/>
    </row>
    <row r="94" spans="7:11" x14ac:dyDescent="0.25">
      <c r="G94" s="76"/>
      <c r="H94" s="62"/>
      <c r="I94" s="62"/>
      <c r="J94" s="62"/>
      <c r="K94" s="62"/>
    </row>
    <row r="95" spans="7:11" x14ac:dyDescent="0.25">
      <c r="G95" s="62"/>
      <c r="H95" s="62"/>
      <c r="I95" s="62"/>
      <c r="J95" s="62"/>
      <c r="K95" s="62"/>
    </row>
    <row r="96" spans="7:11" x14ac:dyDescent="0.25">
      <c r="G96" s="84"/>
      <c r="H96" s="62"/>
      <c r="I96" s="62"/>
      <c r="J96" s="62"/>
      <c r="K96" s="62"/>
    </row>
    <row r="97" spans="7:11" x14ac:dyDescent="0.25">
      <c r="G97" s="84"/>
      <c r="H97" s="62"/>
      <c r="I97" s="62"/>
      <c r="J97" s="62"/>
      <c r="K97" s="62"/>
    </row>
    <row r="98" spans="7:11" x14ac:dyDescent="0.25">
      <c r="G98" s="82"/>
      <c r="H98" s="62"/>
      <c r="I98" s="62"/>
      <c r="J98" s="62"/>
      <c r="K98" s="62"/>
    </row>
    <row r="99" spans="7:11" x14ac:dyDescent="0.25">
      <c r="G99" s="76"/>
      <c r="H99" s="62"/>
      <c r="I99" s="62"/>
      <c r="J99" s="62"/>
      <c r="K99" s="62"/>
    </row>
    <row r="100" spans="7:11" x14ac:dyDescent="0.25">
      <c r="G100" s="62"/>
      <c r="H100" s="62"/>
      <c r="I100" s="62"/>
      <c r="J100" s="62"/>
      <c r="K100" s="62"/>
    </row>
    <row r="101" spans="7:11" x14ac:dyDescent="0.25">
      <c r="G101" s="62"/>
      <c r="H101" s="62"/>
      <c r="I101" s="62"/>
      <c r="J101" s="62"/>
      <c r="K101" s="62"/>
    </row>
    <row r="102" spans="7:11" x14ac:dyDescent="0.25">
      <c r="G102" s="82"/>
      <c r="H102" s="64"/>
      <c r="I102" s="64"/>
      <c r="J102" s="64"/>
      <c r="K102" s="64"/>
    </row>
    <row r="103" spans="7:11" x14ac:dyDescent="0.25">
      <c r="G103" s="82"/>
      <c r="H103" s="64"/>
      <c r="I103" s="64"/>
      <c r="J103" s="64"/>
      <c r="K103" s="64"/>
    </row>
    <row r="104" spans="7:11" x14ac:dyDescent="0.25">
      <c r="G104" s="82"/>
      <c r="H104" s="64"/>
      <c r="I104" s="64"/>
      <c r="J104" s="64"/>
      <c r="K104" s="64"/>
    </row>
    <row r="105" spans="7:11" x14ac:dyDescent="0.25">
      <c r="G105" s="62"/>
      <c r="H105" s="62"/>
      <c r="I105" s="62"/>
      <c r="J105" s="62"/>
      <c r="K105" s="62"/>
    </row>
    <row r="106" spans="7:11" x14ac:dyDescent="0.25">
      <c r="G106" s="62"/>
      <c r="H106" s="62"/>
      <c r="I106" s="62"/>
      <c r="J106" s="62"/>
      <c r="K106" s="62"/>
    </row>
    <row r="107" spans="7:11" x14ac:dyDescent="0.25">
      <c r="G107" s="82"/>
      <c r="H107" s="64"/>
      <c r="I107" s="64"/>
      <c r="J107" s="64"/>
      <c r="K107" s="64"/>
    </row>
    <row r="108" spans="7:11" ht="15.75" thickBot="1" x14ac:dyDescent="0.3">
      <c r="G108" s="86"/>
      <c r="H108" s="65"/>
      <c r="I108" s="65"/>
      <c r="J108" s="65"/>
      <c r="K108" s="65"/>
    </row>
    <row r="109" spans="7:11" x14ac:dyDescent="0.25">
      <c r="G109" s="71"/>
      <c r="H109" s="71"/>
      <c r="I109" s="71"/>
      <c r="J109" s="71"/>
      <c r="K109" s="71"/>
    </row>
    <row r="110" spans="7:11" ht="15.75" thickBot="1" x14ac:dyDescent="0.3">
      <c r="G110" s="65"/>
      <c r="H110" s="62"/>
      <c r="I110" s="62"/>
      <c r="J110" s="62"/>
      <c r="K110" s="62"/>
    </row>
    <row r="111" spans="7:11" x14ac:dyDescent="0.25">
      <c r="G111" s="64"/>
      <c r="H111" s="64"/>
      <c r="I111" s="64"/>
      <c r="J111" s="64"/>
      <c r="K111" s="64"/>
    </row>
    <row r="112" spans="7:11" ht="15.75" thickBot="1" x14ac:dyDescent="0.3">
      <c r="G112" s="64"/>
      <c r="H112" s="64"/>
      <c r="I112" s="64"/>
      <c r="J112" s="64"/>
      <c r="K112" s="64"/>
    </row>
    <row r="113" spans="7:11" ht="15.75" thickBot="1" x14ac:dyDescent="0.3">
      <c r="G113" s="80"/>
      <c r="H113" s="80"/>
      <c r="I113" s="80"/>
      <c r="J113" s="80"/>
      <c r="K113" s="80"/>
    </row>
    <row r="116" spans="7:11" x14ac:dyDescent="0.25">
      <c r="G116" s="82"/>
      <c r="H116" s="82"/>
      <c r="I116" s="82"/>
      <c r="J116" s="82"/>
      <c r="K116" s="82"/>
    </row>
    <row r="117" spans="7:11" x14ac:dyDescent="0.25">
      <c r="G117" s="82"/>
      <c r="H117" s="82"/>
      <c r="I117" s="82"/>
      <c r="J117" s="82"/>
      <c r="K117" s="82"/>
    </row>
    <row r="118" spans="7:11" x14ac:dyDescent="0.25">
      <c r="G118" s="82"/>
      <c r="H118" s="82"/>
      <c r="I118" s="82"/>
      <c r="J118" s="82"/>
      <c r="K118" s="82"/>
    </row>
    <row r="1048576" spans="8:8" x14ac:dyDescent="0.25">
      <c r="H1048576" s="62"/>
    </row>
  </sheetData>
  <sortState ref="B6:FP27">
    <sortCondition ref="G6:G27"/>
    <sortCondition ref="Q6:Q27"/>
    <sortCondition ref="F6:F27"/>
  </sortState>
  <mergeCells count="28">
    <mergeCell ref="BC1:BG1"/>
    <mergeCell ref="G1:L1"/>
    <mergeCell ref="AB1:AF1"/>
    <mergeCell ref="AH1:AL1"/>
    <mergeCell ref="AM1:AQ1"/>
    <mergeCell ref="AR1:AV1"/>
    <mergeCell ref="AX1:BB1"/>
    <mergeCell ref="DL1:DP1"/>
    <mergeCell ref="BH1:BL1"/>
    <mergeCell ref="BM1:BQ1"/>
    <mergeCell ref="BR1:BV1"/>
    <mergeCell ref="BX1:CB1"/>
    <mergeCell ref="CC1:CG1"/>
    <mergeCell ref="CH1:CL1"/>
    <mergeCell ref="CM1:CQ1"/>
    <mergeCell ref="CR1:CV1"/>
    <mergeCell ref="CW1:DA1"/>
    <mergeCell ref="DB1:DF1"/>
    <mergeCell ref="DG1:DK1"/>
    <mergeCell ref="FI1:FM1"/>
    <mergeCell ref="EW1:FA1"/>
    <mergeCell ref="FC1:FG1"/>
    <mergeCell ref="DQ1:DU1"/>
    <mergeCell ref="DV1:DZ1"/>
    <mergeCell ref="EA1:EE1"/>
    <mergeCell ref="EF1:EJ1"/>
    <mergeCell ref="EK1:EO1"/>
    <mergeCell ref="EQ1:EU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3"/>
  <sheetViews>
    <sheetView workbookViewId="0">
      <pane xSplit="4" ySplit="2" topLeftCell="E3" activePane="bottomRight" state="frozen"/>
      <selection pane="topRight" activeCell="F1" sqref="F1"/>
      <selection pane="bottomLeft" activeCell="A3" sqref="A3"/>
      <selection pane="bottomRight" activeCell="E3" sqref="E3"/>
    </sheetView>
  </sheetViews>
  <sheetFormatPr defaultRowHeight="15" x14ac:dyDescent="0.25"/>
  <cols>
    <col min="1" max="1" width="9.140625" style="66"/>
    <col min="2" max="2" width="11.42578125" style="66" customWidth="1"/>
    <col min="3" max="3" width="13.140625" style="66" bestFit="1" customWidth="1"/>
    <col min="4" max="4" width="9.42578125" style="66" bestFit="1" customWidth="1"/>
    <col min="5" max="6" width="9.140625" style="66"/>
    <col min="7" max="7" width="14.42578125" style="66" bestFit="1" customWidth="1"/>
    <col min="8" max="8" width="9.140625" style="66"/>
    <col min="9" max="9" width="9.85546875" style="66" bestFit="1" customWidth="1"/>
    <col min="10" max="10" width="14.7109375" style="66" customWidth="1"/>
    <col min="11" max="11" width="13.28515625" style="66" bestFit="1" customWidth="1"/>
    <col min="12" max="12" width="13.28515625" style="66" customWidth="1"/>
    <col min="13" max="13" width="13.28515625" style="66" bestFit="1" customWidth="1"/>
    <col min="14" max="17" width="14.140625" style="66" bestFit="1" customWidth="1"/>
    <col min="18" max="22" width="9.140625" style="66"/>
    <col min="23" max="23" width="11" style="66" bestFit="1" customWidth="1"/>
    <col min="24" max="16384" width="9.140625" style="66"/>
  </cols>
  <sheetData>
    <row r="1" spans="1:77" x14ac:dyDescent="0.25">
      <c r="B1" s="67"/>
      <c r="C1" s="67"/>
      <c r="D1" s="67"/>
      <c r="E1" s="67"/>
      <c r="F1" s="67"/>
      <c r="G1" s="67"/>
      <c r="H1" s="67"/>
      <c r="I1" s="67"/>
      <c r="J1" s="67"/>
      <c r="K1" s="67"/>
      <c r="L1" s="67"/>
      <c r="M1" s="67"/>
      <c r="N1" s="67"/>
      <c r="O1" s="67"/>
      <c r="P1" s="67"/>
      <c r="Q1" s="67"/>
      <c r="R1" s="67"/>
      <c r="S1" s="67"/>
      <c r="T1" s="67"/>
      <c r="U1" s="67"/>
      <c r="V1" s="67"/>
      <c r="W1" s="67"/>
      <c r="X1" s="128" t="s">
        <v>150</v>
      </c>
      <c r="Y1" s="128"/>
      <c r="Z1" s="128"/>
      <c r="AA1" s="128"/>
      <c r="AB1" s="128"/>
      <c r="AC1" s="128"/>
      <c r="AD1" s="129" t="s">
        <v>702</v>
      </c>
      <c r="AE1" s="129"/>
      <c r="AF1" s="129"/>
      <c r="AG1" s="129"/>
      <c r="AH1" s="129"/>
      <c r="AI1" s="129"/>
      <c r="AJ1" s="129"/>
      <c r="AK1" s="129"/>
      <c r="AL1" s="129" t="s">
        <v>703</v>
      </c>
      <c r="AM1" s="129"/>
      <c r="AN1" s="129"/>
      <c r="AO1" s="129"/>
      <c r="AP1" s="129"/>
      <c r="AQ1" s="129"/>
      <c r="AR1" s="129"/>
      <c r="AS1" s="129"/>
      <c r="AT1" s="129" t="s">
        <v>704</v>
      </c>
      <c r="AU1" s="129"/>
      <c r="AV1" s="129"/>
      <c r="AW1" s="129"/>
      <c r="AX1" s="129"/>
      <c r="AY1" s="129"/>
      <c r="AZ1" s="129"/>
      <c r="BA1" s="129"/>
      <c r="BB1" s="129" t="s">
        <v>705</v>
      </c>
      <c r="BC1" s="129"/>
      <c r="BD1" s="129"/>
      <c r="BE1" s="129"/>
      <c r="BF1" s="129"/>
      <c r="BG1" s="129"/>
      <c r="BH1" s="129"/>
      <c r="BI1" s="129"/>
      <c r="BJ1" s="129" t="s">
        <v>706</v>
      </c>
      <c r="BK1" s="129"/>
      <c r="BL1" s="129"/>
      <c r="BM1" s="129"/>
      <c r="BN1" s="129"/>
      <c r="BO1" s="129"/>
      <c r="BP1" s="129"/>
      <c r="BQ1" s="129"/>
      <c r="BR1" s="129" t="s">
        <v>708</v>
      </c>
      <c r="BS1" s="129"/>
      <c r="BT1" s="129"/>
      <c r="BU1" s="129"/>
      <c r="BV1" s="129"/>
      <c r="BW1" s="129"/>
      <c r="BX1" s="129"/>
      <c r="BY1" s="129"/>
    </row>
    <row r="2" spans="1:77" x14ac:dyDescent="0.25">
      <c r="B2" s="67" t="s">
        <v>43</v>
      </c>
      <c r="C2" s="67" t="s">
        <v>44</v>
      </c>
      <c r="D2" s="67" t="s">
        <v>45</v>
      </c>
      <c r="E2" s="67" t="s">
        <v>46</v>
      </c>
      <c r="F2" s="67" t="s">
        <v>47</v>
      </c>
      <c r="G2" s="67" t="s">
        <v>122</v>
      </c>
      <c r="H2" s="67" t="s">
        <v>48</v>
      </c>
      <c r="I2" s="67" t="s">
        <v>4</v>
      </c>
      <c r="J2" s="67" t="s">
        <v>5</v>
      </c>
      <c r="K2" s="67" t="s">
        <v>6</v>
      </c>
      <c r="L2" s="67" t="s">
        <v>433</v>
      </c>
      <c r="M2" s="67" t="s">
        <v>7</v>
      </c>
      <c r="N2" s="67" t="s">
        <v>8</v>
      </c>
      <c r="O2" s="67" t="s">
        <v>9</v>
      </c>
      <c r="P2" s="67" t="s">
        <v>9</v>
      </c>
      <c r="Q2" s="67" t="s">
        <v>9</v>
      </c>
      <c r="R2" s="67" t="s">
        <v>9</v>
      </c>
      <c r="S2" s="67" t="s">
        <v>10</v>
      </c>
      <c r="T2" s="67" t="s">
        <v>11</v>
      </c>
      <c r="U2" s="67" t="s">
        <v>12</v>
      </c>
      <c r="V2" s="67" t="s">
        <v>651</v>
      </c>
      <c r="W2" s="67" t="s">
        <v>13</v>
      </c>
      <c r="X2" s="68" t="s">
        <v>302</v>
      </c>
      <c r="Y2" s="68" t="s">
        <v>303</v>
      </c>
      <c r="Z2" s="68" t="s">
        <v>304</v>
      </c>
      <c r="AA2" s="68" t="s">
        <v>305</v>
      </c>
      <c r="AB2" s="68" t="s">
        <v>306</v>
      </c>
      <c r="AC2" s="68" t="s">
        <v>628</v>
      </c>
      <c r="AD2" s="68" t="s">
        <v>700</v>
      </c>
      <c r="AE2" s="68" t="s">
        <v>701</v>
      </c>
      <c r="AF2" s="68" t="s">
        <v>143</v>
      </c>
      <c r="AG2" s="68" t="s">
        <v>144</v>
      </c>
      <c r="AH2" s="68" t="s">
        <v>145</v>
      </c>
      <c r="AI2" s="68" t="s">
        <v>690</v>
      </c>
      <c r="AJ2" s="68" t="s">
        <v>483</v>
      </c>
      <c r="AK2" s="68" t="s">
        <v>484</v>
      </c>
      <c r="AL2" s="68" t="s">
        <v>700</v>
      </c>
      <c r="AM2" s="68" t="s">
        <v>701</v>
      </c>
      <c r="AN2" s="68" t="s">
        <v>143</v>
      </c>
      <c r="AO2" s="68" t="s">
        <v>144</v>
      </c>
      <c r="AP2" s="68" t="s">
        <v>145</v>
      </c>
      <c r="AQ2" s="68" t="s">
        <v>690</v>
      </c>
      <c r="AR2" s="68" t="s">
        <v>483</v>
      </c>
      <c r="AS2" s="68" t="s">
        <v>484</v>
      </c>
      <c r="AT2" s="68" t="s">
        <v>700</v>
      </c>
      <c r="AU2" s="68" t="s">
        <v>701</v>
      </c>
      <c r="AV2" s="68" t="s">
        <v>143</v>
      </c>
      <c r="AW2" s="68" t="s">
        <v>144</v>
      </c>
      <c r="AX2" s="68" t="s">
        <v>145</v>
      </c>
      <c r="AY2" s="68" t="s">
        <v>690</v>
      </c>
      <c r="AZ2" s="68" t="s">
        <v>483</v>
      </c>
      <c r="BA2" s="68" t="s">
        <v>484</v>
      </c>
      <c r="BB2" s="68" t="s">
        <v>700</v>
      </c>
      <c r="BC2" s="68" t="s">
        <v>701</v>
      </c>
      <c r="BD2" s="68" t="s">
        <v>143</v>
      </c>
      <c r="BE2" s="68" t="s">
        <v>144</v>
      </c>
      <c r="BF2" s="68" t="s">
        <v>145</v>
      </c>
      <c r="BG2" s="68" t="s">
        <v>690</v>
      </c>
      <c r="BH2" s="68" t="s">
        <v>483</v>
      </c>
      <c r="BI2" s="68" t="s">
        <v>484</v>
      </c>
      <c r="BJ2" s="68" t="s">
        <v>700</v>
      </c>
      <c r="BK2" s="68" t="s">
        <v>701</v>
      </c>
      <c r="BL2" s="68" t="s">
        <v>143</v>
      </c>
      <c r="BM2" s="68" t="s">
        <v>144</v>
      </c>
      <c r="BN2" s="68" t="s">
        <v>145</v>
      </c>
      <c r="BO2" s="68" t="s">
        <v>690</v>
      </c>
      <c r="BP2" s="68" t="s">
        <v>483</v>
      </c>
      <c r="BQ2" s="68" t="s">
        <v>484</v>
      </c>
      <c r="BR2" s="68" t="s">
        <v>700</v>
      </c>
      <c r="BS2" s="68" t="s">
        <v>701</v>
      </c>
      <c r="BT2" s="68" t="s">
        <v>143</v>
      </c>
      <c r="BU2" s="68" t="s">
        <v>144</v>
      </c>
      <c r="BV2" s="68" t="s">
        <v>145</v>
      </c>
      <c r="BW2" s="68" t="s">
        <v>690</v>
      </c>
      <c r="BX2" s="68" t="s">
        <v>483</v>
      </c>
      <c r="BY2" s="68" t="s">
        <v>484</v>
      </c>
    </row>
    <row r="3" spans="1:77" x14ac:dyDescent="0.25">
      <c r="A3" s="87"/>
      <c r="B3" s="75">
        <v>38418</v>
      </c>
      <c r="C3" t="s">
        <v>71</v>
      </c>
      <c r="D3" t="s">
        <v>643</v>
      </c>
      <c r="E3" t="s">
        <v>20</v>
      </c>
      <c r="F3">
        <v>2</v>
      </c>
      <c r="G3" t="s">
        <v>710</v>
      </c>
      <c r="H3" s="66">
        <v>1709</v>
      </c>
      <c r="I3" s="66">
        <v>2004</v>
      </c>
      <c r="J3" t="s">
        <v>644</v>
      </c>
      <c r="K3" s="66">
        <v>12500</v>
      </c>
      <c r="L3"/>
      <c r="M3" t="s">
        <v>39</v>
      </c>
      <c r="N3" t="s">
        <v>646</v>
      </c>
      <c r="S3" t="s">
        <v>645</v>
      </c>
      <c r="U3" s="66">
        <v>8003</v>
      </c>
      <c r="X3" s="66">
        <v>2.67</v>
      </c>
      <c r="Y3" s="66">
        <v>1295.58</v>
      </c>
      <c r="Z3" s="66">
        <v>1</v>
      </c>
      <c r="AA3" s="66">
        <v>6.44</v>
      </c>
      <c r="AB3" s="66">
        <v>48.17</v>
      </c>
      <c r="AC3" s="66">
        <v>0.79</v>
      </c>
      <c r="AD3" s="66">
        <v>80</v>
      </c>
      <c r="AE3" s="66">
        <f>160*0.746</f>
        <v>119.36</v>
      </c>
      <c r="AF3" s="66">
        <v>1.0900000000000001</v>
      </c>
      <c r="AG3" s="66">
        <v>1594.94</v>
      </c>
      <c r="AH3" s="66">
        <v>0.66</v>
      </c>
      <c r="AI3" s="66">
        <v>11.53</v>
      </c>
      <c r="AJ3" s="66">
        <v>59.13</v>
      </c>
      <c r="AK3" s="66">
        <v>0.67</v>
      </c>
      <c r="AL3" s="66">
        <v>50</v>
      </c>
      <c r="AM3" s="66">
        <f>160*0.746</f>
        <v>119.36</v>
      </c>
      <c r="AN3" s="66">
        <v>2.41</v>
      </c>
      <c r="AO3" s="66">
        <v>2421.9699999999998</v>
      </c>
      <c r="AP3" s="66">
        <v>0.96</v>
      </c>
      <c r="AQ3" s="66">
        <v>9.76</v>
      </c>
      <c r="AR3" s="66">
        <v>89.8</v>
      </c>
      <c r="AT3" s="66">
        <v>50</v>
      </c>
      <c r="AU3" s="66">
        <f>120*0.746</f>
        <v>89.52</v>
      </c>
      <c r="AV3" s="66">
        <v>1.93</v>
      </c>
      <c r="AW3" s="66">
        <v>1940.63</v>
      </c>
      <c r="AX3" s="66">
        <v>0.97</v>
      </c>
      <c r="AY3" s="66">
        <v>8.58</v>
      </c>
      <c r="AZ3" s="66">
        <v>71.95</v>
      </c>
      <c r="BA3" s="66">
        <v>0.79</v>
      </c>
    </row>
    <row r="4" spans="1:77" x14ac:dyDescent="0.25">
      <c r="A4" s="87"/>
      <c r="B4" s="75">
        <v>38418</v>
      </c>
      <c r="C4" t="s">
        <v>647</v>
      </c>
      <c r="D4" t="s">
        <v>707</v>
      </c>
      <c r="E4" t="s">
        <v>20</v>
      </c>
      <c r="F4" s="66">
        <v>2</v>
      </c>
      <c r="G4" s="66" t="s">
        <v>709</v>
      </c>
      <c r="H4" s="66">
        <v>45882.5</v>
      </c>
      <c r="I4" s="66">
        <v>2004</v>
      </c>
      <c r="J4" t="s">
        <v>648</v>
      </c>
      <c r="K4" s="66">
        <v>6871</v>
      </c>
      <c r="L4"/>
      <c r="N4" t="s">
        <v>646</v>
      </c>
      <c r="S4" t="s">
        <v>645</v>
      </c>
      <c r="U4" s="66">
        <v>9760</v>
      </c>
      <c r="X4" s="66">
        <v>1.77</v>
      </c>
      <c r="Y4" s="66">
        <v>1786.24</v>
      </c>
      <c r="Z4" s="66">
        <v>0.32</v>
      </c>
      <c r="AA4" s="66">
        <v>7.6</v>
      </c>
      <c r="AB4" s="66">
        <v>66.08</v>
      </c>
      <c r="AC4" s="66">
        <v>0.26</v>
      </c>
      <c r="AD4" s="66">
        <v>50</v>
      </c>
      <c r="AE4" s="66">
        <v>59.68</v>
      </c>
      <c r="AF4" s="66">
        <v>1.21</v>
      </c>
      <c r="AG4" s="66">
        <v>1027.33</v>
      </c>
      <c r="AH4" s="66">
        <v>0.14000000000000001</v>
      </c>
      <c r="AI4" s="66">
        <v>7.35</v>
      </c>
      <c r="AJ4" s="66">
        <v>38.01</v>
      </c>
      <c r="AK4" s="66">
        <v>0.18</v>
      </c>
      <c r="AL4" s="66">
        <v>80</v>
      </c>
      <c r="AM4" s="66">
        <v>89.52</v>
      </c>
      <c r="AN4" s="66">
        <v>0.79</v>
      </c>
      <c r="AO4" s="66">
        <v>1401.77</v>
      </c>
      <c r="AP4" s="66">
        <v>0.15</v>
      </c>
      <c r="AQ4" s="66">
        <v>4.82</v>
      </c>
      <c r="AR4" s="66">
        <v>51.81</v>
      </c>
      <c r="AS4" s="66">
        <v>0.21</v>
      </c>
      <c r="AT4" s="66">
        <v>50</v>
      </c>
      <c r="AU4" s="66">
        <v>104.44</v>
      </c>
      <c r="AV4" s="66">
        <v>1.59</v>
      </c>
      <c r="AW4" s="66">
        <v>1499.98</v>
      </c>
      <c r="AX4" s="66">
        <v>0.17</v>
      </c>
      <c r="AY4" s="66">
        <v>7.96</v>
      </c>
      <c r="AZ4" s="66">
        <v>55.49</v>
      </c>
      <c r="BA4" s="66">
        <v>0.26</v>
      </c>
      <c r="BB4" s="66">
        <v>50</v>
      </c>
      <c r="BC4" s="66">
        <f>170*0.746</f>
        <v>126.82</v>
      </c>
      <c r="BD4" s="66">
        <v>1.1200000000000001</v>
      </c>
      <c r="BE4" s="66">
        <v>1987.85</v>
      </c>
      <c r="BF4" s="66">
        <v>0.21</v>
      </c>
      <c r="BG4" s="66">
        <v>8.33</v>
      </c>
      <c r="BH4" s="66">
        <v>73.47</v>
      </c>
      <c r="BI4" s="66">
        <v>0.31</v>
      </c>
    </row>
    <row r="5" spans="1:77" x14ac:dyDescent="0.25">
      <c r="A5" s="87"/>
      <c r="B5" s="75">
        <v>38418</v>
      </c>
      <c r="C5" t="s">
        <v>71</v>
      </c>
      <c r="D5" t="s">
        <v>649</v>
      </c>
      <c r="E5" t="s">
        <v>20</v>
      </c>
      <c r="F5" s="66">
        <v>1</v>
      </c>
      <c r="G5" s="66" t="s">
        <v>699</v>
      </c>
      <c r="H5" s="66">
        <v>535442</v>
      </c>
      <c r="I5" s="66">
        <v>1996</v>
      </c>
      <c r="J5" t="s">
        <v>648</v>
      </c>
      <c r="K5" s="66">
        <v>6925</v>
      </c>
      <c r="L5"/>
      <c r="N5" t="s">
        <v>498</v>
      </c>
      <c r="S5" t="s">
        <v>645</v>
      </c>
      <c r="U5" s="66">
        <v>8920</v>
      </c>
      <c r="V5" s="66">
        <v>12000</v>
      </c>
      <c r="X5" s="66">
        <v>20.03</v>
      </c>
      <c r="Y5" s="66">
        <v>1719.98</v>
      </c>
      <c r="Z5" s="66">
        <v>0.83</v>
      </c>
      <c r="AA5" s="66">
        <v>5.33</v>
      </c>
      <c r="AB5" s="66">
        <v>65.290000000000006</v>
      </c>
      <c r="AC5" s="66">
        <v>4.8899999999999997</v>
      </c>
      <c r="AD5" s="66">
        <v>50</v>
      </c>
      <c r="AE5" s="66">
        <f>40*0.746</f>
        <v>29.84</v>
      </c>
      <c r="AF5" s="66">
        <v>2.21</v>
      </c>
      <c r="AG5" s="66">
        <v>782.61</v>
      </c>
      <c r="AH5" s="66">
        <v>1.38</v>
      </c>
      <c r="AI5" s="66">
        <v>2.91</v>
      </c>
      <c r="AJ5" s="66">
        <v>29.2</v>
      </c>
      <c r="AK5" s="66">
        <v>0.48</v>
      </c>
      <c r="AL5" s="66">
        <v>50</v>
      </c>
      <c r="AM5" s="66">
        <f>60*0.746</f>
        <v>44.76</v>
      </c>
      <c r="AN5" s="66">
        <v>2.92</v>
      </c>
      <c r="AO5" s="66">
        <v>1063.6300000000001</v>
      </c>
      <c r="AP5" s="66">
        <v>1.58</v>
      </c>
      <c r="AQ5" s="66">
        <v>3.96</v>
      </c>
      <c r="AR5" s="66">
        <v>39.659999999999997</v>
      </c>
      <c r="AS5" s="66">
        <v>0.75</v>
      </c>
      <c r="AT5" s="66">
        <v>80</v>
      </c>
      <c r="AU5" s="66">
        <f>80*0.746</f>
        <v>59.68</v>
      </c>
      <c r="AV5" s="66">
        <v>5.03</v>
      </c>
      <c r="AW5" s="66">
        <v>837.43</v>
      </c>
      <c r="AX5" s="66">
        <v>0.56000000000000005</v>
      </c>
      <c r="AY5" s="66">
        <v>3.3</v>
      </c>
      <c r="AZ5" s="66">
        <v>31.37</v>
      </c>
      <c r="BA5" s="66">
        <v>1.17</v>
      </c>
      <c r="BB5" s="66">
        <v>50</v>
      </c>
      <c r="BC5" s="66">
        <f>80*0.746</f>
        <v>59.68</v>
      </c>
      <c r="BD5" s="66">
        <v>7.98</v>
      </c>
      <c r="BE5" s="66">
        <v>1289.6199999999999</v>
      </c>
      <c r="BF5" s="66">
        <v>1.1299999999999999</v>
      </c>
      <c r="BG5" s="66">
        <v>4.59</v>
      </c>
      <c r="BH5" s="66">
        <v>48.34</v>
      </c>
      <c r="BI5" s="66">
        <v>1.67</v>
      </c>
    </row>
    <row r="6" spans="1:77" x14ac:dyDescent="0.25">
      <c r="A6" s="87"/>
      <c r="B6" s="75">
        <v>38418</v>
      </c>
      <c r="C6" t="s">
        <v>647</v>
      </c>
      <c r="D6" t="s">
        <v>650</v>
      </c>
      <c r="E6" t="s">
        <v>20</v>
      </c>
      <c r="F6" s="66">
        <v>1</v>
      </c>
      <c r="G6" s="66" t="s">
        <v>694</v>
      </c>
      <c r="I6" s="66">
        <v>1985</v>
      </c>
      <c r="J6" t="s">
        <v>648</v>
      </c>
      <c r="K6" s="66">
        <v>9853</v>
      </c>
      <c r="L6"/>
      <c r="N6" t="s">
        <v>498</v>
      </c>
      <c r="S6" t="s">
        <v>645</v>
      </c>
      <c r="U6" s="66">
        <v>8920</v>
      </c>
      <c r="X6" s="66">
        <v>8.6199999999999992</v>
      </c>
      <c r="Y6" s="66">
        <v>1627.95</v>
      </c>
      <c r="Z6" s="66">
        <v>1.28</v>
      </c>
      <c r="AA6" s="66">
        <v>24.56</v>
      </c>
      <c r="AB6" s="66">
        <v>60.87</v>
      </c>
      <c r="AC6" s="66">
        <v>1.58</v>
      </c>
      <c r="AD6" s="66">
        <v>80</v>
      </c>
      <c r="AE6" s="66">
        <f>120*0.746</f>
        <v>89.52</v>
      </c>
      <c r="AF6" s="66">
        <v>6.14</v>
      </c>
      <c r="AG6" s="66">
        <v>1313.83</v>
      </c>
      <c r="AH6" s="66">
        <v>0.95</v>
      </c>
      <c r="AI6" s="66">
        <v>23.15</v>
      </c>
      <c r="AJ6" s="66">
        <v>49.05</v>
      </c>
      <c r="AK6" s="66">
        <v>1.01</v>
      </c>
      <c r="AL6" s="66">
        <v>60</v>
      </c>
      <c r="AM6" s="66">
        <f>100*0.746</f>
        <v>74.599999999999994</v>
      </c>
      <c r="AN6" s="66">
        <v>3.17</v>
      </c>
      <c r="AO6" s="66">
        <v>1262.79</v>
      </c>
      <c r="AP6" s="66">
        <v>1.2</v>
      </c>
      <c r="AQ6" s="66">
        <v>24.95</v>
      </c>
      <c r="AR6" s="66">
        <v>46.98</v>
      </c>
      <c r="AS6" s="66">
        <v>0.57999999999999996</v>
      </c>
      <c r="AT6" s="66">
        <v>50</v>
      </c>
      <c r="AU6" s="66">
        <f>110*0.746</f>
        <v>82.06</v>
      </c>
      <c r="AV6" s="66">
        <v>2.83</v>
      </c>
      <c r="AW6" s="66">
        <v>1414.74</v>
      </c>
      <c r="AX6" s="66">
        <v>1.2</v>
      </c>
      <c r="AY6" s="66">
        <v>26.31</v>
      </c>
      <c r="AZ6" s="66">
        <v>52.57</v>
      </c>
      <c r="BA6" s="66">
        <v>0.46</v>
      </c>
    </row>
    <row r="7" spans="1:77" x14ac:dyDescent="0.25">
      <c r="A7" s="87"/>
      <c r="B7" s="75">
        <v>38461</v>
      </c>
      <c r="C7" t="s">
        <v>652</v>
      </c>
      <c r="D7" t="s">
        <v>653</v>
      </c>
      <c r="E7"/>
      <c r="F7"/>
      <c r="G7" s="66" t="s">
        <v>711</v>
      </c>
      <c r="H7" s="66">
        <v>593399</v>
      </c>
      <c r="I7" s="66">
        <v>1987</v>
      </c>
      <c r="J7" t="s">
        <v>648</v>
      </c>
      <c r="K7" s="66">
        <v>6443</v>
      </c>
      <c r="L7"/>
      <c r="S7" t="s">
        <v>645</v>
      </c>
      <c r="U7" s="66">
        <v>7470</v>
      </c>
      <c r="AD7" s="66">
        <v>50</v>
      </c>
      <c r="AE7" s="66">
        <v>74.39</v>
      </c>
      <c r="AF7" s="66">
        <v>26.15</v>
      </c>
      <c r="AG7" s="66">
        <v>1337.21</v>
      </c>
      <c r="AH7" s="66">
        <v>0.85</v>
      </c>
      <c r="AI7" s="66">
        <v>15.65</v>
      </c>
      <c r="AJ7" s="66">
        <v>51.35</v>
      </c>
      <c r="AK7" s="66">
        <v>3.2</v>
      </c>
    </row>
    <row r="8" spans="1:77" x14ac:dyDescent="0.25">
      <c r="A8" s="87"/>
      <c r="B8" s="75">
        <v>38665</v>
      </c>
      <c r="C8" t="s">
        <v>71</v>
      </c>
      <c r="D8" t="s">
        <v>697</v>
      </c>
      <c r="E8"/>
      <c r="F8"/>
      <c r="G8" t="s">
        <v>699</v>
      </c>
      <c r="I8" s="66">
        <v>1994</v>
      </c>
      <c r="J8" t="s">
        <v>648</v>
      </c>
      <c r="K8" s="66">
        <v>6925</v>
      </c>
      <c r="L8"/>
      <c r="M8" t="s">
        <v>39</v>
      </c>
      <c r="N8" s="66" t="s">
        <v>498</v>
      </c>
      <c r="O8" s="66" t="s">
        <v>151</v>
      </c>
      <c r="S8" t="s">
        <v>645</v>
      </c>
      <c r="U8" s="66">
        <v>7380</v>
      </c>
      <c r="X8" s="66">
        <v>5.96</v>
      </c>
      <c r="Y8" s="66">
        <v>1382.7</v>
      </c>
      <c r="Z8" s="66">
        <v>1.46</v>
      </c>
      <c r="AA8" s="66">
        <v>9.83</v>
      </c>
      <c r="AB8" s="66">
        <v>53.87</v>
      </c>
      <c r="AC8" s="66">
        <v>1.3779999999999999</v>
      </c>
      <c r="AD8" s="66">
        <v>73</v>
      </c>
      <c r="AE8" s="66">
        <v>2.4</v>
      </c>
      <c r="AF8" s="66">
        <v>3.03</v>
      </c>
      <c r="AG8" s="66">
        <v>653.16</v>
      </c>
      <c r="AH8" s="66">
        <v>1.78</v>
      </c>
      <c r="AI8" s="66">
        <v>4.21</v>
      </c>
      <c r="AJ8" s="66">
        <v>25.83</v>
      </c>
      <c r="AK8" s="66">
        <v>0.44</v>
      </c>
      <c r="AL8" s="66">
        <v>72</v>
      </c>
      <c r="AM8" s="66">
        <v>18.899999999999999</v>
      </c>
      <c r="AN8" s="66">
        <v>2.58</v>
      </c>
      <c r="AO8" s="66">
        <v>815.94</v>
      </c>
      <c r="AP8" s="66">
        <v>1.81</v>
      </c>
      <c r="AQ8" s="66">
        <v>5.7</v>
      </c>
      <c r="AR8" s="66">
        <v>30.92</v>
      </c>
      <c r="AS8" s="66">
        <v>0.59499999999999997</v>
      </c>
      <c r="AT8" s="66">
        <v>71</v>
      </c>
      <c r="AU8" s="66">
        <v>37</v>
      </c>
      <c r="AV8" s="66">
        <v>3.78</v>
      </c>
      <c r="AW8" s="66">
        <v>1014.93</v>
      </c>
      <c r="AX8" s="66">
        <v>2.33</v>
      </c>
      <c r="AY8" s="66">
        <v>7.68</v>
      </c>
      <c r="AZ8" s="66">
        <v>38.25</v>
      </c>
      <c r="BA8" s="66">
        <v>0.55000000000000004</v>
      </c>
      <c r="BB8" s="66">
        <v>39</v>
      </c>
      <c r="BC8" s="66">
        <v>55.8</v>
      </c>
      <c r="BD8" s="66">
        <v>7.99</v>
      </c>
      <c r="BE8" s="66">
        <v>1730.63</v>
      </c>
      <c r="BF8" s="66">
        <v>1.27</v>
      </c>
      <c r="BG8" s="66">
        <v>12.15</v>
      </c>
      <c r="BH8" s="66">
        <v>66.03</v>
      </c>
      <c r="BI8" s="66">
        <v>1.66</v>
      </c>
      <c r="BJ8" s="66">
        <v>60</v>
      </c>
      <c r="BK8" s="66">
        <v>61.8</v>
      </c>
      <c r="BL8" s="66">
        <v>10.59</v>
      </c>
      <c r="BM8" s="66">
        <v>1408.92</v>
      </c>
      <c r="BN8" s="66">
        <v>0.7</v>
      </c>
      <c r="BO8" s="66">
        <v>10.53</v>
      </c>
      <c r="BP8" s="66">
        <v>53.87</v>
      </c>
      <c r="BQ8" s="66">
        <v>1.605</v>
      </c>
      <c r="BR8" s="66">
        <v>65</v>
      </c>
      <c r="BS8" s="66">
        <v>61.3</v>
      </c>
      <c r="BT8" s="66">
        <v>54.75</v>
      </c>
      <c r="BU8" s="66">
        <v>1358.67</v>
      </c>
      <c r="BV8" s="66">
        <v>0.92</v>
      </c>
      <c r="BW8" s="66">
        <v>10.6</v>
      </c>
      <c r="BX8" s="66">
        <v>51.51</v>
      </c>
      <c r="BY8" s="66">
        <v>1.4</v>
      </c>
    </row>
    <row r="9" spans="1:77" x14ac:dyDescent="0.25">
      <c r="A9" s="87"/>
      <c r="B9" s="75">
        <v>38699</v>
      </c>
      <c r="C9" t="s">
        <v>647</v>
      </c>
      <c r="D9" t="s">
        <v>698</v>
      </c>
      <c r="E9"/>
      <c r="F9"/>
      <c r="G9" t="s">
        <v>694</v>
      </c>
      <c r="I9" s="66">
        <v>1988</v>
      </c>
      <c r="J9" t="s">
        <v>648</v>
      </c>
      <c r="K9" s="66">
        <v>11410</v>
      </c>
      <c r="L9"/>
      <c r="M9" t="s">
        <v>39</v>
      </c>
      <c r="N9" s="66" t="s">
        <v>498</v>
      </c>
      <c r="O9" s="66" t="s">
        <v>151</v>
      </c>
      <c r="S9" t="s">
        <v>645</v>
      </c>
      <c r="U9" s="66">
        <v>8940</v>
      </c>
      <c r="X9" s="66">
        <v>2.48</v>
      </c>
      <c r="Y9" s="66">
        <v>1256.8</v>
      </c>
      <c r="Z9" s="66">
        <v>1.1599999999999999</v>
      </c>
      <c r="AA9" s="66">
        <v>26.96</v>
      </c>
      <c r="AB9" s="66">
        <v>51.02</v>
      </c>
      <c r="AC9" s="66">
        <v>0.87</v>
      </c>
      <c r="AD9" s="66">
        <v>42</v>
      </c>
      <c r="AE9" s="66">
        <v>74.599999999999994</v>
      </c>
      <c r="AF9" s="66">
        <v>2.68</v>
      </c>
      <c r="AG9" s="66">
        <v>2045.82</v>
      </c>
      <c r="AH9" s="66">
        <v>1.24</v>
      </c>
      <c r="AI9" s="66">
        <v>44.59</v>
      </c>
      <c r="AJ9" s="66">
        <v>83.38</v>
      </c>
      <c r="AK9" s="66">
        <v>0.77</v>
      </c>
      <c r="AL9" s="66">
        <v>52</v>
      </c>
      <c r="AM9" s="66">
        <v>74.599999999999994</v>
      </c>
      <c r="AN9" s="66">
        <v>3.87</v>
      </c>
      <c r="AO9" s="66">
        <v>1894.5</v>
      </c>
      <c r="AP9" s="66">
        <v>2.0699999999999998</v>
      </c>
      <c r="AQ9" s="66">
        <v>39.520000000000003</v>
      </c>
      <c r="AR9" s="66">
        <v>77.510000000000005</v>
      </c>
      <c r="AS9" s="66">
        <v>0.89</v>
      </c>
      <c r="AT9" s="66">
        <v>53</v>
      </c>
      <c r="AU9" s="66">
        <f>75*0.746</f>
        <v>55.95</v>
      </c>
      <c r="AV9" s="66">
        <v>4.6900000000000004</v>
      </c>
      <c r="AW9" s="66">
        <v>1604.98</v>
      </c>
      <c r="AX9" s="66">
        <v>2.0699999999999998</v>
      </c>
      <c r="AY9" s="66">
        <v>34.92</v>
      </c>
      <c r="AZ9" s="66">
        <v>65.52</v>
      </c>
      <c r="BA9" s="66">
        <v>0.91</v>
      </c>
      <c r="BB9" s="66">
        <v>54</v>
      </c>
      <c r="BC9" s="66">
        <f>45.7*0.746</f>
        <v>34.092200000000005</v>
      </c>
      <c r="BD9" s="66">
        <v>3.06</v>
      </c>
      <c r="BE9" s="66">
        <v>1263.03</v>
      </c>
      <c r="BF9" s="66">
        <v>2</v>
      </c>
      <c r="BG9" s="66">
        <v>24.65</v>
      </c>
      <c r="BH9" s="66">
        <v>52.57</v>
      </c>
      <c r="BI9" s="66">
        <v>0.67</v>
      </c>
      <c r="BJ9" s="66">
        <v>55</v>
      </c>
      <c r="BK9" s="66">
        <f>16.6*0.746</f>
        <v>12.383600000000001</v>
      </c>
      <c r="BL9" s="66">
        <v>2.37</v>
      </c>
      <c r="BM9" s="66">
        <v>982.63</v>
      </c>
      <c r="BN9" s="66">
        <v>1.76</v>
      </c>
      <c r="BO9" s="66">
        <v>16.149999999999999</v>
      </c>
      <c r="BP9" s="66">
        <v>41.11</v>
      </c>
      <c r="BQ9" s="66">
        <v>0.82</v>
      </c>
    </row>
    <row r="10" spans="1:77" x14ac:dyDescent="0.25">
      <c r="A10" s="87"/>
      <c r="B10" s="75"/>
      <c r="C10"/>
      <c r="D10"/>
      <c r="E10"/>
      <c r="L10"/>
      <c r="S10"/>
    </row>
    <row r="11" spans="1:77" x14ac:dyDescent="0.25">
      <c r="A11" s="87"/>
      <c r="B11" s="75"/>
      <c r="C11"/>
      <c r="D11"/>
      <c r="E11"/>
      <c r="L11"/>
      <c r="S11"/>
    </row>
    <row r="12" spans="1:77" x14ac:dyDescent="0.25">
      <c r="A12" s="87"/>
      <c r="B12" s="75"/>
      <c r="C12"/>
      <c r="D12"/>
      <c r="E12"/>
      <c r="F12"/>
      <c r="L12"/>
      <c r="S12"/>
    </row>
    <row r="13" spans="1:77" x14ac:dyDescent="0.25">
      <c r="A13" s="87"/>
      <c r="B13" s="75"/>
      <c r="C13"/>
      <c r="D13"/>
      <c r="E13"/>
      <c r="S13"/>
    </row>
    <row r="14" spans="1:77" x14ac:dyDescent="0.25">
      <c r="A14" s="87"/>
      <c r="B14" s="75"/>
      <c r="C14"/>
      <c r="D14"/>
      <c r="E14"/>
      <c r="S14"/>
    </row>
    <row r="15" spans="1:77" x14ac:dyDescent="0.25">
      <c r="A15" s="87"/>
      <c r="B15" s="75"/>
      <c r="C15"/>
      <c r="D15"/>
      <c r="E15"/>
      <c r="J15"/>
      <c r="L15"/>
      <c r="S15"/>
    </row>
    <row r="16" spans="1:77" x14ac:dyDescent="0.25">
      <c r="A16" s="87"/>
      <c r="B16" s="75"/>
      <c r="C16"/>
      <c r="D16"/>
      <c r="E16"/>
      <c r="F16"/>
      <c r="L16"/>
      <c r="S16"/>
    </row>
    <row r="17" spans="1:19" x14ac:dyDescent="0.25">
      <c r="A17" s="87"/>
      <c r="B17" s="75"/>
      <c r="C17"/>
      <c r="D17"/>
      <c r="E17"/>
      <c r="F17"/>
      <c r="J17"/>
      <c r="L17"/>
      <c r="S17"/>
    </row>
    <row r="18" spans="1:19" x14ac:dyDescent="0.25">
      <c r="A18" s="87"/>
      <c r="B18" s="75"/>
      <c r="C18"/>
      <c r="D18"/>
      <c r="E18"/>
      <c r="S18"/>
    </row>
    <row r="19" spans="1:19" x14ac:dyDescent="0.25">
      <c r="A19" s="87"/>
      <c r="B19" s="75"/>
    </row>
    <row r="20" spans="1:19" x14ac:dyDescent="0.25">
      <c r="A20" s="87"/>
      <c r="B20" s="75"/>
    </row>
    <row r="21" spans="1:19" x14ac:dyDescent="0.25">
      <c r="A21" s="87"/>
      <c r="B21" s="75"/>
    </row>
    <row r="22" spans="1:19" x14ac:dyDescent="0.25">
      <c r="A22" s="87"/>
      <c r="B22" s="75"/>
    </row>
    <row r="23" spans="1:19" x14ac:dyDescent="0.25">
      <c r="A23" s="87"/>
      <c r="B23" s="75"/>
    </row>
    <row r="24" spans="1:19" x14ac:dyDescent="0.25">
      <c r="A24" s="87"/>
      <c r="B24" s="75"/>
    </row>
    <row r="25" spans="1:19" x14ac:dyDescent="0.25">
      <c r="A25" s="87"/>
      <c r="B25" s="75"/>
    </row>
    <row r="26" spans="1:19" x14ac:dyDescent="0.25">
      <c r="A26" s="87"/>
      <c r="B26" s="75"/>
    </row>
    <row r="27" spans="1:19" x14ac:dyDescent="0.25">
      <c r="A27" s="87"/>
      <c r="B27" s="75"/>
    </row>
    <row r="28" spans="1:19" x14ac:dyDescent="0.25">
      <c r="A28" s="87"/>
      <c r="B28" s="75"/>
    </row>
    <row r="29" spans="1:19" x14ac:dyDescent="0.25">
      <c r="B29" s="75"/>
    </row>
    <row r="30" spans="1:19" x14ac:dyDescent="0.25">
      <c r="B30" s="75"/>
    </row>
    <row r="31" spans="1:19" x14ac:dyDescent="0.25">
      <c r="B31" s="75"/>
    </row>
    <row r="32" spans="1:19" x14ac:dyDescent="0.25">
      <c r="B32" s="75"/>
    </row>
    <row r="33" spans="2:2" x14ac:dyDescent="0.25">
      <c r="B33" s="75"/>
    </row>
  </sheetData>
  <mergeCells count="7">
    <mergeCell ref="BJ1:BQ1"/>
    <mergeCell ref="BR1:BY1"/>
    <mergeCell ref="X1:AC1"/>
    <mergeCell ref="AD1:AK1"/>
    <mergeCell ref="AL1:AS1"/>
    <mergeCell ref="AT1:BA1"/>
    <mergeCell ref="BB1:B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32"/>
  <sheetViews>
    <sheetView workbookViewId="0"/>
  </sheetViews>
  <sheetFormatPr defaultRowHeight="15" x14ac:dyDescent="0.25"/>
  <cols>
    <col min="1" max="1" width="13.42578125" customWidth="1"/>
    <col min="2" max="2" width="7" customWidth="1"/>
    <col min="3" max="3" width="24.85546875" customWidth="1"/>
    <col min="4" max="4" width="26" customWidth="1"/>
    <col min="5" max="5" width="24.7109375" customWidth="1"/>
    <col min="6" max="6" width="26.28515625" customWidth="1"/>
    <col min="7" max="7" width="27.140625" customWidth="1"/>
    <col min="8" max="8" width="28.7109375" customWidth="1"/>
    <col min="9" max="9" width="29.85546875" customWidth="1"/>
    <col min="10" max="10" width="28.5703125" customWidth="1"/>
    <col min="11" max="11" width="30.140625" customWidth="1"/>
    <col min="12" max="12" width="31" customWidth="1"/>
    <col min="13" max="13" width="29.140625" customWidth="1"/>
    <col min="14" max="14" width="30.28515625" customWidth="1"/>
    <col min="15" max="15" width="29" customWidth="1"/>
    <col min="16" max="16" width="30.5703125" customWidth="1"/>
    <col min="17" max="17" width="29.28515625" customWidth="1"/>
    <col min="18" max="18" width="24.28515625" customWidth="1"/>
    <col min="19" max="19" width="25.28515625" customWidth="1"/>
    <col min="20" max="20" width="24.140625" customWidth="1"/>
    <col min="21" max="21" width="25.7109375" customWidth="1"/>
    <col min="22" max="22" width="24.42578125" customWidth="1"/>
    <col min="23" max="23" width="23.28515625" customWidth="1"/>
    <col min="24" max="24" width="24.28515625" customWidth="1"/>
    <col min="25" max="25" width="23.140625" customWidth="1"/>
    <col min="26" max="26" width="24.5703125" customWidth="1"/>
    <col min="27" max="27" width="23.42578125" customWidth="1"/>
    <col min="28" max="28" width="24.7109375" customWidth="1"/>
    <col min="29" max="29" width="25.85546875" customWidth="1"/>
    <col min="30" max="30" width="24.5703125" customWidth="1"/>
    <col min="31" max="31" width="26.140625" customWidth="1"/>
    <col min="32" max="32" width="24.85546875" customWidth="1"/>
    <col min="33" max="33" width="25.140625" customWidth="1"/>
    <col min="34" max="34" width="26.28515625" customWidth="1"/>
    <col min="35" max="35" width="25" customWidth="1"/>
    <col min="36" max="36" width="26.5703125" customWidth="1"/>
    <col min="37" max="37" width="25.28515625" customWidth="1"/>
    <col min="38" max="38" width="23.5703125" customWidth="1"/>
    <col min="39" max="39" width="24.5703125" customWidth="1"/>
    <col min="40" max="40" width="23.42578125" customWidth="1"/>
    <col min="41" max="41" width="24.85546875" customWidth="1"/>
    <col min="42" max="42" width="23.7109375" customWidth="1"/>
    <col min="43" max="43" width="28" customWidth="1"/>
    <col min="44" max="44" width="29" customWidth="1"/>
    <col min="45" max="45" width="27.85546875" customWidth="1"/>
    <col min="46" max="46" width="29.28515625" customWidth="1"/>
    <col min="47" max="47" width="28.140625" customWidth="1"/>
    <col min="48" max="48" width="25.7109375" customWidth="1"/>
    <col min="49" max="49" width="26.7109375" customWidth="1"/>
    <col min="50" max="50" width="25.5703125" customWidth="1"/>
    <col min="51" max="51" width="27" customWidth="1"/>
    <col min="52" max="52" width="25.85546875" customWidth="1"/>
    <col min="53" max="53" width="25.28515625" customWidth="1"/>
    <col min="54" max="54" width="26.42578125" customWidth="1"/>
    <col min="55" max="55" width="25.140625" customWidth="1"/>
    <col min="56" max="56" width="26.7109375" customWidth="1"/>
    <col min="57" max="57" width="25.5703125" customWidth="1"/>
    <col min="58" max="58" width="24.28515625" customWidth="1"/>
    <col min="59" max="59" width="25.28515625" customWidth="1"/>
    <col min="60" max="60" width="24.140625" customWidth="1"/>
    <col min="61" max="61" width="25.7109375" customWidth="1"/>
    <col min="62" max="62" width="24.42578125" customWidth="1"/>
    <col min="63" max="63" width="28.140625" customWidth="1"/>
    <col min="64" max="64" width="29.140625" customWidth="1"/>
    <col min="65" max="65" width="28" customWidth="1"/>
    <col min="66" max="66" width="29.42578125" customWidth="1"/>
    <col min="67" max="67" width="28.28515625" customWidth="1"/>
    <col min="68" max="68" width="25.85546875" customWidth="1"/>
    <col min="69" max="69" width="26.85546875" customWidth="1"/>
    <col min="70" max="70" width="25.7109375" customWidth="1"/>
    <col min="71" max="71" width="27.140625" customWidth="1"/>
    <col min="72" max="72" width="26" customWidth="1"/>
    <col min="73" max="73" width="23.42578125" customWidth="1"/>
    <col min="74" max="74" width="24.42578125" customWidth="1"/>
    <col min="75" max="75" width="23.28515625" customWidth="1"/>
    <col min="76" max="76" width="24.7109375" customWidth="1"/>
    <col min="77" max="77" width="23.5703125" customWidth="1"/>
    <col min="78" max="78" width="21.85546875" customWidth="1"/>
    <col min="79" max="79" width="22.85546875" customWidth="1"/>
    <col min="80" max="80" width="21.7109375" customWidth="1"/>
    <col min="81" max="81" width="23.140625" customWidth="1"/>
    <col min="82" max="82" width="22" customWidth="1"/>
    <col min="83" max="83" width="23.85546875" customWidth="1"/>
    <col min="84" max="84" width="24.85546875" customWidth="1"/>
    <col min="85" max="85" width="23.7109375" customWidth="1"/>
    <col min="86" max="86" width="25.140625" customWidth="1"/>
    <col min="87" max="87" width="24" customWidth="1"/>
    <col min="88" max="88" width="22.5703125" customWidth="1"/>
    <col min="89" max="89" width="23.5703125" customWidth="1"/>
    <col min="90" max="90" width="22.42578125" customWidth="1"/>
    <col min="91" max="91" width="23.85546875" customWidth="1"/>
    <col min="92" max="92" width="22.7109375" customWidth="1"/>
    <col min="93" max="93" width="21.5703125" customWidth="1"/>
    <col min="94" max="94" width="22.5703125" customWidth="1"/>
    <col min="95" max="95" width="21.42578125" customWidth="1"/>
    <col min="96" max="96" width="22.85546875" customWidth="1"/>
    <col min="97" max="97" width="21.7109375" customWidth="1"/>
    <col min="98" max="98" width="21.5703125" customWidth="1"/>
    <col min="99" max="99" width="22.5703125" customWidth="1"/>
    <col min="100" max="100" width="21.42578125" customWidth="1"/>
    <col min="101" max="101" width="22.85546875" customWidth="1"/>
    <col min="102" max="102" width="21.7109375" customWidth="1"/>
    <col min="103" max="103" width="21.5703125" customWidth="1"/>
    <col min="104" max="104" width="22.5703125" customWidth="1"/>
    <col min="105" max="105" width="21.42578125" customWidth="1"/>
    <col min="106" max="106" width="22.85546875" customWidth="1"/>
    <col min="107" max="107" width="21.7109375" customWidth="1"/>
    <col min="108" max="108" width="27.5703125" customWidth="1"/>
    <col min="109" max="109" width="28.5703125" customWidth="1"/>
    <col min="110" max="110" width="27.42578125" customWidth="1"/>
    <col min="111" max="111" width="28.85546875" customWidth="1"/>
    <col min="112" max="112" width="29.85546875" customWidth="1"/>
    <col min="113" max="113" width="27.42578125" customWidth="1"/>
    <col min="114" max="114" width="28.42578125" customWidth="1"/>
    <col min="115" max="115" width="27.28515625" customWidth="1"/>
    <col min="116" max="116" width="28.7109375" customWidth="1"/>
    <col min="117" max="117" width="29.7109375" customWidth="1"/>
    <col min="118" max="118" width="33.140625" customWidth="1"/>
    <col min="119" max="119" width="34.28515625" customWidth="1"/>
    <col min="120" max="120" width="33" customWidth="1"/>
    <col min="121" max="121" width="34.5703125" customWidth="1"/>
    <col min="122" max="122" width="35.42578125" customWidth="1"/>
    <col min="123" max="123" width="23.7109375" customWidth="1"/>
    <col min="124" max="124" width="24.7109375" customWidth="1"/>
    <col min="125" max="125" width="23.5703125" customWidth="1"/>
    <col min="126" max="126" width="25" customWidth="1"/>
    <col min="127" max="127" width="26" customWidth="1"/>
    <col min="128" max="128" width="23.7109375" customWidth="1"/>
    <col min="129" max="129" width="24.7109375" customWidth="1"/>
    <col min="130" max="130" width="23.5703125" customWidth="1"/>
    <col min="131" max="131" width="25" customWidth="1"/>
    <col min="132" max="132" width="26" customWidth="1"/>
    <col min="133" max="133" width="23.7109375" customWidth="1"/>
    <col min="134" max="134" width="24.7109375" customWidth="1"/>
    <col min="135" max="135" width="23.5703125" customWidth="1"/>
    <col min="136" max="136" width="25" customWidth="1"/>
    <col min="137" max="138" width="26" customWidth="1"/>
    <col min="139" max="142" width="12" customWidth="1"/>
    <col min="143" max="143" width="5" customWidth="1"/>
    <col min="144" max="151" width="12" customWidth="1"/>
    <col min="152" max="152" width="6" customWidth="1"/>
    <col min="153" max="153" width="11" customWidth="1"/>
    <col min="154" max="155" width="12" customWidth="1"/>
    <col min="156" max="156" width="11" customWidth="1"/>
    <col min="157" max="159" width="12" customWidth="1"/>
    <col min="160" max="160" width="11" customWidth="1"/>
    <col min="161" max="162" width="12" customWidth="1"/>
    <col min="163" max="163" width="6" customWidth="1"/>
    <col min="164" max="173" width="12" customWidth="1"/>
    <col min="174" max="174" width="6" customWidth="1"/>
    <col min="175" max="175" width="5" customWidth="1"/>
    <col min="176" max="186" width="12" customWidth="1"/>
    <col min="187" max="187" width="7.28515625" customWidth="1"/>
    <col min="188" max="188" width="23.85546875" customWidth="1"/>
    <col min="189" max="189" width="12" customWidth="1"/>
    <col min="190" max="190" width="6" customWidth="1"/>
    <col min="191" max="191" width="5" customWidth="1"/>
    <col min="192" max="196" width="12" customWidth="1"/>
    <col min="197" max="197" width="11" customWidth="1"/>
    <col min="198" max="198" width="12" customWidth="1"/>
    <col min="199" max="199" width="5" customWidth="1"/>
    <col min="200" max="201" width="12" customWidth="1"/>
    <col min="202" max="202" width="5" customWidth="1"/>
    <col min="203" max="205" width="12" customWidth="1"/>
    <col min="206" max="206" width="11" customWidth="1"/>
    <col min="207" max="208" width="12" customWidth="1"/>
    <col min="209" max="209" width="6" customWidth="1"/>
    <col min="210" max="213" width="12" customWidth="1"/>
    <col min="214" max="214" width="10" customWidth="1"/>
    <col min="215" max="218" width="12" customWidth="1"/>
    <col min="219" max="219" width="5" customWidth="1"/>
    <col min="220" max="228" width="12" customWidth="1"/>
    <col min="229" max="229" width="5" customWidth="1"/>
    <col min="230" max="235" width="12" customWidth="1"/>
    <col min="236" max="236" width="5" customWidth="1"/>
    <col min="237" max="239" width="12" customWidth="1"/>
    <col min="240" max="240" width="12" bestFit="1" customWidth="1"/>
    <col min="241" max="244" width="12" customWidth="1"/>
    <col min="245" max="245" width="6" customWidth="1"/>
    <col min="246" max="246" width="11" customWidth="1"/>
    <col min="247" max="248" width="12" customWidth="1"/>
    <col min="249" max="249" width="11" customWidth="1"/>
    <col min="250" max="252" width="12" customWidth="1"/>
    <col min="253" max="253" width="11" customWidth="1"/>
    <col min="254" max="255" width="12" customWidth="1"/>
    <col min="256" max="256" width="6" customWidth="1"/>
    <col min="257" max="266" width="12" customWidth="1"/>
    <col min="267" max="267" width="6" customWidth="1"/>
    <col min="268" max="268" width="3" customWidth="1"/>
    <col min="269" max="279" width="12" customWidth="1"/>
    <col min="280" max="280" width="7.28515625" customWidth="1"/>
    <col min="281" max="281" width="22.7109375" customWidth="1"/>
    <col min="282" max="282" width="12" customWidth="1"/>
    <col min="283" max="283" width="6" customWidth="1"/>
    <col min="284" max="284" width="5" customWidth="1"/>
    <col min="285" max="289" width="12" customWidth="1"/>
    <col min="290" max="290" width="11" customWidth="1"/>
    <col min="291" max="291" width="12" customWidth="1"/>
    <col min="292" max="292" width="5" customWidth="1"/>
    <col min="293" max="294" width="12" customWidth="1"/>
    <col min="295" max="295" width="5" customWidth="1"/>
    <col min="296" max="298" width="12" customWidth="1"/>
    <col min="299" max="299" width="11" customWidth="1"/>
    <col min="300" max="301" width="12" customWidth="1"/>
    <col min="302" max="302" width="6" customWidth="1"/>
    <col min="303" max="306" width="12" customWidth="1"/>
    <col min="307" max="307" width="10" customWidth="1"/>
    <col min="308" max="311" width="12" customWidth="1"/>
    <col min="312" max="312" width="5" customWidth="1"/>
    <col min="313" max="321" width="12" customWidth="1"/>
    <col min="322" max="322" width="5" customWidth="1"/>
    <col min="323" max="328" width="12" customWidth="1"/>
    <col min="329" max="329" width="5" customWidth="1"/>
    <col min="330" max="337" width="12" customWidth="1"/>
    <col min="338" max="338" width="6" customWidth="1"/>
    <col min="339" max="339" width="11" customWidth="1"/>
    <col min="340" max="341" width="12" customWidth="1"/>
    <col min="342" max="342" width="11" customWidth="1"/>
    <col min="343" max="345" width="12" customWidth="1"/>
    <col min="346" max="346" width="11" customWidth="1"/>
    <col min="347" max="348" width="12" customWidth="1"/>
    <col min="349" max="349" width="6" customWidth="1"/>
    <col min="350" max="359" width="12" customWidth="1"/>
    <col min="360" max="360" width="6" customWidth="1"/>
    <col min="361" max="361" width="3" customWidth="1"/>
    <col min="362" max="372" width="12" customWidth="1"/>
    <col min="373" max="373" width="7.28515625" customWidth="1"/>
    <col min="374" max="374" width="24.140625" customWidth="1"/>
    <col min="375" max="375" width="12" customWidth="1"/>
    <col min="376" max="376" width="6" customWidth="1"/>
    <col min="377" max="377" width="5" customWidth="1"/>
    <col min="378" max="382" width="12" customWidth="1"/>
    <col min="383" max="383" width="11" customWidth="1"/>
    <col min="384" max="384" width="12" customWidth="1"/>
    <col min="385" max="385" width="5" customWidth="1"/>
    <col min="386" max="387" width="12" customWidth="1"/>
    <col min="388" max="388" width="5" customWidth="1"/>
    <col min="389" max="391" width="12" customWidth="1"/>
    <col min="392" max="392" width="11" customWidth="1"/>
    <col min="393" max="394" width="12" customWidth="1"/>
    <col min="395" max="395" width="6" customWidth="1"/>
    <col min="396" max="399" width="12" customWidth="1"/>
    <col min="400" max="400" width="10" customWidth="1"/>
    <col min="401" max="404" width="12" customWidth="1"/>
    <col min="405" max="405" width="5" customWidth="1"/>
    <col min="406" max="414" width="12" customWidth="1"/>
    <col min="415" max="415" width="5" customWidth="1"/>
    <col min="416" max="421" width="12" customWidth="1"/>
    <col min="422" max="422" width="5" customWidth="1"/>
    <col min="423" max="425" width="12" customWidth="1"/>
    <col min="426" max="426" width="12" bestFit="1" customWidth="1"/>
    <col min="427" max="430" width="12" customWidth="1"/>
    <col min="431" max="431" width="6" customWidth="1"/>
    <col min="432" max="432" width="11" customWidth="1"/>
    <col min="433" max="434" width="12" customWidth="1"/>
    <col min="435" max="435" width="11" customWidth="1"/>
    <col min="436" max="438" width="12" customWidth="1"/>
    <col min="439" max="439" width="11" customWidth="1"/>
    <col min="440" max="441" width="12" customWidth="1"/>
    <col min="442" max="442" width="6" customWidth="1"/>
    <col min="443" max="452" width="12" customWidth="1"/>
    <col min="453" max="453" width="6" customWidth="1"/>
    <col min="454" max="454" width="3" customWidth="1"/>
    <col min="455" max="465" width="12" customWidth="1"/>
    <col min="466" max="466" width="7.28515625" customWidth="1"/>
    <col min="467" max="467" width="16.5703125" customWidth="1"/>
    <col min="468" max="468" width="22.7109375" customWidth="1"/>
    <col min="469" max="469" width="28.85546875" customWidth="1"/>
    <col min="470" max="470" width="27.7109375" customWidth="1"/>
    <col min="471" max="471" width="29.140625" customWidth="1"/>
    <col min="472" max="472" width="13.85546875" bestFit="1" customWidth="1"/>
    <col min="473" max="473" width="21.85546875" bestFit="1" customWidth="1"/>
    <col min="474" max="474" width="13.85546875" bestFit="1" customWidth="1"/>
    <col min="475" max="475" width="21.85546875" bestFit="1" customWidth="1"/>
    <col min="476" max="476" width="13.85546875" bestFit="1" customWidth="1"/>
    <col min="477" max="477" width="21.85546875" bestFit="1" customWidth="1"/>
    <col min="478" max="478" width="13.85546875" bestFit="1" customWidth="1"/>
    <col min="479" max="479" width="21.85546875" bestFit="1" customWidth="1"/>
    <col min="480" max="480" width="13.85546875" bestFit="1" customWidth="1"/>
    <col min="481" max="481" width="21.85546875" bestFit="1" customWidth="1"/>
    <col min="482" max="482" width="13.85546875" bestFit="1" customWidth="1"/>
    <col min="483" max="483" width="21.85546875" bestFit="1" customWidth="1"/>
    <col min="484" max="484" width="13.85546875" bestFit="1" customWidth="1"/>
    <col min="485" max="485" width="21.85546875" bestFit="1" customWidth="1"/>
    <col min="486" max="486" width="13.85546875" bestFit="1" customWidth="1"/>
    <col min="487" max="487" width="21.85546875" bestFit="1" customWidth="1"/>
    <col min="488" max="488" width="7.85546875" customWidth="1"/>
    <col min="489" max="489" width="10.42578125" bestFit="1" customWidth="1"/>
    <col min="490" max="490" width="12.85546875" bestFit="1" customWidth="1"/>
    <col min="491" max="491" width="21.85546875" bestFit="1" customWidth="1"/>
    <col min="492" max="492" width="13.85546875" bestFit="1" customWidth="1"/>
    <col min="493" max="493" width="21.85546875" bestFit="1" customWidth="1"/>
    <col min="494" max="494" width="13.85546875" bestFit="1" customWidth="1"/>
    <col min="495" max="495" width="21.85546875" bestFit="1" customWidth="1"/>
    <col min="496" max="496" width="12.85546875" bestFit="1" customWidth="1"/>
    <col min="497" max="497" width="21.85546875" bestFit="1" customWidth="1"/>
    <col min="498" max="498" width="13.85546875" bestFit="1" customWidth="1"/>
    <col min="499" max="499" width="21.85546875" bestFit="1" customWidth="1"/>
    <col min="500" max="500" width="13.85546875" bestFit="1" customWidth="1"/>
    <col min="501" max="501" width="21.85546875" bestFit="1" customWidth="1"/>
    <col min="502" max="502" width="13.85546875" bestFit="1" customWidth="1"/>
    <col min="503" max="503" width="20.7109375" bestFit="1" customWidth="1"/>
    <col min="504" max="504" width="12.85546875" bestFit="1" customWidth="1"/>
    <col min="505" max="505" width="21.85546875" bestFit="1" customWidth="1"/>
    <col min="506" max="506" width="13.85546875" bestFit="1" customWidth="1"/>
    <col min="507" max="507" width="21.85546875" bestFit="1" customWidth="1"/>
    <col min="508" max="508" width="13.85546875" bestFit="1" customWidth="1"/>
    <col min="509" max="509" width="21.85546875" bestFit="1" customWidth="1"/>
    <col min="510" max="510" width="7.85546875" customWidth="1"/>
    <col min="511" max="511" width="10.42578125" bestFit="1" customWidth="1"/>
    <col min="512" max="512" width="13.85546875" bestFit="1" customWidth="1"/>
    <col min="513" max="513" width="21.85546875" bestFit="1" customWidth="1"/>
    <col min="514" max="514" width="13.85546875" bestFit="1" customWidth="1"/>
    <col min="515" max="515" width="21.85546875" bestFit="1" customWidth="1"/>
    <col min="516" max="516" width="13.85546875" bestFit="1" customWidth="1"/>
    <col min="517" max="517" width="21.85546875" bestFit="1" customWidth="1"/>
    <col min="518" max="518" width="13.85546875" bestFit="1" customWidth="1"/>
    <col min="519" max="519" width="21.85546875" bestFit="1" customWidth="1"/>
    <col min="520" max="520" width="13.85546875" bestFit="1" customWidth="1"/>
    <col min="521" max="521" width="19.7109375" bestFit="1" customWidth="1"/>
    <col min="522" max="522" width="13.85546875" bestFit="1" customWidth="1"/>
    <col min="523" max="523" width="21.85546875" bestFit="1" customWidth="1"/>
    <col min="524" max="524" width="13.85546875" bestFit="1" customWidth="1"/>
    <col min="525" max="525" width="21.85546875" bestFit="1" customWidth="1"/>
    <col min="526" max="526" width="13.85546875" bestFit="1" customWidth="1"/>
    <col min="527" max="527" width="20.7109375" bestFit="1" customWidth="1"/>
    <col min="528" max="528" width="13.85546875" bestFit="1" customWidth="1"/>
    <col min="529" max="529" width="21.85546875" bestFit="1" customWidth="1"/>
    <col min="530" max="530" width="13.85546875" bestFit="1" customWidth="1"/>
    <col min="531" max="531" width="21.85546875" bestFit="1" customWidth="1"/>
    <col min="532" max="532" width="7.85546875" customWidth="1"/>
    <col min="533" max="533" width="10.42578125" bestFit="1" customWidth="1"/>
    <col min="534" max="534" width="7" customWidth="1"/>
    <col min="535" max="535" width="7.85546875" customWidth="1"/>
    <col min="536" max="536" width="13.85546875" bestFit="1" customWidth="1"/>
    <col min="537" max="537" width="21.85546875" bestFit="1" customWidth="1"/>
    <col min="538" max="538" width="13.85546875" bestFit="1" customWidth="1"/>
    <col min="539" max="539" width="21.85546875" bestFit="1" customWidth="1"/>
    <col min="540" max="540" width="13.85546875" bestFit="1" customWidth="1"/>
    <col min="541" max="541" width="21.85546875" bestFit="1" customWidth="1"/>
    <col min="542" max="542" width="13.85546875" bestFit="1" customWidth="1"/>
    <col min="543" max="543" width="21.85546875" bestFit="1" customWidth="1"/>
    <col min="544" max="544" width="13.85546875" bestFit="1" customWidth="1"/>
    <col min="545" max="545" width="21.85546875" bestFit="1" customWidth="1"/>
    <col min="546" max="546" width="13.85546875" bestFit="1" customWidth="1"/>
    <col min="547" max="547" width="21.85546875" bestFit="1" customWidth="1"/>
    <col min="548" max="548" width="13.85546875" bestFit="1" customWidth="1"/>
    <col min="549" max="549" width="21.85546875" bestFit="1" customWidth="1"/>
    <col min="550" max="550" width="13.85546875" bestFit="1" customWidth="1"/>
    <col min="551" max="551" width="21.85546875" bestFit="1" customWidth="1"/>
    <col min="552" max="552" width="13.85546875" bestFit="1" customWidth="1"/>
    <col min="553" max="553" width="21.85546875" bestFit="1" customWidth="1"/>
    <col min="554" max="554" width="13.85546875" bestFit="1" customWidth="1"/>
    <col min="555" max="555" width="21.85546875" bestFit="1" customWidth="1"/>
    <col min="556" max="556" width="13.85546875" bestFit="1" customWidth="1"/>
    <col min="557" max="557" width="21.85546875" bestFit="1" customWidth="1"/>
    <col min="559" max="559" width="12.140625" bestFit="1" customWidth="1"/>
    <col min="560" max="560" width="24.140625" bestFit="1" customWidth="1"/>
    <col min="561" max="561" width="6.85546875" customWidth="1"/>
    <col min="562" max="562" width="13.85546875" bestFit="1" customWidth="1"/>
    <col min="563" max="563" width="21.85546875" bestFit="1" customWidth="1"/>
    <col min="564" max="564" width="7.85546875" customWidth="1"/>
    <col min="565" max="565" width="10.42578125" bestFit="1" customWidth="1"/>
    <col min="566" max="566" width="7" customWidth="1"/>
    <col min="567" max="567" width="9.42578125" bestFit="1" customWidth="1"/>
    <col min="568" max="568" width="13.85546875" bestFit="1" customWidth="1"/>
    <col min="569" max="569" width="22.85546875" bestFit="1" customWidth="1"/>
    <col min="570" max="570" width="13.85546875" bestFit="1" customWidth="1"/>
    <col min="571" max="571" width="22.85546875" bestFit="1" customWidth="1"/>
    <col min="572" max="572" width="13.85546875" bestFit="1" customWidth="1"/>
    <col min="573" max="573" width="22.85546875" bestFit="1" customWidth="1"/>
    <col min="574" max="574" width="13.85546875" bestFit="1" customWidth="1"/>
    <col min="575" max="575" width="22.85546875" bestFit="1" customWidth="1"/>
    <col min="576" max="576" width="13.85546875" bestFit="1" customWidth="1"/>
    <col min="577" max="577" width="21.85546875" bestFit="1" customWidth="1"/>
    <col min="578" max="578" width="12.85546875" bestFit="1" customWidth="1"/>
    <col min="579" max="579" width="22.85546875" bestFit="1" customWidth="1"/>
    <col min="580" max="580" width="13.85546875" bestFit="1" customWidth="1"/>
    <col min="581" max="581" width="22.85546875" bestFit="1" customWidth="1"/>
    <col min="582" max="582" width="6.85546875" customWidth="1"/>
    <col min="583" max="583" width="9.42578125" bestFit="1" customWidth="1"/>
    <col min="584" max="584" width="13.85546875" bestFit="1" customWidth="1"/>
    <col min="585" max="585" width="21.85546875" bestFit="1" customWidth="1"/>
    <col min="586" max="586" width="13.85546875" bestFit="1" customWidth="1"/>
    <col min="587" max="587" width="21.85546875" bestFit="1" customWidth="1"/>
    <col min="588" max="588" width="6.85546875" customWidth="1"/>
    <col min="589" max="589" width="9.42578125" bestFit="1" customWidth="1"/>
    <col min="590" max="590" width="13.85546875" bestFit="1" customWidth="1"/>
    <col min="591" max="591" width="21.85546875" bestFit="1" customWidth="1"/>
    <col min="592" max="592" width="13.85546875" bestFit="1" customWidth="1"/>
    <col min="593" max="593" width="20.7109375" bestFit="1" customWidth="1"/>
    <col min="594" max="594" width="13.85546875" bestFit="1" customWidth="1"/>
    <col min="595" max="595" width="20.7109375" bestFit="1" customWidth="1"/>
    <col min="596" max="596" width="12.85546875" bestFit="1" customWidth="1"/>
    <col min="597" max="597" width="21.85546875" bestFit="1" customWidth="1"/>
    <col min="598" max="598" width="13.85546875" bestFit="1" customWidth="1"/>
    <col min="599" max="599" width="21.85546875" bestFit="1" customWidth="1"/>
    <col min="600" max="600" width="13.85546875" bestFit="1" customWidth="1"/>
    <col min="601" max="601" width="20.7109375" bestFit="1" customWidth="1"/>
    <col min="602" max="602" width="8" customWidth="1"/>
    <col min="603" max="603" width="10.42578125" bestFit="1" customWidth="1"/>
    <col min="604" max="604" width="13.85546875" bestFit="1" customWidth="1"/>
    <col min="605" max="605" width="21.85546875" bestFit="1" customWidth="1"/>
    <col min="606" max="606" width="13.85546875" bestFit="1" customWidth="1"/>
    <col min="607" max="607" width="21.85546875" bestFit="1" customWidth="1"/>
    <col min="608" max="608" width="13.85546875" bestFit="1" customWidth="1"/>
    <col min="609" max="609" width="21.85546875" bestFit="1" customWidth="1"/>
    <col min="610" max="610" width="13.85546875" bestFit="1" customWidth="1"/>
    <col min="611" max="611" width="21.85546875" bestFit="1" customWidth="1"/>
    <col min="612" max="612" width="12" bestFit="1" customWidth="1"/>
    <col min="613" max="613" width="21.85546875" bestFit="1" customWidth="1"/>
    <col min="614" max="614" width="13.85546875" bestFit="1" customWidth="1"/>
    <col min="615" max="615" width="21.85546875" bestFit="1" customWidth="1"/>
    <col min="616" max="616" width="13.85546875" bestFit="1" customWidth="1"/>
    <col min="617" max="617" width="21.85546875" bestFit="1" customWidth="1"/>
    <col min="618" max="618" width="13.85546875" bestFit="1" customWidth="1"/>
    <col min="619" max="619" width="21.85546875" bestFit="1" customWidth="1"/>
    <col min="620" max="620" width="13.85546875" bestFit="1" customWidth="1"/>
    <col min="621" max="621" width="21.85546875" bestFit="1" customWidth="1"/>
    <col min="622" max="622" width="6.85546875" customWidth="1"/>
    <col min="623" max="623" width="9.42578125" bestFit="1" customWidth="1"/>
    <col min="624" max="624" width="13.85546875" bestFit="1" customWidth="1"/>
    <col min="625" max="625" width="21.85546875" bestFit="1" customWidth="1"/>
    <col min="626" max="626" width="13.85546875" bestFit="1" customWidth="1"/>
    <col min="627" max="627" width="21.85546875" bestFit="1" customWidth="1"/>
    <col min="628" max="628" width="13.85546875" bestFit="1" customWidth="1"/>
    <col min="629" max="629" width="21.85546875" bestFit="1" customWidth="1"/>
    <col min="630" max="630" width="13.85546875" bestFit="1" customWidth="1"/>
    <col min="631" max="631" width="21.85546875" bestFit="1" customWidth="1"/>
    <col min="632" max="632" width="13.85546875" bestFit="1" customWidth="1"/>
    <col min="633" max="633" width="21.85546875" bestFit="1" customWidth="1"/>
    <col min="634" max="634" width="13.85546875" bestFit="1" customWidth="1"/>
    <col min="635" max="635" width="21.85546875" bestFit="1" customWidth="1"/>
    <col min="636" max="636" width="13.85546875" bestFit="1" customWidth="1"/>
    <col min="637" max="637" width="21.85546875" bestFit="1" customWidth="1"/>
    <col min="638" max="638" width="13.85546875" bestFit="1" customWidth="1"/>
    <col min="639" max="639" width="21.85546875" bestFit="1" customWidth="1"/>
    <col min="640" max="640" width="13.85546875" bestFit="1" customWidth="1"/>
    <col min="641" max="641" width="20.7109375" bestFit="1" customWidth="1"/>
    <col min="642" max="642" width="7" customWidth="1"/>
    <col min="643" max="643" width="9.42578125" bestFit="1" customWidth="1"/>
    <col min="644" max="644" width="13.85546875" bestFit="1" customWidth="1"/>
    <col min="645" max="645" width="21.85546875" bestFit="1" customWidth="1"/>
    <col min="646" max="646" width="13.85546875" bestFit="1" customWidth="1"/>
    <col min="647" max="647" width="21.85546875" bestFit="1" customWidth="1"/>
    <col min="648" max="648" width="13.85546875" bestFit="1" customWidth="1"/>
    <col min="649" max="649" width="21.85546875" bestFit="1" customWidth="1"/>
    <col min="650" max="650" width="13.85546875" bestFit="1" customWidth="1"/>
    <col min="651" max="651" width="21.85546875" bestFit="1" customWidth="1"/>
    <col min="652" max="652" width="13.85546875" bestFit="1" customWidth="1"/>
    <col min="653" max="653" width="19.7109375" bestFit="1" customWidth="1"/>
    <col min="654" max="654" width="13.85546875" bestFit="1" customWidth="1"/>
    <col min="655" max="655" width="21.85546875" bestFit="1" customWidth="1"/>
    <col min="656" max="656" width="7" customWidth="1"/>
    <col min="657" max="657" width="9.42578125" bestFit="1" customWidth="1"/>
    <col min="658" max="658" width="13.85546875" bestFit="1" customWidth="1"/>
    <col min="659" max="659" width="21.85546875" bestFit="1" customWidth="1"/>
    <col min="660" max="660" width="13.85546875" bestFit="1" customWidth="1"/>
    <col min="661" max="661" width="21.85546875" bestFit="1" customWidth="1"/>
    <col min="662" max="662" width="13.85546875" bestFit="1" customWidth="1"/>
    <col min="663" max="663" width="21.85546875" bestFit="1" customWidth="1"/>
    <col min="664" max="664" width="13.85546875" bestFit="1" customWidth="1"/>
    <col min="665" max="665" width="21.85546875" bestFit="1" customWidth="1"/>
    <col min="666" max="666" width="13.85546875" bestFit="1" customWidth="1"/>
    <col min="667" max="667" width="21.85546875" bestFit="1" customWidth="1"/>
    <col min="668" max="668" width="13.85546875" bestFit="1" customWidth="1"/>
    <col min="669" max="669" width="21.85546875" bestFit="1" customWidth="1"/>
    <col min="670" max="670" width="13.85546875" bestFit="1" customWidth="1"/>
    <col min="671" max="671" width="21.85546875" bestFit="1" customWidth="1"/>
    <col min="672" max="672" width="13.85546875" bestFit="1" customWidth="1"/>
    <col min="673" max="673" width="21.85546875" bestFit="1" customWidth="1"/>
    <col min="674" max="674" width="7.85546875" customWidth="1"/>
    <col min="675" max="675" width="10.42578125" bestFit="1" customWidth="1"/>
    <col min="676" max="676" width="12.85546875" bestFit="1" customWidth="1"/>
    <col min="677" max="677" width="21.85546875" bestFit="1" customWidth="1"/>
    <col min="678" max="678" width="13.85546875" bestFit="1" customWidth="1"/>
    <col min="679" max="679" width="21.85546875" bestFit="1" customWidth="1"/>
    <col min="680" max="680" width="13.85546875" bestFit="1" customWidth="1"/>
    <col min="681" max="681" width="21.85546875" bestFit="1" customWidth="1"/>
    <col min="682" max="682" width="12.85546875" bestFit="1" customWidth="1"/>
    <col min="683" max="683" width="21.85546875" bestFit="1" customWidth="1"/>
    <col min="684" max="684" width="13.85546875" bestFit="1" customWidth="1"/>
    <col min="685" max="685" width="21.85546875" bestFit="1" customWidth="1"/>
    <col min="686" max="686" width="13.85546875" bestFit="1" customWidth="1"/>
    <col min="687" max="687" width="21.85546875" bestFit="1" customWidth="1"/>
    <col min="688" max="688" width="13.85546875" bestFit="1" customWidth="1"/>
    <col min="689" max="689" width="20.7109375" bestFit="1" customWidth="1"/>
    <col min="690" max="690" width="12.85546875" bestFit="1" customWidth="1"/>
    <col min="691" max="691" width="21.85546875" bestFit="1" customWidth="1"/>
    <col min="692" max="692" width="13.85546875" bestFit="1" customWidth="1"/>
    <col min="693" max="693" width="21.85546875" bestFit="1" customWidth="1"/>
    <col min="694" max="694" width="13.85546875" bestFit="1" customWidth="1"/>
    <col min="695" max="695" width="21.85546875" bestFit="1" customWidth="1"/>
    <col min="696" max="696" width="7.85546875" customWidth="1"/>
    <col min="697" max="697" width="10.42578125" bestFit="1" customWidth="1"/>
    <col min="698" max="698" width="13.85546875" bestFit="1" customWidth="1"/>
    <col min="699" max="699" width="21.85546875" bestFit="1" customWidth="1"/>
    <col min="700" max="700" width="13.85546875" bestFit="1" customWidth="1"/>
    <col min="701" max="701" width="21.85546875" bestFit="1" customWidth="1"/>
    <col min="702" max="702" width="13.85546875" bestFit="1" customWidth="1"/>
    <col min="703" max="703" width="21.85546875" bestFit="1" customWidth="1"/>
    <col min="704" max="704" width="13.85546875" bestFit="1" customWidth="1"/>
    <col min="705" max="705" width="21.85546875" bestFit="1" customWidth="1"/>
    <col min="706" max="706" width="13.85546875" bestFit="1" customWidth="1"/>
    <col min="707" max="707" width="19.7109375" bestFit="1" customWidth="1"/>
    <col min="708" max="708" width="13.85546875" bestFit="1" customWidth="1"/>
    <col min="709" max="709" width="21.85546875" bestFit="1" customWidth="1"/>
    <col min="710" max="710" width="13.85546875" bestFit="1" customWidth="1"/>
    <col min="711" max="711" width="21.85546875" bestFit="1" customWidth="1"/>
    <col min="712" max="712" width="13.85546875" bestFit="1" customWidth="1"/>
    <col min="713" max="713" width="20.7109375" bestFit="1" customWidth="1"/>
    <col min="714" max="714" width="13.85546875" bestFit="1" customWidth="1"/>
    <col min="715" max="715" width="21.85546875" bestFit="1" customWidth="1"/>
    <col min="716" max="716" width="13.85546875" bestFit="1" customWidth="1"/>
    <col min="717" max="717" width="21.85546875" bestFit="1" customWidth="1"/>
    <col min="718" max="718" width="7.85546875" customWidth="1"/>
    <col min="719" max="719" width="10.42578125" bestFit="1" customWidth="1"/>
    <col min="720" max="720" width="7" customWidth="1"/>
    <col min="721" max="721" width="7.85546875" customWidth="1"/>
    <col min="722" max="722" width="13.85546875" bestFit="1" customWidth="1"/>
    <col min="723" max="723" width="21.85546875" bestFit="1" customWidth="1"/>
    <col min="724" max="724" width="13.85546875" bestFit="1" customWidth="1"/>
    <col min="725" max="725" width="21.85546875" bestFit="1" customWidth="1"/>
    <col min="726" max="726" width="13.85546875" bestFit="1" customWidth="1"/>
    <col min="727" max="727" width="21.85546875" bestFit="1" customWidth="1"/>
    <col min="728" max="728" width="13.85546875" bestFit="1" customWidth="1"/>
    <col min="729" max="729" width="21.85546875" bestFit="1" customWidth="1"/>
    <col min="730" max="730" width="13.85546875" bestFit="1" customWidth="1"/>
    <col min="731" max="731" width="21.85546875" bestFit="1" customWidth="1"/>
    <col min="732" max="732" width="13.85546875" bestFit="1" customWidth="1"/>
    <col min="733" max="733" width="21.85546875" bestFit="1" customWidth="1"/>
    <col min="734" max="734" width="13.85546875" bestFit="1" customWidth="1"/>
    <col min="735" max="735" width="21.85546875" bestFit="1" customWidth="1"/>
    <col min="736" max="736" width="13.85546875" bestFit="1" customWidth="1"/>
    <col min="737" max="737" width="21.85546875" bestFit="1" customWidth="1"/>
    <col min="738" max="738" width="13.85546875" bestFit="1" customWidth="1"/>
    <col min="739" max="739" width="21.85546875" bestFit="1" customWidth="1"/>
    <col min="740" max="740" width="13.85546875" bestFit="1" customWidth="1"/>
    <col min="741" max="741" width="21.85546875" bestFit="1" customWidth="1"/>
    <col min="742" max="742" width="13.85546875" bestFit="1" customWidth="1"/>
    <col min="743" max="743" width="21.85546875" bestFit="1" customWidth="1"/>
    <col min="745" max="745" width="12.140625" bestFit="1" customWidth="1"/>
    <col min="746" max="746" width="16.5703125" bestFit="1" customWidth="1"/>
    <col min="747" max="747" width="22.7109375" bestFit="1" customWidth="1"/>
    <col min="748" max="748" width="27.7109375" bestFit="1" customWidth="1"/>
    <col min="749" max="749" width="29.140625" bestFit="1" customWidth="1"/>
  </cols>
  <sheetData>
    <row r="1" spans="1:127" x14ac:dyDescent="0.25">
      <c r="A1" t="s">
        <v>465</v>
      </c>
      <c r="B1">
        <f>'Drive cycle info'!C24</f>
        <v>47.3</v>
      </c>
      <c r="G1">
        <v>60</v>
      </c>
      <c r="Q1">
        <f>'Drive cycle info'!C23</f>
        <v>34.1</v>
      </c>
      <c r="V1">
        <f>'Drive cycle info'!C3</f>
        <v>38.200000000000003</v>
      </c>
      <c r="AA1">
        <f>'Drive cycle info'!C4</f>
        <v>15.4</v>
      </c>
      <c r="AF1">
        <f>'Drive cycle info'!C5</f>
        <v>7.7</v>
      </c>
      <c r="AK1">
        <f>'Drive cycle info'!C7</f>
        <v>38.200000000000003</v>
      </c>
      <c r="AP1">
        <f>'Drive cycle info'!C8</f>
        <v>23.4</v>
      </c>
      <c r="AU1">
        <f>'Drive cycle info'!C9</f>
        <v>31.8</v>
      </c>
      <c r="AZ1">
        <f>'Drive cycle info'!C10</f>
        <v>17.600000000000001</v>
      </c>
      <c r="BE1">
        <f>'Drive cycle info'!C13</f>
        <v>101.2</v>
      </c>
      <c r="BJ1">
        <f>'Drive cycle info'!C14</f>
        <v>69.400000000000006</v>
      </c>
      <c r="BO1">
        <f>'Drive cycle info'!C15</f>
        <v>68.2</v>
      </c>
      <c r="BT1">
        <f>'Drive cycle info'!C16</f>
        <v>32.9</v>
      </c>
      <c r="BY1">
        <f>'Drive cycle info'!C18</f>
        <v>101.2</v>
      </c>
      <c r="CD1">
        <f>'Drive cycle info'!C19</f>
        <v>79.2</v>
      </c>
      <c r="CI1">
        <f>'Drive cycle info'!C20</f>
        <v>66.900000000000006</v>
      </c>
      <c r="CN1">
        <v>100</v>
      </c>
      <c r="CS1">
        <v>80</v>
      </c>
      <c r="CX1">
        <v>50</v>
      </c>
      <c r="DC1">
        <v>30</v>
      </c>
      <c r="DH1">
        <f>'Drive cycle info'!C23</f>
        <v>34.1</v>
      </c>
    </row>
    <row r="3" spans="1:127" x14ac:dyDescent="0.25">
      <c r="B3" s="4" t="s">
        <v>307</v>
      </c>
    </row>
    <row r="4" spans="1:127" x14ac:dyDescent="0.25">
      <c r="A4" s="4" t="s">
        <v>180</v>
      </c>
      <c r="B4" t="s">
        <v>618</v>
      </c>
      <c r="C4" t="s">
        <v>308</v>
      </c>
      <c r="D4" t="s">
        <v>309</v>
      </c>
      <c r="E4" t="s">
        <v>310</v>
      </c>
      <c r="F4" t="s">
        <v>311</v>
      </c>
      <c r="G4" t="s">
        <v>312</v>
      </c>
      <c r="H4" t="s">
        <v>313</v>
      </c>
      <c r="I4" t="s">
        <v>314</v>
      </c>
      <c r="J4" t="s">
        <v>315</v>
      </c>
      <c r="K4" t="s">
        <v>316</v>
      </c>
      <c r="L4" t="s">
        <v>317</v>
      </c>
      <c r="M4" t="s">
        <v>318</v>
      </c>
      <c r="N4" t="s">
        <v>319</v>
      </c>
      <c r="O4" t="s">
        <v>320</v>
      </c>
      <c r="P4" t="s">
        <v>321</v>
      </c>
      <c r="Q4" t="s">
        <v>322</v>
      </c>
      <c r="R4" t="s">
        <v>323</v>
      </c>
      <c r="S4" t="s">
        <v>324</v>
      </c>
      <c r="T4" t="s">
        <v>325</v>
      </c>
      <c r="U4" t="s">
        <v>326</v>
      </c>
      <c r="V4" t="s">
        <v>327</v>
      </c>
      <c r="W4" t="s">
        <v>328</v>
      </c>
      <c r="X4" t="s">
        <v>329</v>
      </c>
      <c r="Y4" t="s">
        <v>330</v>
      </c>
      <c r="Z4" t="s">
        <v>331</v>
      </c>
      <c r="AA4" t="s">
        <v>332</v>
      </c>
      <c r="AB4" t="s">
        <v>333</v>
      </c>
      <c r="AC4" t="s">
        <v>334</v>
      </c>
      <c r="AD4" t="s">
        <v>335</v>
      </c>
      <c r="AE4" t="s">
        <v>336</v>
      </c>
      <c r="AF4" t="s">
        <v>337</v>
      </c>
      <c r="AG4" t="s">
        <v>338</v>
      </c>
      <c r="AH4" t="s">
        <v>339</v>
      </c>
      <c r="AI4" t="s">
        <v>340</v>
      </c>
      <c r="AJ4" t="s">
        <v>341</v>
      </c>
      <c r="AK4" t="s">
        <v>342</v>
      </c>
      <c r="AL4" t="s">
        <v>343</v>
      </c>
      <c r="AM4" t="s">
        <v>344</v>
      </c>
      <c r="AN4" t="s">
        <v>345</v>
      </c>
      <c r="AO4" t="s">
        <v>346</v>
      </c>
      <c r="AP4" t="s">
        <v>347</v>
      </c>
      <c r="AQ4" t="s">
        <v>348</v>
      </c>
      <c r="AR4" t="s">
        <v>349</v>
      </c>
      <c r="AS4" t="s">
        <v>350</v>
      </c>
      <c r="AT4" t="s">
        <v>351</v>
      </c>
      <c r="AU4" t="s">
        <v>352</v>
      </c>
      <c r="AV4" t="s">
        <v>353</v>
      </c>
      <c r="AW4" t="s">
        <v>354</v>
      </c>
      <c r="AX4" t="s">
        <v>355</v>
      </c>
      <c r="AY4" t="s">
        <v>356</v>
      </c>
      <c r="AZ4" t="s">
        <v>357</v>
      </c>
      <c r="BA4" t="s">
        <v>358</v>
      </c>
      <c r="BB4" t="s">
        <v>359</v>
      </c>
      <c r="BC4" t="s">
        <v>360</v>
      </c>
      <c r="BD4" t="s">
        <v>361</v>
      </c>
      <c r="BE4" t="s">
        <v>362</v>
      </c>
      <c r="BF4" t="s">
        <v>363</v>
      </c>
      <c r="BG4" t="s">
        <v>364</v>
      </c>
      <c r="BH4" t="s">
        <v>365</v>
      </c>
      <c r="BI4" t="s">
        <v>366</v>
      </c>
      <c r="BJ4" t="s">
        <v>367</v>
      </c>
      <c r="BK4" t="s">
        <v>368</v>
      </c>
      <c r="BL4" t="s">
        <v>369</v>
      </c>
      <c r="BM4" t="s">
        <v>370</v>
      </c>
      <c r="BN4" t="s">
        <v>371</v>
      </c>
      <c r="BO4" t="s">
        <v>372</v>
      </c>
      <c r="BP4" t="s">
        <v>373</v>
      </c>
      <c r="BQ4" t="s">
        <v>374</v>
      </c>
      <c r="BR4" t="s">
        <v>375</v>
      </c>
      <c r="BS4" t="s">
        <v>376</v>
      </c>
      <c r="BT4" t="s">
        <v>377</v>
      </c>
      <c r="BU4" t="s">
        <v>378</v>
      </c>
      <c r="BV4" t="s">
        <v>379</v>
      </c>
      <c r="BW4" t="s">
        <v>380</v>
      </c>
      <c r="BX4" t="s">
        <v>381</v>
      </c>
      <c r="BY4" t="s">
        <v>382</v>
      </c>
      <c r="BZ4" t="s">
        <v>383</v>
      </c>
      <c r="CA4" t="s">
        <v>384</v>
      </c>
      <c r="CB4" t="s">
        <v>385</v>
      </c>
      <c r="CC4" t="s">
        <v>386</v>
      </c>
      <c r="CD4" t="s">
        <v>387</v>
      </c>
      <c r="CE4" t="s">
        <v>388</v>
      </c>
      <c r="CF4" t="s">
        <v>389</v>
      </c>
      <c r="CG4" t="s">
        <v>390</v>
      </c>
      <c r="CH4" t="s">
        <v>391</v>
      </c>
      <c r="CI4" t="s">
        <v>392</v>
      </c>
      <c r="CJ4" t="s">
        <v>393</v>
      </c>
      <c r="CK4" t="s">
        <v>394</v>
      </c>
      <c r="CL4" t="s">
        <v>395</v>
      </c>
      <c r="CM4" t="s">
        <v>396</v>
      </c>
      <c r="CN4" t="s">
        <v>397</v>
      </c>
      <c r="CO4" t="s">
        <v>398</v>
      </c>
      <c r="CP4" t="s">
        <v>399</v>
      </c>
      <c r="CQ4" t="s">
        <v>400</v>
      </c>
      <c r="CR4" t="s">
        <v>401</v>
      </c>
      <c r="CS4" t="s">
        <v>402</v>
      </c>
      <c r="CT4" t="s">
        <v>403</v>
      </c>
      <c r="CU4" t="s">
        <v>404</v>
      </c>
      <c r="CV4" t="s">
        <v>405</v>
      </c>
      <c r="CW4" t="s">
        <v>406</v>
      </c>
      <c r="CX4" t="s">
        <v>407</v>
      </c>
      <c r="CY4" t="s">
        <v>408</v>
      </c>
      <c r="CZ4" t="s">
        <v>409</v>
      </c>
      <c r="DA4" t="s">
        <v>410</v>
      </c>
      <c r="DB4" t="s">
        <v>411</v>
      </c>
      <c r="DC4" t="s">
        <v>412</v>
      </c>
      <c r="DD4" t="s">
        <v>413</v>
      </c>
      <c r="DE4" t="s">
        <v>414</v>
      </c>
      <c r="DF4" t="s">
        <v>415</v>
      </c>
      <c r="DG4" t="s">
        <v>416</v>
      </c>
      <c r="DH4" t="s">
        <v>417</v>
      </c>
      <c r="DI4" t="s">
        <v>418</v>
      </c>
      <c r="DJ4" t="s">
        <v>419</v>
      </c>
      <c r="DK4" t="s">
        <v>420</v>
      </c>
      <c r="DL4" t="s">
        <v>421</v>
      </c>
      <c r="DM4" t="s">
        <v>422</v>
      </c>
      <c r="DN4" t="s">
        <v>423</v>
      </c>
      <c r="DO4" t="s">
        <v>424</v>
      </c>
      <c r="DP4" t="s">
        <v>425</v>
      </c>
      <c r="DQ4" t="s">
        <v>426</v>
      </c>
      <c r="DR4" t="s">
        <v>427</v>
      </c>
      <c r="DS4" t="s">
        <v>428</v>
      </c>
      <c r="DT4" t="s">
        <v>429</v>
      </c>
      <c r="DU4" t="s">
        <v>430</v>
      </c>
      <c r="DV4" t="s">
        <v>431</v>
      </c>
      <c r="DW4" t="s">
        <v>432</v>
      </c>
    </row>
    <row r="5" spans="1:127" x14ac:dyDescent="0.25">
      <c r="A5" s="3" t="s">
        <v>121</v>
      </c>
      <c r="B5" s="5"/>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5"/>
      <c r="DE5" s="5"/>
      <c r="DF5" s="5"/>
      <c r="DG5" s="5"/>
      <c r="DH5" s="5"/>
      <c r="DI5" s="5"/>
      <c r="DJ5" s="5"/>
      <c r="DK5" s="5"/>
      <c r="DL5" s="5"/>
      <c r="DM5" s="5"/>
      <c r="DN5" s="5"/>
      <c r="DO5" s="5"/>
      <c r="DP5" s="5"/>
      <c r="DQ5" s="5"/>
      <c r="DR5" s="5"/>
      <c r="DS5" s="5"/>
      <c r="DT5" s="5"/>
      <c r="DU5" s="5"/>
      <c r="DV5" s="5"/>
      <c r="DW5" s="5"/>
    </row>
    <row r="6" spans="1:127" x14ac:dyDescent="0.25">
      <c r="A6" s="6" t="s">
        <v>434</v>
      </c>
      <c r="B6" s="5">
        <v>1</v>
      </c>
      <c r="C6" s="2">
        <v>21.996938848865067</v>
      </c>
      <c r="D6" s="2">
        <v>173.93839097824409</v>
      </c>
      <c r="E6" s="2">
        <v>1.1119469291741721</v>
      </c>
      <c r="F6" s="2">
        <v>1.1849415628243805</v>
      </c>
      <c r="G6" s="2">
        <v>8.8772985984735371</v>
      </c>
      <c r="H6" s="2">
        <v>15.23345423099088</v>
      </c>
      <c r="I6" s="2">
        <v>118.50541053162704</v>
      </c>
      <c r="J6" s="2">
        <v>0.66475757837044291</v>
      </c>
      <c r="K6" s="2">
        <v>0.77974097353432248</v>
      </c>
      <c r="L6" s="2">
        <v>6.051789748846983</v>
      </c>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5"/>
      <c r="DE6" s="5"/>
      <c r="DF6" s="5"/>
      <c r="DG6" s="5"/>
      <c r="DH6" s="5"/>
      <c r="DI6" s="5"/>
      <c r="DJ6" s="5"/>
      <c r="DK6" s="5"/>
      <c r="DL6" s="5"/>
      <c r="DM6" s="5"/>
      <c r="DN6" s="5"/>
      <c r="DO6" s="5"/>
      <c r="DP6" s="5"/>
      <c r="DQ6" s="5"/>
      <c r="DR6" s="5"/>
      <c r="DS6" s="5"/>
      <c r="DT6" s="5"/>
      <c r="DU6" s="5"/>
      <c r="DV6" s="5"/>
      <c r="DW6" s="5"/>
    </row>
    <row r="7" spans="1:127" x14ac:dyDescent="0.25">
      <c r="A7" s="6" t="s">
        <v>435</v>
      </c>
      <c r="B7" s="5">
        <v>2</v>
      </c>
      <c r="C7" s="2"/>
      <c r="D7" s="2"/>
      <c r="E7" s="2"/>
      <c r="F7" s="2"/>
      <c r="G7" s="2"/>
      <c r="H7" s="2"/>
      <c r="I7" s="2"/>
      <c r="J7" s="2"/>
      <c r="K7" s="2"/>
      <c r="L7" s="2"/>
      <c r="M7" s="2">
        <v>12.813739752155854</v>
      </c>
      <c r="N7" s="2">
        <v>376.74061797350964</v>
      </c>
      <c r="O7" s="2">
        <v>1.7921004310369095</v>
      </c>
      <c r="P7" s="2">
        <v>2.4852820623000031</v>
      </c>
      <c r="Q7" s="2">
        <v>16.899089658885853</v>
      </c>
      <c r="R7" s="2">
        <v>11.014819365103275</v>
      </c>
      <c r="S7" s="2">
        <v>320.83060864614515</v>
      </c>
      <c r="T7" s="2">
        <v>1.8841302532946642</v>
      </c>
      <c r="U7" s="2">
        <v>2.9978743169791313</v>
      </c>
      <c r="V7" s="2">
        <v>14.461859176957933</v>
      </c>
      <c r="W7" s="2">
        <v>23.140181043027134</v>
      </c>
      <c r="X7" s="2">
        <v>568.85781808493016</v>
      </c>
      <c r="Y7" s="2">
        <v>3.2141213351141018</v>
      </c>
      <c r="Z7" s="2">
        <v>3.6926551609989229</v>
      </c>
      <c r="AA7" s="2">
        <v>25.904018506426191</v>
      </c>
      <c r="AB7" s="2">
        <v>40.838687757871618</v>
      </c>
      <c r="AC7" s="2">
        <v>963.73054671920954</v>
      </c>
      <c r="AD7" s="2">
        <v>4.8285464805291332</v>
      </c>
      <c r="AE7" s="2">
        <v>3.634210041915527</v>
      </c>
      <c r="AF7" s="2">
        <v>43.906231226708599</v>
      </c>
      <c r="AG7" s="2">
        <v>11.014819365103275</v>
      </c>
      <c r="AH7" s="2">
        <v>320.83060864614515</v>
      </c>
      <c r="AI7" s="2">
        <v>1.8841302532946642</v>
      </c>
      <c r="AJ7" s="2">
        <v>2.9978743169791313</v>
      </c>
      <c r="AK7" s="2">
        <v>14.461859176957933</v>
      </c>
      <c r="AL7" s="2">
        <v>14.102213586777602</v>
      </c>
      <c r="AM7" s="2">
        <v>420.39687734509749</v>
      </c>
      <c r="AN7" s="2">
        <v>2.2478190136633565</v>
      </c>
      <c r="AO7" s="2">
        <v>2.1943684187636752</v>
      </c>
      <c r="AP7" s="2">
        <v>18.885248213143999</v>
      </c>
      <c r="AQ7" s="2">
        <v>19.138689129691635</v>
      </c>
      <c r="AR7" s="2">
        <v>426.39984866712518</v>
      </c>
      <c r="AS7" s="2">
        <v>3.456196868868846</v>
      </c>
      <c r="AT7" s="2">
        <v>4.6503720936841377</v>
      </c>
      <c r="AU7" s="2">
        <v>19.741132094739029</v>
      </c>
      <c r="AV7" s="2">
        <v>17.119527904381041</v>
      </c>
      <c r="AW7" s="2">
        <v>499.10042668084037</v>
      </c>
      <c r="AX7" s="2">
        <v>2.4432145884909979</v>
      </c>
      <c r="AY7" s="2">
        <v>2.4264773716660097</v>
      </c>
      <c r="AZ7" s="2">
        <v>22.411080195479677</v>
      </c>
      <c r="BA7" s="2">
        <v>3.5394710414003807</v>
      </c>
      <c r="BB7" s="2">
        <v>297.36474884924542</v>
      </c>
      <c r="BC7" s="2">
        <v>0.81430997503602087</v>
      </c>
      <c r="BD7" s="2">
        <v>5.3768475705901153</v>
      </c>
      <c r="BE7" s="2">
        <v>12.716196039615081</v>
      </c>
      <c r="BF7" s="2">
        <v>3.6513923416911367</v>
      </c>
      <c r="BG7" s="2">
        <v>242.19484786045433</v>
      </c>
      <c r="BH7" s="2">
        <v>0.93025182652375993</v>
      </c>
      <c r="BI7" s="2">
        <v>2.5000732284856109</v>
      </c>
      <c r="BJ7" s="2">
        <v>10.464146889600981</v>
      </c>
      <c r="BK7" s="2">
        <v>11.133153786666895</v>
      </c>
      <c r="BL7" s="2">
        <v>284.87791535633221</v>
      </c>
      <c r="BM7" s="2">
        <v>2.0036621526223071</v>
      </c>
      <c r="BN7" s="2">
        <v>3.9523234375273679</v>
      </c>
      <c r="BO7" s="2">
        <v>13.005522904904984</v>
      </c>
      <c r="BP7" s="2">
        <v>8.2513244083667665</v>
      </c>
      <c r="BQ7" s="2">
        <v>308.19986367822037</v>
      </c>
      <c r="BR7" s="2">
        <v>1.4120828620027133</v>
      </c>
      <c r="BS7" s="2">
        <v>1.8848827653532345</v>
      </c>
      <c r="BT7" s="2">
        <v>13.639571865621171</v>
      </c>
      <c r="BU7" s="2">
        <v>3.5394710414003807</v>
      </c>
      <c r="BV7" s="2">
        <v>297.36474884924542</v>
      </c>
      <c r="BW7" s="2">
        <v>0.81430997503602087</v>
      </c>
      <c r="BX7" s="2">
        <v>5.3768475705901153</v>
      </c>
      <c r="BY7" s="2">
        <v>12.716196039615081</v>
      </c>
      <c r="BZ7" s="2">
        <v>6.8808376160253859</v>
      </c>
      <c r="CA7" s="2">
        <v>318.86533612167733</v>
      </c>
      <c r="CB7" s="2">
        <v>1.4042314813891694</v>
      </c>
      <c r="CC7" s="2">
        <v>4.6045201338523665</v>
      </c>
      <c r="CD7" s="2">
        <v>13.971319355808314</v>
      </c>
      <c r="CE7" s="2">
        <v>7.0617696274459991</v>
      </c>
      <c r="CF7" s="2">
        <v>275.92316295624471</v>
      </c>
      <c r="CG7" s="2">
        <v>1.3363415077401803</v>
      </c>
      <c r="CH7" s="2">
        <v>3.4862273955333434</v>
      </c>
      <c r="CI7" s="2">
        <v>12.198146106067782</v>
      </c>
      <c r="CJ7" s="2"/>
      <c r="CK7" s="2"/>
      <c r="CL7" s="2"/>
      <c r="CM7" s="2"/>
      <c r="CN7" s="2"/>
      <c r="CO7" s="2"/>
      <c r="CP7" s="2"/>
      <c r="CQ7" s="2"/>
      <c r="CR7" s="2"/>
      <c r="CS7" s="2"/>
      <c r="CT7" s="2"/>
      <c r="CU7" s="2"/>
      <c r="CV7" s="2"/>
      <c r="CW7" s="2"/>
      <c r="CX7" s="2"/>
      <c r="CY7" s="2"/>
      <c r="CZ7" s="2"/>
      <c r="DA7" s="2"/>
      <c r="DB7" s="2"/>
      <c r="DC7" s="2"/>
      <c r="DD7" s="5"/>
      <c r="DE7" s="5"/>
      <c r="DF7" s="5"/>
      <c r="DG7" s="5"/>
      <c r="DH7" s="5"/>
      <c r="DI7" s="5"/>
      <c r="DJ7" s="5"/>
      <c r="DK7" s="5"/>
      <c r="DL7" s="5"/>
      <c r="DM7" s="5"/>
      <c r="DN7" s="5"/>
      <c r="DO7" s="5"/>
      <c r="DP7" s="5"/>
      <c r="DQ7" s="5"/>
      <c r="DR7" s="5"/>
      <c r="DS7" s="5"/>
      <c r="DT7" s="5"/>
      <c r="DU7" s="5"/>
      <c r="DV7" s="5"/>
      <c r="DW7" s="5"/>
    </row>
    <row r="8" spans="1:127" x14ac:dyDescent="0.25">
      <c r="A8" s="3" t="s">
        <v>663</v>
      </c>
      <c r="B8" s="5"/>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5"/>
      <c r="DE8" s="5"/>
      <c r="DF8" s="5"/>
      <c r="DG8" s="5"/>
      <c r="DH8" s="5"/>
      <c r="DI8" s="5"/>
      <c r="DJ8" s="5"/>
      <c r="DK8" s="5"/>
      <c r="DL8" s="5"/>
      <c r="DM8" s="5"/>
      <c r="DN8" s="5"/>
      <c r="DO8" s="5"/>
      <c r="DP8" s="5"/>
      <c r="DQ8" s="5"/>
      <c r="DR8" s="5"/>
      <c r="DS8" s="5"/>
      <c r="DT8" s="5"/>
      <c r="DU8" s="5"/>
      <c r="DV8" s="5"/>
      <c r="DW8" s="5"/>
    </row>
    <row r="9" spans="1:127" x14ac:dyDescent="0.25">
      <c r="A9" s="6" t="s">
        <v>434</v>
      </c>
      <c r="B9" s="5">
        <v>4</v>
      </c>
      <c r="C9" s="2">
        <v>22.650157664736469</v>
      </c>
      <c r="D9" s="2">
        <v>178.40345381597459</v>
      </c>
      <c r="E9" s="2">
        <v>2.2875383104307052</v>
      </c>
      <c r="F9" s="2">
        <v>1.2416914778257111</v>
      </c>
      <c r="G9" s="2">
        <v>9.3332222674355521</v>
      </c>
      <c r="H9" s="2"/>
      <c r="I9" s="2"/>
      <c r="J9" s="2"/>
      <c r="K9" s="2"/>
      <c r="L9" s="2"/>
      <c r="M9" s="2">
        <v>30.87205058797959</v>
      </c>
      <c r="N9" s="2">
        <v>206.17448985181363</v>
      </c>
      <c r="O9" s="2">
        <v>2.9072779897085828</v>
      </c>
      <c r="P9" s="2">
        <v>1.0417030762065673</v>
      </c>
      <c r="Q9" s="2">
        <v>11.162902835902441</v>
      </c>
      <c r="R9" s="2">
        <v>21.596729967791305</v>
      </c>
      <c r="S9" s="2">
        <v>195.2382242488452</v>
      </c>
      <c r="T9" s="2">
        <v>2.587846088786212</v>
      </c>
      <c r="U9" s="2">
        <v>1.7498168179435545</v>
      </c>
      <c r="V9" s="2">
        <v>9.9984439836311019</v>
      </c>
      <c r="W9" s="2">
        <v>43.794125592393492</v>
      </c>
      <c r="X9" s="2">
        <v>302.43974045015648</v>
      </c>
      <c r="Y9" s="2">
        <v>4.8186966976686998</v>
      </c>
      <c r="Z9" s="2">
        <v>1.591702253377143</v>
      </c>
      <c r="AA9" s="2">
        <v>16.347762106442364</v>
      </c>
      <c r="AB9" s="2">
        <v>65.766446616176495</v>
      </c>
      <c r="AC9" s="2">
        <v>548.23113008872269</v>
      </c>
      <c r="AD9" s="2">
        <v>6.593640119680777</v>
      </c>
      <c r="AE9" s="2">
        <v>2.3072003727756321</v>
      </c>
      <c r="AF9" s="2">
        <v>28.336809480508528</v>
      </c>
      <c r="AG9" s="2">
        <v>21.596729967791305</v>
      </c>
      <c r="AH9" s="2">
        <v>195.2382242488452</v>
      </c>
      <c r="AI9" s="2">
        <v>2.587846088786212</v>
      </c>
      <c r="AJ9" s="2">
        <v>1.7498168179435545</v>
      </c>
      <c r="AK9" s="2">
        <v>9.9984439836311019</v>
      </c>
      <c r="AL9" s="2">
        <v>29.20007243410123</v>
      </c>
      <c r="AM9" s="2">
        <v>245.91604969919811</v>
      </c>
      <c r="AN9" s="2">
        <v>3.1926357149758591</v>
      </c>
      <c r="AO9" s="2">
        <v>1.6231452333616794</v>
      </c>
      <c r="AP9" s="2">
        <v>12.727248468746371</v>
      </c>
      <c r="AQ9" s="2">
        <v>29.070062076893759</v>
      </c>
      <c r="AR9" s="2">
        <v>246.34204369970703</v>
      </c>
      <c r="AS9" s="2">
        <v>4.039149943627069</v>
      </c>
      <c r="AT9" s="2">
        <v>2.1955964605763749</v>
      </c>
      <c r="AU9" s="2">
        <v>12.865781277441405</v>
      </c>
      <c r="AV9" s="2">
        <v>32.93000427198789</v>
      </c>
      <c r="AW9" s="2">
        <v>286.18945967865307</v>
      </c>
      <c r="AX9" s="2">
        <v>3.6765008602924309</v>
      </c>
      <c r="AY9" s="2">
        <v>1.666966641913727</v>
      </c>
      <c r="AZ9" s="2">
        <v>14.728233398314941</v>
      </c>
      <c r="BA9" s="2">
        <v>13.748382967917848</v>
      </c>
      <c r="BB9" s="2">
        <v>187.33491232970204</v>
      </c>
      <c r="BC9" s="2">
        <v>0.99516905001563605</v>
      </c>
      <c r="BD9" s="2">
        <v>2.3046668224746663</v>
      </c>
      <c r="BE9" s="2">
        <v>8.8705231439161825</v>
      </c>
      <c r="BF9" s="2">
        <v>17.206044984487288</v>
      </c>
      <c r="BG9" s="2">
        <v>129.71934861103176</v>
      </c>
      <c r="BH9" s="2">
        <v>1.5882854298410585</v>
      </c>
      <c r="BI9" s="2">
        <v>0.88431660398206724</v>
      </c>
      <c r="BJ9" s="2">
        <v>6.8269846981512403</v>
      </c>
      <c r="BK9" s="2">
        <v>18.61888102117668</v>
      </c>
      <c r="BL9" s="2">
        <v>156.96076482097621</v>
      </c>
      <c r="BM9" s="2">
        <v>2.2673625009662595</v>
      </c>
      <c r="BN9" s="2">
        <v>1.3884598433786532</v>
      </c>
      <c r="BO9" s="2">
        <v>8.1576178324695849</v>
      </c>
      <c r="BP9" s="2">
        <v>20.303231489366862</v>
      </c>
      <c r="BQ9" s="2">
        <v>185.14018304190586</v>
      </c>
      <c r="BR9" s="2">
        <v>2.3683761448515313</v>
      </c>
      <c r="BS9" s="2">
        <v>1.3198444451348572</v>
      </c>
      <c r="BT9" s="2">
        <v>9.4571258458421816</v>
      </c>
      <c r="BU9" s="2">
        <v>13.748382967917848</v>
      </c>
      <c r="BV9" s="2">
        <v>187.33491232970204</v>
      </c>
      <c r="BW9" s="2">
        <v>0.99516905001563605</v>
      </c>
      <c r="BX9" s="2">
        <v>2.3046668224746663</v>
      </c>
      <c r="BY9" s="2">
        <v>8.8705231439161825</v>
      </c>
      <c r="BZ9" s="2">
        <v>17.269839945616933</v>
      </c>
      <c r="CA9" s="2">
        <v>183.58235430854302</v>
      </c>
      <c r="CB9" s="2">
        <v>1.9645472965763975</v>
      </c>
      <c r="CC9" s="2">
        <v>2.0535258224365323</v>
      </c>
      <c r="CD9" s="2">
        <v>9.1123565069291281</v>
      </c>
      <c r="CE9" s="2">
        <v>16.870781906330894</v>
      </c>
      <c r="CF9" s="2">
        <v>157.47946615542418</v>
      </c>
      <c r="CG9" s="2">
        <v>1.9933633780799391</v>
      </c>
      <c r="CH9" s="2">
        <v>1.587893699210311</v>
      </c>
      <c r="CI9" s="2">
        <v>8.0102179838671042</v>
      </c>
      <c r="CJ9" s="2">
        <v>14.898790905316673</v>
      </c>
      <c r="CK9" s="2">
        <v>188.76979122327793</v>
      </c>
      <c r="CL9" s="2">
        <v>1.0678345101081785</v>
      </c>
      <c r="CM9" s="2">
        <v>2.4021855896328925</v>
      </c>
      <c r="CN9" s="2">
        <v>9.016118604186687</v>
      </c>
      <c r="CO9" s="2">
        <v>16.603409083011972</v>
      </c>
      <c r="CP9" s="2">
        <v>137.87313343211079</v>
      </c>
      <c r="CQ9" s="2">
        <v>1.0193415382608675</v>
      </c>
      <c r="CR9" s="2">
        <v>0.79958461836341588</v>
      </c>
      <c r="CS9" s="2">
        <v>7.0332551885644818</v>
      </c>
      <c r="CT9" s="2">
        <v>19.268824239281614</v>
      </c>
      <c r="CU9" s="2">
        <v>107.76750926590057</v>
      </c>
      <c r="CV9" s="2">
        <v>1.093554605699067</v>
      </c>
      <c r="CW9" s="2">
        <v>0.22211163930633887</v>
      </c>
      <c r="CX9" s="2">
        <v>5.9790529261651084</v>
      </c>
      <c r="CY9" s="2">
        <v>14.959863200393789</v>
      </c>
      <c r="CZ9" s="2">
        <v>135.89191150453141</v>
      </c>
      <c r="DA9" s="2">
        <v>1.2002047959413777</v>
      </c>
      <c r="DB9" s="2">
        <v>0.14801975837513004</v>
      </c>
      <c r="DC9" s="2">
        <v>6.8670145334205293</v>
      </c>
      <c r="DD9" s="5"/>
      <c r="DE9" s="5"/>
      <c r="DF9" s="5"/>
      <c r="DG9" s="5"/>
      <c r="DH9" s="5"/>
      <c r="DI9" s="5"/>
      <c r="DJ9" s="5"/>
      <c r="DK9" s="5"/>
      <c r="DL9" s="5"/>
      <c r="DM9" s="5"/>
      <c r="DN9" s="5"/>
      <c r="DO9" s="5"/>
      <c r="DP9" s="5"/>
      <c r="DQ9" s="5"/>
      <c r="DR9" s="5"/>
      <c r="DS9" s="5"/>
      <c r="DT9" s="5"/>
      <c r="DU9" s="5"/>
      <c r="DV9" s="5"/>
      <c r="DW9" s="5"/>
    </row>
    <row r="10" spans="1:127" x14ac:dyDescent="0.25">
      <c r="A10" s="6" t="s">
        <v>435</v>
      </c>
      <c r="B10" s="5"/>
      <c r="C10" s="2">
        <v>1.3818928609021317</v>
      </c>
      <c r="D10" s="2">
        <v>260.60379538201215</v>
      </c>
      <c r="E10" s="2">
        <v>9.6078720816795915E-2</v>
      </c>
      <c r="F10" s="2">
        <v>1.1057691284837183</v>
      </c>
      <c r="G10" s="2">
        <v>10.881903570363669</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5"/>
      <c r="DE10" s="5"/>
      <c r="DF10" s="5"/>
      <c r="DG10" s="5"/>
      <c r="DH10" s="5"/>
      <c r="DI10" s="5"/>
      <c r="DJ10" s="5"/>
      <c r="DK10" s="5"/>
      <c r="DL10" s="5"/>
      <c r="DM10" s="5"/>
      <c r="DN10" s="5"/>
      <c r="DO10" s="5"/>
      <c r="DP10" s="5"/>
      <c r="DQ10" s="5"/>
      <c r="DR10" s="5"/>
      <c r="DS10" s="5"/>
      <c r="DT10" s="5"/>
      <c r="DU10" s="5"/>
      <c r="DV10" s="5"/>
      <c r="DW10" s="5"/>
    </row>
    <row r="11" spans="1:127" x14ac:dyDescent="0.25">
      <c r="A11" s="3" t="s">
        <v>0</v>
      </c>
      <c r="B11" s="5"/>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5"/>
      <c r="DE11" s="5"/>
      <c r="DF11" s="5"/>
      <c r="DG11" s="5"/>
      <c r="DH11" s="5"/>
      <c r="DI11" s="5"/>
      <c r="DJ11" s="5"/>
      <c r="DK11" s="5"/>
      <c r="DL11" s="5"/>
      <c r="DM11" s="5"/>
      <c r="DN11" s="5"/>
      <c r="DO11" s="5"/>
      <c r="DP11" s="5"/>
      <c r="DQ11" s="5"/>
      <c r="DR11" s="5"/>
      <c r="DS11" s="5"/>
      <c r="DT11" s="5"/>
      <c r="DU11" s="5"/>
      <c r="DV11" s="5"/>
      <c r="DW11" s="5"/>
    </row>
    <row r="12" spans="1:127" x14ac:dyDescent="0.25">
      <c r="A12" s="6" t="s">
        <v>434</v>
      </c>
      <c r="B12" s="5">
        <v>1</v>
      </c>
      <c r="C12" s="2">
        <v>7.7646828808648882</v>
      </c>
      <c r="D12" s="2">
        <v>200.56249769405196</v>
      </c>
      <c r="E12" s="2">
        <v>3.1742909366715795</v>
      </c>
      <c r="F12" s="2">
        <v>2.4861118167717189</v>
      </c>
      <c r="G12" s="2">
        <v>9.2015158282262615</v>
      </c>
      <c r="H12" s="2">
        <v>2.1201247706543493</v>
      </c>
      <c r="I12" s="2">
        <v>135.50954526962315</v>
      </c>
      <c r="J12" s="2">
        <v>0.85123885231082952</v>
      </c>
      <c r="K12" s="2">
        <v>1.1214962864453495</v>
      </c>
      <c r="L12" s="2">
        <v>5.8491002427105423</v>
      </c>
      <c r="M12" s="2"/>
      <c r="N12" s="2"/>
      <c r="O12" s="2"/>
      <c r="P12" s="2"/>
      <c r="Q12" s="2"/>
      <c r="R12" s="2"/>
      <c r="S12" s="2"/>
      <c r="T12" s="2"/>
      <c r="U12" s="2"/>
      <c r="V12" s="2"/>
      <c r="W12" s="2"/>
      <c r="X12" s="2"/>
      <c r="Y12" s="2"/>
      <c r="Z12" s="2"/>
      <c r="AA12" s="2"/>
      <c r="AB12" s="2">
        <v>17.572464746343542</v>
      </c>
      <c r="AC12" s="2">
        <v>546.38869921185619</v>
      </c>
      <c r="AD12" s="2">
        <v>18.074185088614463</v>
      </c>
      <c r="AE12" s="2">
        <v>2.8563214974365709</v>
      </c>
      <c r="AF12" s="2">
        <v>26.055521203212521</v>
      </c>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5"/>
      <c r="DE12" s="5"/>
      <c r="DF12" s="5"/>
      <c r="DG12" s="5"/>
      <c r="DH12" s="5"/>
      <c r="DI12" s="5"/>
      <c r="DJ12" s="5"/>
      <c r="DK12" s="5"/>
      <c r="DL12" s="5"/>
      <c r="DM12" s="5"/>
      <c r="DN12" s="5"/>
      <c r="DO12" s="5"/>
      <c r="DP12" s="5"/>
      <c r="DQ12" s="5"/>
      <c r="DR12" s="5"/>
      <c r="DS12" s="5"/>
      <c r="DT12" s="5"/>
      <c r="DU12" s="5"/>
      <c r="DV12" s="5"/>
      <c r="DW12" s="5"/>
    </row>
    <row r="13" spans="1:127" x14ac:dyDescent="0.25">
      <c r="A13" s="6" t="s">
        <v>435</v>
      </c>
      <c r="B13" s="5">
        <v>5</v>
      </c>
      <c r="C13" s="2">
        <v>13.584111336421426</v>
      </c>
      <c r="D13" s="2">
        <v>263.4748560823279</v>
      </c>
      <c r="E13" s="2">
        <v>1.9643075363871016</v>
      </c>
      <c r="F13" s="2">
        <v>1.6590997757786519</v>
      </c>
      <c r="G13" s="2">
        <v>12.059523737220086</v>
      </c>
      <c r="H13" s="2">
        <v>5.4713403816558088</v>
      </c>
      <c r="I13" s="2">
        <v>193.87327433340994</v>
      </c>
      <c r="J13" s="2">
        <v>1.0589870087360149</v>
      </c>
      <c r="K13" s="2">
        <v>0.93010919200607045</v>
      </c>
      <c r="L13" s="2">
        <v>8.5209605403912576</v>
      </c>
      <c r="M13" s="2">
        <v>6.5711876647484582</v>
      </c>
      <c r="N13" s="2">
        <v>320.3</v>
      </c>
      <c r="O13" s="2">
        <v>0</v>
      </c>
      <c r="P13" s="2">
        <v>0.25</v>
      </c>
      <c r="Q13" s="2">
        <v>13.68</v>
      </c>
      <c r="R13" s="2"/>
      <c r="S13" s="2"/>
      <c r="T13" s="2"/>
      <c r="U13" s="2"/>
      <c r="V13" s="2"/>
      <c r="W13" s="2"/>
      <c r="X13" s="2"/>
      <c r="Y13" s="2"/>
      <c r="Z13" s="2"/>
      <c r="AA13" s="2"/>
      <c r="AB13" s="2">
        <v>83.414973835369238</v>
      </c>
      <c r="AC13" s="2">
        <v>669.44686143436991</v>
      </c>
      <c r="AD13" s="2">
        <v>10.796100067797209</v>
      </c>
      <c r="AE13" s="2">
        <v>2.1184722072733972</v>
      </c>
      <c r="AF13" s="2">
        <v>34.788748579620886</v>
      </c>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v>2.9033229741156661E-2</v>
      </c>
      <c r="CU13" s="2">
        <v>234.65</v>
      </c>
      <c r="CV13" s="2">
        <v>9.507635532656572E-3</v>
      </c>
      <c r="CW13" s="2">
        <v>0.02</v>
      </c>
      <c r="CX13" s="2">
        <v>9.6999999999999993</v>
      </c>
      <c r="CY13" s="2"/>
      <c r="CZ13" s="2"/>
      <c r="DA13" s="2"/>
      <c r="DB13" s="2"/>
      <c r="DC13" s="2"/>
      <c r="DD13" s="5"/>
      <c r="DE13" s="5"/>
      <c r="DF13" s="5"/>
      <c r="DG13" s="5"/>
      <c r="DH13" s="5"/>
      <c r="DI13" s="5"/>
      <c r="DJ13" s="5"/>
      <c r="DK13" s="5"/>
      <c r="DL13" s="5"/>
      <c r="DM13" s="5"/>
      <c r="DN13" s="5"/>
      <c r="DO13" s="5"/>
      <c r="DP13" s="5"/>
      <c r="DQ13" s="5"/>
      <c r="DR13" s="5"/>
      <c r="DS13" s="5"/>
      <c r="DT13" s="5"/>
      <c r="DU13" s="5"/>
      <c r="DV13" s="5"/>
      <c r="DW13" s="5"/>
    </row>
    <row r="14" spans="1:127" x14ac:dyDescent="0.25">
      <c r="A14" s="3" t="s">
        <v>1</v>
      </c>
      <c r="B14" s="5"/>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5"/>
      <c r="DE14" s="5"/>
      <c r="DF14" s="5"/>
      <c r="DG14" s="5"/>
      <c r="DH14" s="5"/>
      <c r="DI14" s="5"/>
      <c r="DJ14" s="5"/>
      <c r="DK14" s="5"/>
      <c r="DL14" s="5"/>
      <c r="DM14" s="5"/>
      <c r="DN14" s="5"/>
      <c r="DO14" s="5"/>
      <c r="DP14" s="5"/>
      <c r="DQ14" s="5"/>
      <c r="DR14" s="5"/>
      <c r="DS14" s="5"/>
      <c r="DT14" s="5"/>
      <c r="DU14" s="5"/>
      <c r="DV14" s="5"/>
      <c r="DW14" s="5"/>
    </row>
    <row r="15" spans="1:127" x14ac:dyDescent="0.25">
      <c r="A15" s="6" t="s">
        <v>436</v>
      </c>
      <c r="B15" s="5">
        <v>10</v>
      </c>
      <c r="C15" s="2">
        <v>9.525363979508187</v>
      </c>
      <c r="D15" s="2">
        <v>158.48390475078742</v>
      </c>
      <c r="E15" s="2">
        <v>1.1194018236245697</v>
      </c>
      <c r="F15" s="2">
        <v>0.89843709981082343</v>
      </c>
      <c r="G15" s="2">
        <v>7.6974666891913444</v>
      </c>
      <c r="H15" s="2">
        <v>4.1260661514761559</v>
      </c>
      <c r="I15" s="2">
        <v>117.05070789223036</v>
      </c>
      <c r="J15" s="2">
        <v>0.52220251936011852</v>
      </c>
      <c r="K15" s="2">
        <v>0.47331612926871225</v>
      </c>
      <c r="L15" s="2">
        <v>5.3054624564625845</v>
      </c>
      <c r="M15" s="2">
        <v>11.026481984942629</v>
      </c>
      <c r="N15" s="2">
        <v>168.05772960783642</v>
      </c>
      <c r="O15" s="2">
        <v>1.6828521881224427</v>
      </c>
      <c r="P15" s="2">
        <v>1.9634855925555921</v>
      </c>
      <c r="Q15" s="2">
        <v>7.6717001786692371</v>
      </c>
      <c r="R15" s="2">
        <v>8.248490178481072</v>
      </c>
      <c r="S15" s="2">
        <v>150.9896167589088</v>
      </c>
      <c r="T15" s="2">
        <v>1.6177448210046494</v>
      </c>
      <c r="U15" s="2">
        <v>1.2159369915159768</v>
      </c>
      <c r="V15" s="2">
        <v>7.2947306707332116</v>
      </c>
      <c r="W15" s="2">
        <v>13.856367056836801</v>
      </c>
      <c r="X15" s="2">
        <v>227.03813474733627</v>
      </c>
      <c r="Y15" s="2">
        <v>2.8070338106240205</v>
      </c>
      <c r="Z15" s="2">
        <v>1.5573095288901995</v>
      </c>
      <c r="AA15" s="2">
        <v>11.193395945474441</v>
      </c>
      <c r="AB15" s="2">
        <v>28.225833377087685</v>
      </c>
      <c r="AC15" s="2">
        <v>357.27131011698731</v>
      </c>
      <c r="AD15" s="2">
        <v>3.8264782898456113</v>
      </c>
      <c r="AE15" s="2">
        <v>1.0641237838563398</v>
      </c>
      <c r="AF15" s="2">
        <v>18.303167916356671</v>
      </c>
      <c r="AG15" s="2">
        <v>8.248490178481072</v>
      </c>
      <c r="AH15" s="2">
        <v>150.9896167589088</v>
      </c>
      <c r="AI15" s="2">
        <v>1.6177448210046494</v>
      </c>
      <c r="AJ15" s="2">
        <v>1.2159369915159768</v>
      </c>
      <c r="AK15" s="2">
        <v>7.2947306707332116</v>
      </c>
      <c r="AL15" s="2">
        <v>10.461823982878768</v>
      </c>
      <c r="AM15" s="2">
        <v>177.35377570281742</v>
      </c>
      <c r="AN15" s="2">
        <v>1.9194941526138709</v>
      </c>
      <c r="AO15" s="2">
        <v>1.2761542172164331</v>
      </c>
      <c r="AP15" s="2">
        <v>8.6467351181588992</v>
      </c>
      <c r="AQ15" s="2">
        <v>12.787956658671506</v>
      </c>
      <c r="AR15" s="2">
        <v>200.19309886231144</v>
      </c>
      <c r="AS15" s="2">
        <v>2.3054338928903149</v>
      </c>
      <c r="AT15" s="2">
        <v>1.7364860292737818</v>
      </c>
      <c r="AU15" s="2">
        <v>9.7239600568608537</v>
      </c>
      <c r="AV15" s="2">
        <v>11.616883978341578</v>
      </c>
      <c r="AW15" s="2">
        <v>190.74656304995884</v>
      </c>
      <c r="AX15" s="2">
        <v>2.2368706837809418</v>
      </c>
      <c r="AY15" s="2">
        <v>1.1957712201065824</v>
      </c>
      <c r="AZ15" s="2">
        <v>9.3974772310955501</v>
      </c>
      <c r="BA15" s="2">
        <v>4.0390375853338023</v>
      </c>
      <c r="BB15" s="2">
        <v>139.2193950393295</v>
      </c>
      <c r="BC15" s="2">
        <v>0.72746380384416198</v>
      </c>
      <c r="BD15" s="2">
        <v>1.7017766660595892</v>
      </c>
      <c r="BE15" s="2">
        <v>6.1519842651278607</v>
      </c>
      <c r="BF15" s="2">
        <v>4.8936831874715345</v>
      </c>
      <c r="BG15" s="2">
        <v>113.47519254577479</v>
      </c>
      <c r="BH15" s="2">
        <v>0.87532347961673496</v>
      </c>
      <c r="BI15" s="2">
        <v>1.0976379373629694</v>
      </c>
      <c r="BJ15" s="2">
        <v>5.2797602090345359</v>
      </c>
      <c r="BK15" s="2">
        <v>6.4232212104677942</v>
      </c>
      <c r="BL15" s="2">
        <v>134.45360094872277</v>
      </c>
      <c r="BM15" s="2">
        <v>1.2102608340026444</v>
      </c>
      <c r="BN15" s="2">
        <v>1.3903969063397179</v>
      </c>
      <c r="BO15" s="2">
        <v>6.3889149526780313</v>
      </c>
      <c r="BP15" s="2">
        <v>8.3697583938636253</v>
      </c>
      <c r="BQ15" s="2">
        <v>134.95628915462083</v>
      </c>
      <c r="BR15" s="2">
        <v>1.4779890811075598</v>
      </c>
      <c r="BS15" s="2">
        <v>0.96968287197200509</v>
      </c>
      <c r="BT15" s="2">
        <v>6.669632051701555</v>
      </c>
      <c r="BU15" s="2">
        <v>4.0390375853338023</v>
      </c>
      <c r="BV15" s="2">
        <v>139.2193950393295</v>
      </c>
      <c r="BW15" s="2">
        <v>0.72746380384416198</v>
      </c>
      <c r="BX15" s="2">
        <v>1.7017766660595892</v>
      </c>
      <c r="BY15" s="2">
        <v>6.1519842651278607</v>
      </c>
      <c r="BZ15" s="2">
        <v>9.4544411972707998</v>
      </c>
      <c r="CA15" s="2">
        <v>136.16804069980321</v>
      </c>
      <c r="CB15" s="2">
        <v>1.0162312076077116</v>
      </c>
      <c r="CC15" s="2">
        <v>2.306798110539749</v>
      </c>
      <c r="CD15" s="2">
        <v>6.2047078838022527</v>
      </c>
      <c r="CE15" s="2">
        <v>7.3761757117105766</v>
      </c>
      <c r="CF15" s="2">
        <v>120.60454042065582</v>
      </c>
      <c r="CG15" s="2">
        <v>1.0411829269871049</v>
      </c>
      <c r="CH15" s="2">
        <v>1.8157576942324336</v>
      </c>
      <c r="CI15" s="2">
        <v>5.461311120757177</v>
      </c>
      <c r="CJ15" s="2">
        <v>5.91137633311833</v>
      </c>
      <c r="CK15" s="2">
        <v>134.20218619319093</v>
      </c>
      <c r="CL15" s="2">
        <v>0.72935916284041047</v>
      </c>
      <c r="CM15" s="2">
        <v>1.7572614755000049</v>
      </c>
      <c r="CN15" s="2">
        <v>6.0074556513274215</v>
      </c>
      <c r="CO15" s="2">
        <v>4.3173793168919534</v>
      </c>
      <c r="CP15" s="2">
        <v>111.56392800118172</v>
      </c>
      <c r="CQ15" s="2">
        <v>0.6464242529419717</v>
      </c>
      <c r="CR15" s="2">
        <v>1.2669837747044139</v>
      </c>
      <c r="CS15" s="2">
        <v>4.9893873663878061</v>
      </c>
      <c r="CT15" s="2">
        <v>7.9946340832890233</v>
      </c>
      <c r="CU15" s="2">
        <v>93.397081419798099</v>
      </c>
      <c r="CV15" s="2">
        <v>0.73297629403872189</v>
      </c>
      <c r="CW15" s="2">
        <v>0.63923140856409866</v>
      </c>
      <c r="CX15" s="2">
        <v>4.7341574340140333</v>
      </c>
      <c r="CY15" s="2">
        <v>11.693753494638765</v>
      </c>
      <c r="CZ15" s="2">
        <v>97.426313189835767</v>
      </c>
      <c r="DA15" s="2">
        <v>0.99157698324575849</v>
      </c>
      <c r="DB15" s="2">
        <v>0.34537725351034743</v>
      </c>
      <c r="DC15" s="2">
        <v>5.5004891978435042</v>
      </c>
      <c r="DD15" s="5"/>
      <c r="DE15" s="5"/>
      <c r="DF15" s="5"/>
      <c r="DG15" s="5"/>
      <c r="DH15" s="5"/>
      <c r="DI15" s="5"/>
      <c r="DJ15" s="5"/>
      <c r="DK15" s="5"/>
      <c r="DL15" s="5"/>
      <c r="DM15" s="5"/>
      <c r="DN15" s="5"/>
      <c r="DO15" s="5"/>
      <c r="DP15" s="5"/>
      <c r="DQ15" s="5"/>
      <c r="DR15" s="5"/>
      <c r="DS15" s="5"/>
      <c r="DT15" s="5"/>
      <c r="DU15" s="5"/>
      <c r="DV15" s="5"/>
      <c r="DW15" s="5"/>
    </row>
    <row r="16" spans="1:127" x14ac:dyDescent="0.25">
      <c r="A16" s="6" t="s">
        <v>434</v>
      </c>
      <c r="B16" s="5">
        <v>54</v>
      </c>
      <c r="C16" s="2">
        <v>6.9721396294735891</v>
      </c>
      <c r="D16" s="2">
        <v>206.6002060019587</v>
      </c>
      <c r="E16" s="2">
        <v>0.83994866389934386</v>
      </c>
      <c r="F16" s="2">
        <v>1.1544334495017343</v>
      </c>
      <c r="G16" s="2">
        <v>9.3240336960296748</v>
      </c>
      <c r="H16" s="2">
        <v>2.0630886165254827</v>
      </c>
      <c r="I16" s="2">
        <v>147.95639296882905</v>
      </c>
      <c r="J16" s="2">
        <v>0.32190856728611167</v>
      </c>
      <c r="K16" s="2">
        <v>0.32320340567111755</v>
      </c>
      <c r="L16" s="2">
        <v>6.4246045688430184</v>
      </c>
      <c r="M16" s="2">
        <v>11.200990793681369</v>
      </c>
      <c r="N16" s="2">
        <v>213.26678464645715</v>
      </c>
      <c r="O16" s="2">
        <v>1.6725103941475481</v>
      </c>
      <c r="P16" s="2">
        <v>0.75554208183472971</v>
      </c>
      <c r="Q16" s="2">
        <v>10.317078632433326</v>
      </c>
      <c r="R16" s="2">
        <v>11.254323341295851</v>
      </c>
      <c r="S16" s="2">
        <v>192.97116811075338</v>
      </c>
      <c r="T16" s="2">
        <v>1.5720127615228954</v>
      </c>
      <c r="U16" s="2">
        <v>1.9938219961625314</v>
      </c>
      <c r="V16" s="2">
        <v>9.3631467666056007</v>
      </c>
      <c r="W16" s="2">
        <v>17.197526845111671</v>
      </c>
      <c r="X16" s="2">
        <v>305.9968509446436</v>
      </c>
      <c r="Y16" s="2">
        <v>2.4609285690885083</v>
      </c>
      <c r="Z16" s="2">
        <v>2.5921573145041217</v>
      </c>
      <c r="AA16" s="2">
        <v>14.740486288079534</v>
      </c>
      <c r="AB16" s="2">
        <v>18.651195922720625</v>
      </c>
      <c r="AC16" s="2">
        <v>493.40015445692603</v>
      </c>
      <c r="AD16" s="2">
        <v>3.0097107937235257</v>
      </c>
      <c r="AE16" s="2">
        <v>1.7764518886793992</v>
      </c>
      <c r="AF16" s="2">
        <v>22.95529417044343</v>
      </c>
      <c r="AG16" s="2">
        <v>11.254323341295851</v>
      </c>
      <c r="AH16" s="2">
        <v>192.97116811075338</v>
      </c>
      <c r="AI16" s="2">
        <v>1.5720127615228954</v>
      </c>
      <c r="AJ16" s="2">
        <v>1.9938219961625314</v>
      </c>
      <c r="AK16" s="2">
        <v>9.3631467666056007</v>
      </c>
      <c r="AL16" s="2">
        <v>12.062342718785926</v>
      </c>
      <c r="AM16" s="2">
        <v>231.43409693564487</v>
      </c>
      <c r="AN16" s="2">
        <v>1.7048751184495101</v>
      </c>
      <c r="AO16" s="2">
        <v>1.8873670366263859</v>
      </c>
      <c r="AP16" s="2">
        <v>11.013320196133698</v>
      </c>
      <c r="AQ16" s="2">
        <v>19.217123618025266</v>
      </c>
      <c r="AR16" s="2">
        <v>248.31553219781728</v>
      </c>
      <c r="AS16" s="2">
        <v>2.3068307360452764</v>
      </c>
      <c r="AT16" s="2">
        <v>2.7717279115788349</v>
      </c>
      <c r="AU16" s="2">
        <v>12.430843280464687</v>
      </c>
      <c r="AV16" s="2">
        <v>13.728195482136833</v>
      </c>
      <c r="AW16" s="2">
        <v>257.61541943852092</v>
      </c>
      <c r="AX16" s="2">
        <v>1.9231300831519402</v>
      </c>
      <c r="AY16" s="2">
        <v>1.911662627766437</v>
      </c>
      <c r="AZ16" s="2">
        <v>12.308188970003419</v>
      </c>
      <c r="BA16" s="2">
        <v>6.0230741586027507</v>
      </c>
      <c r="BB16" s="2">
        <v>166.94343544296422</v>
      </c>
      <c r="BC16" s="2">
        <v>0.48425135274258208</v>
      </c>
      <c r="BD16" s="2">
        <v>2.0187726251170055</v>
      </c>
      <c r="BE16" s="2">
        <v>7.4409441081820429</v>
      </c>
      <c r="BF16" s="2">
        <v>7.6026904601338128</v>
      </c>
      <c r="BG16" s="2">
        <v>142.57001078814233</v>
      </c>
      <c r="BH16" s="2">
        <v>0.68038665510500629</v>
      </c>
      <c r="BI16" s="2">
        <v>1.4266028140319804</v>
      </c>
      <c r="BJ16" s="2">
        <v>6.6134132073749612</v>
      </c>
      <c r="BK16" s="2">
        <v>12.150368577468537</v>
      </c>
      <c r="BL16" s="2">
        <v>163.21664237746828</v>
      </c>
      <c r="BM16" s="2">
        <v>1.205249733678484</v>
      </c>
      <c r="BN16" s="2">
        <v>1.9264150249197756</v>
      </c>
      <c r="BO16" s="2">
        <v>8.0298446505053374</v>
      </c>
      <c r="BP16" s="2">
        <v>8.890155961148027</v>
      </c>
      <c r="BQ16" s="2">
        <v>178.1762826557374</v>
      </c>
      <c r="BR16" s="2">
        <v>1.2713359898873711</v>
      </c>
      <c r="BS16" s="2">
        <v>1.5264582587055844</v>
      </c>
      <c r="BT16" s="2">
        <v>8.4341715035972449</v>
      </c>
      <c r="BU16" s="2">
        <v>6.0230741586027507</v>
      </c>
      <c r="BV16" s="2">
        <v>166.94343544296422</v>
      </c>
      <c r="BW16" s="2">
        <v>0.48425135274258208</v>
      </c>
      <c r="BX16" s="2">
        <v>2.0187726251170055</v>
      </c>
      <c r="BY16" s="2">
        <v>7.4409441081820429</v>
      </c>
      <c r="BZ16" s="2">
        <v>11.48823388358163</v>
      </c>
      <c r="CA16" s="2">
        <v>169.02715893019734</v>
      </c>
      <c r="CB16" s="2">
        <v>1.0003099035469432</v>
      </c>
      <c r="CC16" s="2">
        <v>2.0746062560172609</v>
      </c>
      <c r="CD16" s="2">
        <v>8.1166130745597602</v>
      </c>
      <c r="CE16" s="2">
        <v>9.6720441457191768</v>
      </c>
      <c r="CF16" s="2">
        <v>151.60485824844298</v>
      </c>
      <c r="CG16" s="2">
        <v>0.91347364582919555</v>
      </c>
      <c r="CH16" s="2">
        <v>1.7340569390374161</v>
      </c>
      <c r="CI16" s="2">
        <v>7.2386925256041614</v>
      </c>
      <c r="CJ16" s="2">
        <v>5.3314226658287298</v>
      </c>
      <c r="CK16" s="2">
        <v>163.29526334406839</v>
      </c>
      <c r="CL16" s="2">
        <v>0.46278257305010229</v>
      </c>
      <c r="CM16" s="2">
        <v>2.054746129453056</v>
      </c>
      <c r="CN16" s="2">
        <v>7.2461524707766314</v>
      </c>
      <c r="CO16" s="2">
        <v>4.2026827049124638</v>
      </c>
      <c r="CP16" s="2">
        <v>137.3532568288035</v>
      </c>
      <c r="CQ16" s="2">
        <v>0.43045410272607854</v>
      </c>
      <c r="CR16" s="2">
        <v>1.4683157582173521</v>
      </c>
      <c r="CS16" s="2">
        <v>6.108798589663019</v>
      </c>
      <c r="CT16" s="2">
        <v>3.1529646041779298</v>
      </c>
      <c r="CU16" s="2">
        <v>132.85830635163157</v>
      </c>
      <c r="CV16" s="2">
        <v>0.4163652415298818</v>
      </c>
      <c r="CW16" s="2">
        <v>0.87628287894351164</v>
      </c>
      <c r="CX16" s="2">
        <v>5.9194288545367817</v>
      </c>
      <c r="CY16" s="2">
        <v>5.4790384831586865</v>
      </c>
      <c r="CZ16" s="2">
        <v>138.30842811792922</v>
      </c>
      <c r="DA16" s="2">
        <v>0.58360191944616213</v>
      </c>
      <c r="DB16" s="2">
        <v>0.68712748479873187</v>
      </c>
      <c r="DC16" s="2">
        <v>6.5776673589409222</v>
      </c>
      <c r="DD16" s="5"/>
      <c r="DE16" s="5"/>
      <c r="DF16" s="5"/>
      <c r="DG16" s="5"/>
      <c r="DH16" s="5"/>
      <c r="DI16" s="5"/>
      <c r="DJ16" s="5"/>
      <c r="DK16" s="5"/>
      <c r="DL16" s="5"/>
      <c r="DM16" s="5"/>
      <c r="DN16" s="5"/>
      <c r="DO16" s="5"/>
      <c r="DP16" s="5"/>
      <c r="DQ16" s="5"/>
      <c r="DR16" s="5"/>
      <c r="DS16" s="5"/>
      <c r="DT16" s="5"/>
      <c r="DU16" s="5"/>
      <c r="DV16" s="5"/>
      <c r="DW16" s="5"/>
    </row>
    <row r="17" spans="1:127" x14ac:dyDescent="0.25">
      <c r="A17" s="6" t="s">
        <v>435</v>
      </c>
      <c r="B17" s="5">
        <v>24</v>
      </c>
      <c r="C17" s="2">
        <v>2.7533611372588065</v>
      </c>
      <c r="D17" s="2">
        <v>280.5348136365804</v>
      </c>
      <c r="E17" s="2">
        <v>0.29222425843463479</v>
      </c>
      <c r="F17" s="2">
        <v>0.67741697994097194</v>
      </c>
      <c r="G17" s="2">
        <v>11.888349090722356</v>
      </c>
      <c r="H17" s="2">
        <v>1.3503085990718195</v>
      </c>
      <c r="I17" s="2">
        <v>185.83588649405786</v>
      </c>
      <c r="J17" s="2">
        <v>0.1464245205440752</v>
      </c>
      <c r="K17" s="2">
        <v>0.26708115781253999</v>
      </c>
      <c r="L17" s="2">
        <v>7.8310553993813032</v>
      </c>
      <c r="M17" s="2">
        <v>11.110656304477377</v>
      </c>
      <c r="N17" s="2">
        <v>303.67613781647822</v>
      </c>
      <c r="O17" s="2">
        <v>0.49957381969302378</v>
      </c>
      <c r="P17" s="2">
        <v>1.3903163962920442</v>
      </c>
      <c r="Q17" s="2">
        <v>12.816172945531795</v>
      </c>
      <c r="R17" s="2">
        <v>4.5069214757529839</v>
      </c>
      <c r="S17" s="2">
        <v>303.11783482703896</v>
      </c>
      <c r="T17" s="2">
        <v>0.34129223806922426</v>
      </c>
      <c r="U17" s="2">
        <v>0.93708330305102139</v>
      </c>
      <c r="V17" s="2">
        <v>12.784822813616424</v>
      </c>
      <c r="W17" s="2">
        <v>8.0299494377160965</v>
      </c>
      <c r="X17" s="2">
        <v>493.56274261285506</v>
      </c>
      <c r="Y17" s="2">
        <v>0.37936289211122781</v>
      </c>
      <c r="Z17" s="2">
        <v>1.4190448591407681</v>
      </c>
      <c r="AA17" s="2">
        <v>20.878397430701231</v>
      </c>
      <c r="AB17" s="2">
        <v>13.293534570015455</v>
      </c>
      <c r="AC17" s="2">
        <v>743.75435136943133</v>
      </c>
      <c r="AD17" s="2">
        <v>1.5755133907683381</v>
      </c>
      <c r="AE17" s="2">
        <v>1.0688405204398732</v>
      </c>
      <c r="AF17" s="2">
        <v>32.095169336616273</v>
      </c>
      <c r="AG17" s="2">
        <v>4.5069214757529839</v>
      </c>
      <c r="AH17" s="2">
        <v>303.11783482703896</v>
      </c>
      <c r="AI17" s="2">
        <v>0.34129223806922426</v>
      </c>
      <c r="AJ17" s="2">
        <v>0.93708330305102139</v>
      </c>
      <c r="AK17" s="2">
        <v>12.784822813616424</v>
      </c>
      <c r="AL17" s="2">
        <v>6.0199463386527086</v>
      </c>
      <c r="AM17" s="2">
        <v>357.2313778064933</v>
      </c>
      <c r="AN17" s="2">
        <v>0.36967107666487431</v>
      </c>
      <c r="AO17" s="2">
        <v>1.0053779966378247</v>
      </c>
      <c r="AP17" s="2">
        <v>15.129780829072422</v>
      </c>
      <c r="AQ17" s="2">
        <v>6.3910456218047784</v>
      </c>
      <c r="AR17" s="2">
        <v>385.4012776814584</v>
      </c>
      <c r="AS17" s="2">
        <v>0.3003324160037914</v>
      </c>
      <c r="AT17" s="2">
        <v>1.8294685656813146</v>
      </c>
      <c r="AU17" s="2">
        <v>16.29132375227768</v>
      </c>
      <c r="AV17" s="2">
        <v>7.0795878086855266</v>
      </c>
      <c r="AW17" s="2">
        <v>409.96054911079818</v>
      </c>
      <c r="AX17" s="2">
        <v>0.35942877590365724</v>
      </c>
      <c r="AY17" s="2">
        <v>1.0842732258798395</v>
      </c>
      <c r="AZ17" s="2">
        <v>17.393635009156778</v>
      </c>
      <c r="BA17" s="2">
        <v>6.199770914370286E-2</v>
      </c>
      <c r="BB17" s="2">
        <v>219.66440545191892</v>
      </c>
      <c r="BC17" s="2">
        <v>4.1181663144662553E-2</v>
      </c>
      <c r="BD17" s="2">
        <v>4.5854254863913679</v>
      </c>
      <c r="BE17" s="2">
        <v>9.08995190239159</v>
      </c>
      <c r="BF17" s="2">
        <v>1.1090752837433733</v>
      </c>
      <c r="BG17" s="2">
        <v>203.13519843473946</v>
      </c>
      <c r="BH17" s="2">
        <v>8.5807492433543534E-2</v>
      </c>
      <c r="BI17" s="2">
        <v>2.1911237415620937</v>
      </c>
      <c r="BJ17" s="2">
        <v>8.4742550927788027</v>
      </c>
      <c r="BK17" s="2">
        <v>5.4213301689371249</v>
      </c>
      <c r="BL17" s="2">
        <v>248.92553445669606</v>
      </c>
      <c r="BM17" s="2">
        <v>9.3975521822048769E-2</v>
      </c>
      <c r="BN17" s="2">
        <v>1.6519760258979546</v>
      </c>
      <c r="BO17" s="2">
        <v>10.589812237755078</v>
      </c>
      <c r="BP17" s="2">
        <v>3.3787965699922116</v>
      </c>
      <c r="BQ17" s="2">
        <v>269.75415185140361</v>
      </c>
      <c r="BR17" s="2">
        <v>0.15107102461499544</v>
      </c>
      <c r="BS17" s="2">
        <v>0.97869401479610563</v>
      </c>
      <c r="BT17" s="2">
        <v>11.325053498131417</v>
      </c>
      <c r="BU17" s="2">
        <v>6.199770914370286E-2</v>
      </c>
      <c r="BV17" s="2">
        <v>219.66440545191892</v>
      </c>
      <c r="BW17" s="2">
        <v>4.1181663144662553E-2</v>
      </c>
      <c r="BX17" s="2">
        <v>4.5854254863913679</v>
      </c>
      <c r="BY17" s="2">
        <v>9.08995190239159</v>
      </c>
      <c r="BZ17" s="2">
        <v>5.2583295995613408</v>
      </c>
      <c r="CA17" s="2">
        <v>242.05703201344011</v>
      </c>
      <c r="CB17" s="2">
        <v>0.13597892364449152</v>
      </c>
      <c r="CC17" s="2">
        <v>2.8491471609600674</v>
      </c>
      <c r="CD17" s="2">
        <v>10.322235449952837</v>
      </c>
      <c r="CE17" s="2">
        <v>3.2528611115086576</v>
      </c>
      <c r="CF17" s="2">
        <v>219.03020682937381</v>
      </c>
      <c r="CG17" s="2">
        <v>6.6589305186441461E-2</v>
      </c>
      <c r="CH17" s="2">
        <v>1.8447120059193691</v>
      </c>
      <c r="CI17" s="2">
        <v>9.2426644898933912</v>
      </c>
      <c r="CJ17" s="2">
        <v>1.6999264576300414E-2</v>
      </c>
      <c r="CK17" s="2">
        <v>210.72716056182279</v>
      </c>
      <c r="CL17" s="2">
        <v>6.8326319012960088E-2</v>
      </c>
      <c r="CM17" s="2">
        <v>4.7911390091333486</v>
      </c>
      <c r="CN17" s="2">
        <v>8.7219841354476255</v>
      </c>
      <c r="CO17" s="2">
        <v>2.672433705521882E-2</v>
      </c>
      <c r="CP17" s="2">
        <v>187.23281121408326</v>
      </c>
      <c r="CQ17" s="2">
        <v>2.7353207309283617E-2</v>
      </c>
      <c r="CR17" s="2">
        <v>4.1722346531380392</v>
      </c>
      <c r="CS17" s="2">
        <v>7.7434133629558985</v>
      </c>
      <c r="CT17" s="2">
        <v>0.17271647108335114</v>
      </c>
      <c r="CU17" s="2">
        <v>171.79031033667326</v>
      </c>
      <c r="CV17" s="2">
        <v>5.2562862454350469E-2</v>
      </c>
      <c r="CW17" s="2">
        <v>0.1696241582806422</v>
      </c>
      <c r="CX17" s="2">
        <v>7.1208952287995455</v>
      </c>
      <c r="CY17" s="2">
        <v>2.7077150833649264</v>
      </c>
      <c r="CZ17" s="2">
        <v>203.94759911300179</v>
      </c>
      <c r="DA17" s="2">
        <v>0.52569557079710905</v>
      </c>
      <c r="DB17" s="2">
        <v>0.46296659732891543</v>
      </c>
      <c r="DC17" s="2">
        <v>8.6939999999999991</v>
      </c>
      <c r="DD17" s="5"/>
      <c r="DE17" s="5"/>
      <c r="DF17" s="5"/>
      <c r="DG17" s="5"/>
      <c r="DH17" s="5"/>
      <c r="DI17" s="5"/>
      <c r="DJ17" s="5"/>
      <c r="DK17" s="5"/>
      <c r="DL17" s="5"/>
      <c r="DM17" s="5"/>
      <c r="DN17" s="5"/>
      <c r="DO17" s="5"/>
      <c r="DP17" s="5"/>
      <c r="DQ17" s="5"/>
      <c r="DR17" s="5"/>
      <c r="DS17" s="5"/>
      <c r="DT17" s="5"/>
      <c r="DU17" s="5"/>
      <c r="DV17" s="5"/>
      <c r="DW17" s="5"/>
    </row>
    <row r="18" spans="1:127" x14ac:dyDescent="0.25">
      <c r="A18" s="3" t="s">
        <v>2</v>
      </c>
      <c r="B18" s="5"/>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5"/>
      <c r="DE18" s="5"/>
      <c r="DF18" s="5"/>
      <c r="DG18" s="5"/>
      <c r="DH18" s="5"/>
      <c r="DI18" s="5"/>
      <c r="DJ18" s="5"/>
      <c r="DK18" s="5"/>
      <c r="DL18" s="5"/>
      <c r="DM18" s="5"/>
      <c r="DN18" s="5"/>
      <c r="DO18" s="5"/>
      <c r="DP18" s="5"/>
      <c r="DQ18" s="5"/>
      <c r="DR18" s="5"/>
      <c r="DS18" s="5"/>
      <c r="DT18" s="5"/>
      <c r="DU18" s="5"/>
      <c r="DV18" s="5"/>
      <c r="DW18" s="5"/>
    </row>
    <row r="19" spans="1:127" x14ac:dyDescent="0.25">
      <c r="A19" s="6" t="s">
        <v>436</v>
      </c>
      <c r="B19" s="5">
        <v>1</v>
      </c>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v>0.10444855908465081</v>
      </c>
      <c r="CU19" s="2">
        <v>125.46899999999999</v>
      </c>
      <c r="CV19" s="2">
        <v>1.4861601337544121E-2</v>
      </c>
      <c r="CW19" s="2">
        <v>0</v>
      </c>
      <c r="CX19" s="2">
        <v>5.1920000000000002</v>
      </c>
      <c r="CY19" s="2"/>
      <c r="CZ19" s="2"/>
      <c r="DA19" s="2"/>
      <c r="DB19" s="2"/>
      <c r="DC19" s="2"/>
      <c r="DD19" s="5"/>
      <c r="DE19" s="5"/>
      <c r="DF19" s="5"/>
      <c r="DG19" s="5"/>
      <c r="DH19" s="5"/>
      <c r="DI19" s="5"/>
      <c r="DJ19" s="5"/>
      <c r="DK19" s="5"/>
      <c r="DL19" s="5"/>
      <c r="DM19" s="5"/>
      <c r="DN19" s="5"/>
      <c r="DO19" s="5"/>
      <c r="DP19" s="5"/>
      <c r="DQ19" s="5"/>
      <c r="DR19" s="5"/>
      <c r="DS19" s="5"/>
      <c r="DT19" s="5"/>
      <c r="DU19" s="5"/>
      <c r="DV19" s="5"/>
      <c r="DW19" s="5"/>
    </row>
    <row r="20" spans="1:127" x14ac:dyDescent="0.25">
      <c r="A20" s="6" t="s">
        <v>434</v>
      </c>
      <c r="B20" s="5">
        <v>2</v>
      </c>
      <c r="C20" s="2">
        <v>0.24783064432165886</v>
      </c>
      <c r="D20" s="2">
        <v>232.30444699756026</v>
      </c>
      <c r="E20" s="2">
        <v>6.6816227277751217E-2</v>
      </c>
      <c r="F20" s="2">
        <v>0.15775606307488427</v>
      </c>
      <c r="G20" s="2">
        <v>9.6380320573858143</v>
      </c>
      <c r="H20" s="2">
        <v>0.17440376807931149</v>
      </c>
      <c r="I20" s="2">
        <v>161.0972105955052</v>
      </c>
      <c r="J20" s="2">
        <v>1.5023575277986874E-2</v>
      </c>
      <c r="K20" s="2">
        <v>0.39955401384322525</v>
      </c>
      <c r="L20" s="2">
        <v>6.6797103660356143</v>
      </c>
      <c r="M20" s="2"/>
      <c r="N20" s="2"/>
      <c r="O20" s="2"/>
      <c r="P20" s="2"/>
      <c r="Q20" s="2"/>
      <c r="R20" s="2"/>
      <c r="S20" s="2"/>
      <c r="T20" s="2"/>
      <c r="U20" s="2"/>
      <c r="V20" s="2"/>
      <c r="W20" s="2"/>
      <c r="X20" s="2"/>
      <c r="Y20" s="2"/>
      <c r="Z20" s="2"/>
      <c r="AA20" s="2"/>
      <c r="AB20" s="2">
        <v>0.66529598851585392</v>
      </c>
      <c r="AC20" s="2">
        <v>617.76062282160092</v>
      </c>
      <c r="AD20" s="2">
        <v>0.21690844557954558</v>
      </c>
      <c r="AE20" s="2">
        <v>0.17353916131276223</v>
      </c>
      <c r="AF20" s="2">
        <v>25.627968434436404</v>
      </c>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5"/>
      <c r="DE20" s="5"/>
      <c r="DF20" s="5"/>
      <c r="DG20" s="5"/>
      <c r="DH20" s="5"/>
      <c r="DI20" s="5"/>
      <c r="DJ20" s="5"/>
      <c r="DK20" s="5"/>
      <c r="DL20" s="5"/>
      <c r="DM20" s="5"/>
      <c r="DN20" s="5"/>
      <c r="DO20" s="5"/>
      <c r="DP20" s="5"/>
      <c r="DQ20" s="5"/>
      <c r="DR20" s="5"/>
      <c r="DS20" s="5"/>
      <c r="DT20" s="5"/>
      <c r="DU20" s="5"/>
      <c r="DV20" s="5"/>
      <c r="DW20" s="5"/>
    </row>
    <row r="21" spans="1:127" x14ac:dyDescent="0.25">
      <c r="A21" s="6" t="s">
        <v>435</v>
      </c>
      <c r="B21" s="5">
        <v>3</v>
      </c>
      <c r="C21" s="2">
        <v>1.4729807673073896</v>
      </c>
      <c r="D21" s="2">
        <v>291.64157726402743</v>
      </c>
      <c r="E21" s="2">
        <v>0.1556835601648511</v>
      </c>
      <c r="F21" s="2">
        <v>5.309063702148159E-2</v>
      </c>
      <c r="G21" s="2">
        <v>12.139748847399327</v>
      </c>
      <c r="H21" s="2">
        <v>0.75150890685525862</v>
      </c>
      <c r="I21" s="2">
        <v>190.49182076848339</v>
      </c>
      <c r="J21" s="2">
        <v>5.5897292388861326E-2</v>
      </c>
      <c r="K21" s="2">
        <v>5.1154955221293409E-3</v>
      </c>
      <c r="L21" s="2">
        <v>7.915935700941116</v>
      </c>
      <c r="M21" s="2"/>
      <c r="N21" s="2"/>
      <c r="O21" s="2"/>
      <c r="P21" s="2"/>
      <c r="Q21" s="2"/>
      <c r="R21" s="2"/>
      <c r="S21" s="2"/>
      <c r="T21" s="2"/>
      <c r="U21" s="2"/>
      <c r="V21" s="2"/>
      <c r="W21" s="2"/>
      <c r="X21" s="2"/>
      <c r="Y21" s="2"/>
      <c r="Z21" s="2"/>
      <c r="AA21" s="2"/>
      <c r="AB21" s="2">
        <v>2.6281395709951183</v>
      </c>
      <c r="AC21" s="2">
        <v>769.88715972925036</v>
      </c>
      <c r="AD21" s="2">
        <v>0.4995383025416586</v>
      </c>
      <c r="AE21" s="2">
        <v>0.13421308172061167</v>
      </c>
      <c r="AF21" s="2">
        <v>31.99595593715496</v>
      </c>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5"/>
      <c r="DE21" s="5"/>
      <c r="DF21" s="5"/>
      <c r="DG21" s="5"/>
      <c r="DH21" s="5"/>
      <c r="DI21" s="5"/>
      <c r="DJ21" s="5"/>
      <c r="DK21" s="5"/>
      <c r="DL21" s="5"/>
      <c r="DM21" s="5"/>
      <c r="DN21" s="5"/>
      <c r="DO21" s="5"/>
      <c r="DP21" s="5"/>
      <c r="DQ21" s="5"/>
      <c r="DR21" s="5"/>
      <c r="DS21" s="5"/>
      <c r="DT21" s="5"/>
      <c r="DU21" s="5"/>
      <c r="DV21" s="5"/>
      <c r="DW21" s="5"/>
    </row>
    <row r="22" spans="1:127" x14ac:dyDescent="0.25">
      <c r="A22" s="3" t="s">
        <v>616</v>
      </c>
      <c r="B22" s="5"/>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5"/>
      <c r="DE22" s="5"/>
      <c r="DF22" s="5"/>
      <c r="DG22" s="5"/>
      <c r="DH22" s="5"/>
      <c r="DI22" s="5"/>
      <c r="DJ22" s="5"/>
      <c r="DK22" s="5"/>
      <c r="DL22" s="5"/>
      <c r="DM22" s="5"/>
      <c r="DN22" s="5"/>
      <c r="DO22" s="5"/>
      <c r="DP22" s="5"/>
      <c r="DQ22" s="5"/>
      <c r="DR22" s="5"/>
      <c r="DS22" s="5"/>
      <c r="DT22" s="5"/>
      <c r="DU22" s="5"/>
      <c r="DV22" s="5"/>
      <c r="DW22" s="5"/>
    </row>
    <row r="23" spans="1:127" x14ac:dyDescent="0.25">
      <c r="A23" s="6" t="s">
        <v>434</v>
      </c>
      <c r="B23" s="5">
        <v>1</v>
      </c>
      <c r="C23" s="2">
        <v>0.48052602793313132</v>
      </c>
      <c r="D23" s="2">
        <v>195.79143134237611</v>
      </c>
      <c r="E23" s="2">
        <v>6.706604698715489E-2</v>
      </c>
      <c r="F23" s="2">
        <v>1.3119044079326014E-2</v>
      </c>
      <c r="G23" s="2">
        <v>8.1339552060351714</v>
      </c>
      <c r="H23" s="2">
        <v>2.3495231546097717E-2</v>
      </c>
      <c r="I23" s="2">
        <v>132.92585704856384</v>
      </c>
      <c r="J23" s="2">
        <v>1.0749731520043783E-2</v>
      </c>
      <c r="K23" s="2">
        <v>6.4514710713186041E-2</v>
      </c>
      <c r="L23" s="2">
        <v>5.4989962481347483</v>
      </c>
      <c r="M23" s="2"/>
      <c r="N23" s="2"/>
      <c r="O23" s="2"/>
      <c r="P23" s="2"/>
      <c r="Q23" s="2"/>
      <c r="R23" s="2"/>
      <c r="S23" s="2"/>
      <c r="T23" s="2"/>
      <c r="U23" s="2"/>
      <c r="V23" s="2"/>
      <c r="W23" s="2"/>
      <c r="X23" s="2"/>
      <c r="Y23" s="2"/>
      <c r="Z23" s="2"/>
      <c r="AA23" s="2"/>
      <c r="AB23" s="2">
        <v>0.10175386067593845</v>
      </c>
      <c r="AC23" s="2">
        <v>480.50364943177999</v>
      </c>
      <c r="AD23" s="2">
        <v>0.13206786783638561</v>
      </c>
      <c r="AE23" s="2">
        <v>0</v>
      </c>
      <c r="AF23" s="2">
        <v>19.891209870884744</v>
      </c>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5"/>
      <c r="DE23" s="5"/>
      <c r="DF23" s="5"/>
      <c r="DG23" s="5"/>
      <c r="DH23" s="5"/>
      <c r="DI23" s="5"/>
      <c r="DJ23" s="5"/>
      <c r="DK23" s="5"/>
      <c r="DL23" s="5"/>
      <c r="DM23" s="5"/>
      <c r="DN23" s="5"/>
      <c r="DO23" s="5"/>
      <c r="DP23" s="5"/>
      <c r="DQ23" s="5"/>
      <c r="DR23" s="5"/>
      <c r="DS23" s="5"/>
      <c r="DT23" s="5"/>
      <c r="DU23" s="5"/>
      <c r="DV23" s="5"/>
      <c r="DW23" s="5"/>
    </row>
    <row r="24" spans="1:127" x14ac:dyDescent="0.25">
      <c r="A24" s="6" t="s">
        <v>435</v>
      </c>
      <c r="B24" s="5">
        <v>1</v>
      </c>
      <c r="C24" s="2">
        <v>4.1982329255958628E-2</v>
      </c>
      <c r="D24" s="2">
        <v>256.79000000000002</v>
      </c>
      <c r="E24" s="2">
        <v>1.2999999999999999E-2</v>
      </c>
      <c r="F24" s="2">
        <v>0.10636828806771742</v>
      </c>
      <c r="G24" s="2">
        <v>10.62</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5"/>
      <c r="DE24" s="5"/>
      <c r="DF24" s="5"/>
      <c r="DG24" s="5"/>
      <c r="DH24" s="5"/>
      <c r="DI24" s="5"/>
      <c r="DJ24" s="5"/>
      <c r="DK24" s="5"/>
      <c r="DL24" s="5"/>
      <c r="DM24" s="5"/>
      <c r="DN24" s="5"/>
      <c r="DO24" s="5"/>
      <c r="DP24" s="5"/>
      <c r="DQ24" s="5"/>
      <c r="DR24" s="5"/>
      <c r="DS24" s="5"/>
      <c r="DT24" s="5"/>
      <c r="DU24" s="5"/>
      <c r="DV24" s="5"/>
      <c r="DW24" s="5"/>
    </row>
    <row r="25" spans="1:127" x14ac:dyDescent="0.25">
      <c r="A25" s="3" t="s">
        <v>722</v>
      </c>
      <c r="B25" s="5"/>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5"/>
      <c r="DE25" s="5"/>
      <c r="DF25" s="5"/>
      <c r="DG25" s="5"/>
      <c r="DH25" s="5"/>
      <c r="DI25" s="5"/>
      <c r="DJ25" s="5"/>
      <c r="DK25" s="5"/>
      <c r="DL25" s="5"/>
      <c r="DM25" s="5"/>
      <c r="DN25" s="5"/>
      <c r="DO25" s="5"/>
      <c r="DP25" s="5"/>
      <c r="DQ25" s="5"/>
      <c r="DR25" s="5"/>
      <c r="DS25" s="5"/>
      <c r="DT25" s="5"/>
      <c r="DU25" s="5"/>
      <c r="DV25" s="5"/>
      <c r="DW25" s="5"/>
    </row>
    <row r="26" spans="1:127" x14ac:dyDescent="0.25">
      <c r="A26" s="6" t="s">
        <v>434</v>
      </c>
      <c r="B26" s="5">
        <v>1</v>
      </c>
      <c r="C26" s="2">
        <v>14.694923025820215</v>
      </c>
      <c r="D26" s="2">
        <v>229.08599119395143</v>
      </c>
      <c r="E26" s="2">
        <v>1.4154225372659295</v>
      </c>
      <c r="F26" s="2">
        <v>1.8389539434263344</v>
      </c>
      <c r="G26" s="2">
        <v>10.613130281836328</v>
      </c>
      <c r="H26" s="2">
        <v>11.487069279959639</v>
      </c>
      <c r="I26" s="2">
        <v>170.10216477084234</v>
      </c>
      <c r="J26" s="2">
        <v>1.0831122608670873</v>
      </c>
      <c r="K26" s="2">
        <v>1.4681820533568106</v>
      </c>
      <c r="L26" s="2">
        <v>7.9221524666449712</v>
      </c>
      <c r="M26" s="2"/>
      <c r="N26" s="2"/>
      <c r="O26" s="2"/>
      <c r="P26" s="2"/>
      <c r="Q26" s="2"/>
      <c r="R26" s="2"/>
      <c r="S26" s="2"/>
      <c r="T26" s="2"/>
      <c r="U26" s="2"/>
      <c r="V26" s="2"/>
      <c r="W26" s="2"/>
      <c r="X26" s="2"/>
      <c r="Y26" s="2"/>
      <c r="Z26" s="2"/>
      <c r="AA26" s="2"/>
      <c r="AB26" s="2">
        <v>48.128579089921594</v>
      </c>
      <c r="AC26" s="2">
        <v>575.42614787438731</v>
      </c>
      <c r="AD26" s="2">
        <v>4.0797466228973818</v>
      </c>
      <c r="AE26" s="2">
        <v>2.6866458983511152</v>
      </c>
      <c r="AF26" s="2">
        <v>27.456275584959872</v>
      </c>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5"/>
      <c r="DE26" s="5"/>
      <c r="DF26" s="5"/>
      <c r="DG26" s="5"/>
      <c r="DH26" s="5"/>
      <c r="DI26" s="5"/>
      <c r="DJ26" s="5"/>
      <c r="DK26" s="5"/>
      <c r="DL26" s="5"/>
      <c r="DM26" s="5"/>
      <c r="DN26" s="5"/>
      <c r="DO26" s="5"/>
      <c r="DP26" s="5"/>
      <c r="DQ26" s="5"/>
      <c r="DR26" s="5"/>
      <c r="DS26" s="5"/>
      <c r="DT26" s="5"/>
      <c r="DU26" s="5"/>
      <c r="DV26" s="5"/>
      <c r="DW26" s="5"/>
    </row>
    <row r="27" spans="1:127" x14ac:dyDescent="0.25">
      <c r="A27" s="3" t="s">
        <v>3</v>
      </c>
      <c r="B27" s="5"/>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5"/>
      <c r="DE27" s="5"/>
      <c r="DF27" s="5"/>
      <c r="DG27" s="5"/>
      <c r="DH27" s="5"/>
      <c r="DI27" s="5"/>
      <c r="DJ27" s="5"/>
      <c r="DK27" s="5"/>
      <c r="DL27" s="5"/>
      <c r="DM27" s="5"/>
      <c r="DN27" s="5"/>
      <c r="DO27" s="5"/>
      <c r="DP27" s="5"/>
      <c r="DQ27" s="5"/>
      <c r="DR27" s="5"/>
      <c r="DS27" s="5"/>
      <c r="DT27" s="5"/>
      <c r="DU27" s="5"/>
      <c r="DV27" s="5"/>
      <c r="DW27" s="5"/>
    </row>
    <row r="28" spans="1:127" x14ac:dyDescent="0.25">
      <c r="A28" s="6" t="s">
        <v>434</v>
      </c>
      <c r="B28" s="5">
        <v>2</v>
      </c>
      <c r="C28" s="2">
        <v>9.1499999999999998E-2</v>
      </c>
      <c r="D28" s="2">
        <v>189.5</v>
      </c>
      <c r="E28" s="2">
        <v>5.0000000000000001E-3</v>
      </c>
      <c r="F28" s="2">
        <v>2.5000000000000001E-3</v>
      </c>
      <c r="G28" s="2">
        <v>7.84</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5"/>
      <c r="DE28" s="5"/>
      <c r="DF28" s="5"/>
      <c r="DG28" s="5"/>
      <c r="DH28" s="5"/>
      <c r="DI28" s="5"/>
      <c r="DJ28" s="5"/>
      <c r="DK28" s="5"/>
      <c r="DL28" s="5"/>
      <c r="DM28" s="5"/>
      <c r="DN28" s="5"/>
      <c r="DO28" s="5"/>
      <c r="DP28" s="5"/>
      <c r="DQ28" s="5"/>
      <c r="DR28" s="5"/>
      <c r="DS28" s="5"/>
      <c r="DT28" s="5"/>
      <c r="DU28" s="5"/>
      <c r="DV28" s="5"/>
      <c r="DW28" s="5"/>
    </row>
    <row r="29" spans="1:127" x14ac:dyDescent="0.25">
      <c r="A29" s="6" t="s">
        <v>435</v>
      </c>
      <c r="B29" s="5">
        <v>1</v>
      </c>
      <c r="C29" s="2">
        <v>0.25847065783654316</v>
      </c>
      <c r="D29" s="2">
        <v>274.89</v>
      </c>
      <c r="E29" s="2">
        <v>2.3E-2</v>
      </c>
      <c r="F29" s="2">
        <v>0</v>
      </c>
      <c r="G29" s="2">
        <v>11.38</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v>7.3520542673505607E-2</v>
      </c>
      <c r="CP29" s="2">
        <v>176.32</v>
      </c>
      <c r="CQ29" s="2">
        <v>2E-3</v>
      </c>
      <c r="CR29" s="2">
        <v>7.4379028089239952E-3</v>
      </c>
      <c r="CS29" s="2">
        <v>7.29</v>
      </c>
      <c r="CT29" s="2">
        <v>9.1900678341882022E-2</v>
      </c>
      <c r="CU29" s="2">
        <v>177.8</v>
      </c>
      <c r="CV29" s="2">
        <v>5.0000000000000001E-3</v>
      </c>
      <c r="CW29" s="2">
        <v>3.9668814980927974E-2</v>
      </c>
      <c r="CX29" s="2">
        <v>7.31</v>
      </c>
      <c r="CY29" s="2">
        <v>0.10109074617607021</v>
      </c>
      <c r="CZ29" s="2">
        <v>198.5</v>
      </c>
      <c r="DA29" s="2">
        <v>8.0000000000000002E-3</v>
      </c>
      <c r="DB29" s="2">
        <v>1.2396504681539992E-3</v>
      </c>
      <c r="DC29" s="2">
        <v>8.24</v>
      </c>
      <c r="DD29" s="5"/>
      <c r="DE29" s="5"/>
      <c r="DF29" s="5"/>
      <c r="DG29" s="5"/>
      <c r="DH29" s="5"/>
      <c r="DI29" s="5"/>
      <c r="DJ29" s="5"/>
      <c r="DK29" s="5"/>
      <c r="DL29" s="5"/>
      <c r="DM29" s="5"/>
      <c r="DN29" s="5"/>
      <c r="DO29" s="5"/>
      <c r="DP29" s="5"/>
      <c r="DQ29" s="5"/>
      <c r="DR29" s="5"/>
      <c r="DS29" s="5"/>
      <c r="DT29" s="5"/>
      <c r="DU29" s="5"/>
      <c r="DV29" s="5"/>
      <c r="DW29" s="5"/>
    </row>
    <row r="30" spans="1:127" x14ac:dyDescent="0.25">
      <c r="A30" s="3" t="s">
        <v>716</v>
      </c>
      <c r="B30" s="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5"/>
      <c r="DE30" s="5"/>
      <c r="DF30" s="5"/>
      <c r="DG30" s="5"/>
      <c r="DH30" s="5"/>
      <c r="DI30" s="5"/>
      <c r="DJ30" s="5"/>
      <c r="DK30" s="5"/>
      <c r="DL30" s="5"/>
      <c r="DM30" s="5"/>
      <c r="DN30" s="5"/>
      <c r="DO30" s="5"/>
      <c r="DP30" s="5"/>
      <c r="DQ30" s="5"/>
      <c r="DR30" s="5"/>
      <c r="DS30" s="5"/>
      <c r="DT30" s="5"/>
      <c r="DU30" s="5"/>
      <c r="DV30" s="5"/>
      <c r="DW30" s="5"/>
    </row>
    <row r="31" spans="1:127" x14ac:dyDescent="0.25">
      <c r="A31" s="6" t="s">
        <v>434</v>
      </c>
      <c r="B31" s="5">
        <v>3</v>
      </c>
      <c r="C31" s="2">
        <v>0.13166666666666668</v>
      </c>
      <c r="D31" s="2">
        <v>182.54999999999998</v>
      </c>
      <c r="E31" s="2">
        <v>3.0000000000000005E-3</v>
      </c>
      <c r="F31" s="2">
        <v>1.9966666666666667E-2</v>
      </c>
      <c r="G31" s="2">
        <v>7.5566666666666675</v>
      </c>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v>0.15266666666666667</v>
      </c>
      <c r="CK31" s="2">
        <v>180.51</v>
      </c>
      <c r="CL31" s="2">
        <v>6.6666666666666671E-3</v>
      </c>
      <c r="CM31" s="2">
        <v>6.6666666666666664E-4</v>
      </c>
      <c r="CN31" s="2">
        <v>7.4766666666666666</v>
      </c>
      <c r="CO31" s="2"/>
      <c r="CP31" s="2"/>
      <c r="CQ31" s="2"/>
      <c r="CR31" s="2"/>
      <c r="CS31" s="2"/>
      <c r="CT31" s="2">
        <v>3.6999999999999998E-2</v>
      </c>
      <c r="CU31" s="2">
        <v>105.92333333333333</v>
      </c>
      <c r="CV31" s="2">
        <v>1E-3</v>
      </c>
      <c r="CW31" s="2">
        <v>1E-3</v>
      </c>
      <c r="CX31" s="2">
        <v>4.3833333333333337</v>
      </c>
      <c r="CY31" s="2"/>
      <c r="CZ31" s="2"/>
      <c r="DA31" s="2"/>
      <c r="DB31" s="2"/>
      <c r="DC31" s="2"/>
      <c r="DD31" s="5"/>
      <c r="DE31" s="5"/>
      <c r="DF31" s="5"/>
      <c r="DG31" s="5"/>
      <c r="DH31" s="5"/>
      <c r="DI31" s="5"/>
      <c r="DJ31" s="5"/>
      <c r="DK31" s="5"/>
      <c r="DL31" s="5"/>
      <c r="DM31" s="5"/>
      <c r="DN31" s="5"/>
      <c r="DO31" s="5"/>
      <c r="DP31" s="5"/>
      <c r="DQ31" s="5"/>
      <c r="DR31" s="5"/>
      <c r="DS31" s="5"/>
      <c r="DT31" s="5"/>
      <c r="DU31" s="5"/>
      <c r="DV31" s="5"/>
      <c r="DW31" s="5"/>
    </row>
    <row r="32" spans="1:127" x14ac:dyDescent="0.25">
      <c r="A32" s="3" t="s">
        <v>181</v>
      </c>
      <c r="B32" s="5">
        <v>116</v>
      </c>
      <c r="C32" s="2">
        <v>6.6892530973378861</v>
      </c>
      <c r="D32" s="2">
        <v>219.07236534026535</v>
      </c>
      <c r="E32" s="2">
        <v>0.80231731821461039</v>
      </c>
      <c r="F32" s="2">
        <v>0.95486231703520075</v>
      </c>
      <c r="G32" s="2">
        <v>9.7611630307923729</v>
      </c>
      <c r="H32" s="2">
        <v>2.6034247801401165</v>
      </c>
      <c r="I32" s="2">
        <v>156.97284257920461</v>
      </c>
      <c r="J32" s="2">
        <v>0.35782495419659793</v>
      </c>
      <c r="K32" s="2">
        <v>0.39344922132336319</v>
      </c>
      <c r="L32" s="2">
        <v>6.7918823103035839</v>
      </c>
      <c r="M32" s="2">
        <v>12.818890970177296</v>
      </c>
      <c r="N32" s="2">
        <v>243.19929311081694</v>
      </c>
      <c r="O32" s="2">
        <v>1.4256073074801685</v>
      </c>
      <c r="P32" s="2">
        <v>1.0203536472048107</v>
      </c>
      <c r="Q32" s="2">
        <v>11.267927907978876</v>
      </c>
      <c r="R32" s="2">
        <v>11.596409031546552</v>
      </c>
      <c r="S32" s="2">
        <v>206.7735931612379</v>
      </c>
      <c r="T32" s="2">
        <v>1.6053246115429265</v>
      </c>
      <c r="U32" s="2">
        <v>1.8622988442649755</v>
      </c>
      <c r="V32" s="2">
        <v>9.857217164906249</v>
      </c>
      <c r="W32" s="2">
        <v>18.889679752944957</v>
      </c>
      <c r="X32" s="2">
        <v>332.27410498245058</v>
      </c>
      <c r="Y32" s="2">
        <v>2.5663444631968346</v>
      </c>
      <c r="Z32" s="2">
        <v>2.3601494953377733</v>
      </c>
      <c r="AA32" s="2">
        <v>15.831778609699272</v>
      </c>
      <c r="AB32" s="2">
        <v>23.307978646946491</v>
      </c>
      <c r="AC32" s="2">
        <v>552.09365995093992</v>
      </c>
      <c r="AD32" s="2">
        <v>3.3958871885511823</v>
      </c>
      <c r="AE32" s="2">
        <v>1.5759106908484168</v>
      </c>
      <c r="AF32" s="2">
        <v>25.51812294374529</v>
      </c>
      <c r="AG32" s="2">
        <v>11.596409031546552</v>
      </c>
      <c r="AH32" s="2">
        <v>206.7735931612379</v>
      </c>
      <c r="AI32" s="2">
        <v>1.6053246115429265</v>
      </c>
      <c r="AJ32" s="2">
        <v>1.8622988442649755</v>
      </c>
      <c r="AK32" s="2">
        <v>9.857217164906249</v>
      </c>
      <c r="AL32" s="2">
        <v>13.524163755524844</v>
      </c>
      <c r="AM32" s="2">
        <v>250.58128078232664</v>
      </c>
      <c r="AN32" s="2">
        <v>1.8129685053222235</v>
      </c>
      <c r="AO32" s="2">
        <v>1.7425879181858035</v>
      </c>
      <c r="AP32" s="2">
        <v>11.832414189938497</v>
      </c>
      <c r="AQ32" s="2">
        <v>18.302162699741896</v>
      </c>
      <c r="AR32" s="2">
        <v>268.22321296842017</v>
      </c>
      <c r="AS32" s="2">
        <v>2.354314748909895</v>
      </c>
      <c r="AT32" s="2">
        <v>2.6458050188883679</v>
      </c>
      <c r="AU32" s="2">
        <v>13.056204034145535</v>
      </c>
      <c r="AV32" s="2">
        <v>15.464866466141467</v>
      </c>
      <c r="AW32" s="2">
        <v>283.48496475053031</v>
      </c>
      <c r="AX32" s="2">
        <v>2.0535473558604922</v>
      </c>
      <c r="AY32" s="2">
        <v>1.7729051464254966</v>
      </c>
      <c r="AZ32" s="2">
        <v>13.411527244698425</v>
      </c>
      <c r="BA32" s="2">
        <v>6.1662708164738147</v>
      </c>
      <c r="BB32" s="2">
        <v>175.91149824825152</v>
      </c>
      <c r="BC32" s="2">
        <v>0.53969378073935204</v>
      </c>
      <c r="BD32" s="2">
        <v>2.3703545764155867</v>
      </c>
      <c r="BE32" s="2">
        <v>7.818247605926909</v>
      </c>
      <c r="BF32" s="2">
        <v>7.3865485242956499</v>
      </c>
      <c r="BG32" s="2">
        <v>150.79932678252879</v>
      </c>
      <c r="BH32" s="2">
        <v>0.74569309551037588</v>
      </c>
      <c r="BI32" s="2">
        <v>1.4855302447203942</v>
      </c>
      <c r="BJ32" s="2">
        <v>6.9335341266643518</v>
      </c>
      <c r="BK32" s="2">
        <v>11.517694084592746</v>
      </c>
      <c r="BL32" s="2">
        <v>172.3410154528294</v>
      </c>
      <c r="BM32" s="2">
        <v>1.2274484465521616</v>
      </c>
      <c r="BN32" s="2">
        <v>1.8591040754257289</v>
      </c>
      <c r="BO32" s="2">
        <v>8.3003816994573256</v>
      </c>
      <c r="BP32" s="2">
        <v>9.6865004499962737</v>
      </c>
      <c r="BQ32" s="2">
        <v>191.29677934280667</v>
      </c>
      <c r="BR32" s="2">
        <v>1.3297850426731517</v>
      </c>
      <c r="BS32" s="2">
        <v>1.4194824733019351</v>
      </c>
      <c r="BT32" s="2">
        <v>8.9760395557470343</v>
      </c>
      <c r="BU32" s="2">
        <v>6.1662708164738147</v>
      </c>
      <c r="BV32" s="2">
        <v>175.91149824825152</v>
      </c>
      <c r="BW32" s="2">
        <v>0.53969378073935204</v>
      </c>
      <c r="BX32" s="2">
        <v>2.3703545764155867</v>
      </c>
      <c r="BY32" s="2">
        <v>7.818247605926909</v>
      </c>
      <c r="BZ32" s="2">
        <v>11.409502542232104</v>
      </c>
      <c r="CA32" s="2">
        <v>183.10892534891869</v>
      </c>
      <c r="CB32" s="2">
        <v>1.06044560048671</v>
      </c>
      <c r="CC32" s="2">
        <v>2.2598435416788569</v>
      </c>
      <c r="CD32" s="2">
        <v>8.6359931440650364</v>
      </c>
      <c r="CE32" s="2">
        <v>9.843572256368569</v>
      </c>
      <c r="CF32" s="2">
        <v>163.42309766513677</v>
      </c>
      <c r="CG32" s="2">
        <v>0.99975079583451454</v>
      </c>
      <c r="CH32" s="2">
        <v>1.7926192891495785</v>
      </c>
      <c r="CI32" s="2">
        <v>7.6935106701054998</v>
      </c>
      <c r="CJ32" s="2">
        <v>5.2756459020976783</v>
      </c>
      <c r="CK32" s="2">
        <v>170.6117230322385</v>
      </c>
      <c r="CL32" s="2">
        <v>0.455768521653313</v>
      </c>
      <c r="CM32" s="2">
        <v>2.1407561061190949</v>
      </c>
      <c r="CN32" s="2">
        <v>7.5203435860530048</v>
      </c>
      <c r="CO32" s="2">
        <v>5.093771757066178</v>
      </c>
      <c r="CP32" s="2">
        <v>140.52135768939041</v>
      </c>
      <c r="CQ32" s="2">
        <v>0.46488077106452436</v>
      </c>
      <c r="CR32" s="2">
        <v>1.5232479920689683</v>
      </c>
      <c r="CS32" s="2">
        <v>6.2868335292014725</v>
      </c>
      <c r="CT32" s="2">
        <v>3.3808676421524377</v>
      </c>
      <c r="CU32" s="2">
        <v>136.21222899434207</v>
      </c>
      <c r="CV32" s="2">
        <v>0.3542778557371602</v>
      </c>
      <c r="CW32" s="2">
        <v>0.59220808213195342</v>
      </c>
      <c r="CX32" s="2">
        <v>6.0164954503828438</v>
      </c>
      <c r="CY32" s="2">
        <v>6.7706822206435247</v>
      </c>
      <c r="CZ32" s="2">
        <v>140.50750023392001</v>
      </c>
      <c r="DA32" s="2">
        <v>0.66868474816545376</v>
      </c>
      <c r="DB32" s="2">
        <v>0.55224236042708286</v>
      </c>
      <c r="DC32" s="2">
        <v>6.7037925362024868</v>
      </c>
      <c r="DD32" s="5"/>
      <c r="DE32" s="5"/>
      <c r="DF32" s="5"/>
      <c r="DG32" s="5"/>
      <c r="DH32" s="5"/>
      <c r="DI32" s="5"/>
      <c r="DJ32" s="5"/>
      <c r="DK32" s="5"/>
      <c r="DL32" s="5"/>
      <c r="DM32" s="5"/>
      <c r="DN32" s="5"/>
      <c r="DO32" s="5"/>
      <c r="DP32" s="5"/>
      <c r="DQ32" s="5"/>
      <c r="DR32" s="5"/>
      <c r="DS32" s="5"/>
      <c r="DT32" s="5"/>
      <c r="DU32" s="5"/>
      <c r="DV32" s="5"/>
      <c r="DW32" s="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3"/>
  </sheetPr>
  <dimension ref="B1:ER456"/>
  <sheetViews>
    <sheetView zoomScaleNormal="100" workbookViewId="0">
      <pane xSplit="3" ySplit="2" topLeftCell="D3" activePane="bottomRight" state="frozen"/>
      <selection pane="topRight" activeCell="D1" sqref="D1"/>
      <selection pane="bottomLeft" activeCell="A3" sqref="A3"/>
      <selection pane="bottomRight" activeCell="D3" sqref="D3"/>
    </sheetView>
  </sheetViews>
  <sheetFormatPr defaultRowHeight="12.75" x14ac:dyDescent="0.2"/>
  <cols>
    <col min="1" max="1" width="9.140625" style="15"/>
    <col min="2" max="2" width="25.7109375" style="18" customWidth="1"/>
    <col min="3" max="3" width="10.28515625" style="15" customWidth="1"/>
    <col min="4" max="4" width="17.7109375" style="15" customWidth="1"/>
    <col min="5" max="5" width="13.42578125" style="15" customWidth="1"/>
    <col min="6" max="6" width="11.7109375" style="15" customWidth="1"/>
    <col min="7" max="7" width="7.5703125" style="15" customWidth="1"/>
    <col min="8" max="8" width="16.28515625" style="15" bestFit="1" customWidth="1"/>
    <col min="9" max="9" width="12" style="15" customWidth="1"/>
    <col min="10" max="10" width="7.5703125" style="15" customWidth="1"/>
    <col min="11" max="11" width="10.140625" style="15" bestFit="1" customWidth="1"/>
    <col min="12" max="12" width="11.85546875" style="15" bestFit="1" customWidth="1"/>
    <col min="13" max="13" width="17.7109375" style="15" bestFit="1" customWidth="1"/>
    <col min="14" max="14" width="13.42578125" style="15" bestFit="1" customWidth="1"/>
    <col min="15" max="15" width="8.28515625" style="15" customWidth="1"/>
    <col min="16" max="16" width="12.5703125" style="45" customWidth="1"/>
    <col min="17" max="17" width="13" style="11" customWidth="1"/>
    <col min="18" max="18" width="21.85546875" style="15" customWidth="1"/>
    <col min="19" max="19" width="10.7109375" style="15" customWidth="1"/>
    <col min="20" max="20" width="10.5703125" style="15" customWidth="1"/>
    <col min="21" max="21" width="8.85546875" style="16" customWidth="1"/>
    <col min="22" max="22" width="9" style="15" customWidth="1"/>
    <col min="23" max="23" width="7.5703125" style="15" customWidth="1"/>
    <col min="24" max="24" width="6.28515625" style="15" customWidth="1"/>
    <col min="25" max="25" width="6.7109375" style="30" customWidth="1"/>
    <col min="26" max="30" width="6.28515625" style="15" customWidth="1"/>
    <col min="31" max="31" width="6.85546875" style="15" customWidth="1"/>
    <col min="32" max="32" width="6.28515625" style="15" customWidth="1"/>
    <col min="33" max="33" width="6.85546875" style="30" customWidth="1"/>
    <col min="34" max="36" width="6.28515625" style="15" customWidth="1"/>
    <col min="37" max="38" width="6.85546875" style="15" customWidth="1"/>
    <col min="39" max="40" width="6.28515625" style="15" customWidth="1"/>
    <col min="41" max="41" width="6.28515625" style="30" customWidth="1"/>
    <col min="42" max="46" width="6.28515625" style="15" customWidth="1"/>
    <col min="47" max="48" width="6.7109375" style="15" customWidth="1"/>
    <col min="49" max="49" width="7.140625" style="15" customWidth="1"/>
    <col min="50" max="50" width="8" style="30" bestFit="1" customWidth="1"/>
    <col min="51" max="51" width="7.7109375" style="15" customWidth="1"/>
    <col min="52" max="52" width="8.28515625" style="15" bestFit="1" customWidth="1"/>
    <col min="53" max="54" width="6.28515625" style="15" customWidth="1"/>
    <col min="55" max="55" width="7.28515625" style="15" bestFit="1" customWidth="1"/>
    <col min="56" max="56" width="6.28515625" style="15" customWidth="1"/>
    <col min="57" max="57" width="8" style="15" bestFit="1" customWidth="1"/>
    <col min="58" max="58" width="7.28515625" style="15" bestFit="1" customWidth="1"/>
    <col min="59" max="59" width="8.140625" style="30" customWidth="1"/>
    <col min="60" max="60" width="6.28515625" style="15" bestFit="1" customWidth="1"/>
    <col min="61" max="61" width="8.28515625" style="15" bestFit="1" customWidth="1"/>
    <col min="62" max="62" width="7" style="15" bestFit="1" customWidth="1"/>
    <col min="63" max="63" width="6.28515625" style="15" customWidth="1"/>
    <col min="64" max="64" width="7.28515625" style="15" bestFit="1" customWidth="1"/>
    <col min="65" max="65" width="6.28515625" style="15" customWidth="1"/>
    <col min="66" max="66" width="6" style="15" bestFit="1" customWidth="1"/>
    <col min="67" max="67" width="8" style="30" bestFit="1" customWidth="1"/>
    <col min="68" max="68" width="5.7109375" style="15" customWidth="1"/>
    <col min="69" max="70" width="8" style="15" bestFit="1" customWidth="1"/>
    <col min="71" max="72" width="7.7109375" style="15" customWidth="1"/>
    <col min="73" max="73" width="6.7109375" style="15" bestFit="1" customWidth="1"/>
    <col min="74" max="74" width="8.85546875" style="15" bestFit="1" customWidth="1"/>
    <col min="75" max="75" width="8.42578125" style="30" customWidth="1"/>
    <col min="76" max="78" width="8.42578125" style="15" customWidth="1"/>
    <col min="79" max="79" width="8.140625" style="15" bestFit="1" customWidth="1"/>
    <col min="80" max="81" width="6.85546875" style="15" bestFit="1" customWidth="1"/>
    <col min="82" max="82" width="6.7109375" style="15" customWidth="1"/>
    <col min="83" max="83" width="7" style="30" bestFit="1" customWidth="1"/>
    <col min="84" max="84" width="5.7109375" style="15" customWidth="1"/>
    <col min="85" max="85" width="8" style="15" bestFit="1" customWidth="1"/>
    <col min="86" max="87" width="5.7109375" style="15" customWidth="1"/>
    <col min="88" max="88" width="6.85546875" style="15" customWidth="1"/>
    <col min="89" max="89" width="7" style="15" bestFit="1" customWidth="1"/>
    <col min="90" max="90" width="6.85546875" style="15" bestFit="1" customWidth="1"/>
    <col min="91" max="91" width="7.85546875" style="30" bestFit="1" customWidth="1"/>
    <col min="92" max="92" width="5.7109375" style="15" customWidth="1"/>
    <col min="93" max="93" width="8.7109375" style="15" customWidth="1"/>
    <col min="94" max="94" width="5.7109375" style="15" customWidth="1"/>
    <col min="95" max="95" width="8.140625" style="15" bestFit="1" customWidth="1"/>
    <col min="96" max="96" width="6.85546875" style="15" bestFit="1" customWidth="1"/>
    <col min="97" max="97" width="5.5703125" style="15" customWidth="1"/>
    <col min="98" max="98" width="6" style="15" bestFit="1" customWidth="1"/>
    <col min="99" max="99" width="7.85546875" style="30" bestFit="1" customWidth="1"/>
    <col min="100" max="100" width="5.7109375" style="15" customWidth="1"/>
    <col min="101" max="101" width="6.85546875" style="15" customWidth="1"/>
    <col min="102" max="103" width="5.7109375" style="15" customWidth="1"/>
    <col min="104" max="104" width="6.85546875" style="15" customWidth="1"/>
    <col min="105" max="105" width="7" style="15" bestFit="1" customWidth="1"/>
    <col min="106" max="106" width="7.42578125" style="15" customWidth="1"/>
    <col min="107" max="107" width="5.85546875" style="15" customWidth="1"/>
    <col min="108" max="108" width="7.7109375" style="30" customWidth="1"/>
    <col min="109" max="109" width="5.85546875" style="15" customWidth="1"/>
    <col min="110" max="110" width="7.85546875" style="15" customWidth="1"/>
    <col min="111" max="111" width="5.85546875" style="15" customWidth="1"/>
    <col min="112" max="112" width="7.85546875" style="15" customWidth="1"/>
    <col min="113" max="113" width="7.42578125" style="15" customWidth="1"/>
    <col min="114" max="115" width="5.85546875" style="15" customWidth="1"/>
    <col min="116" max="116" width="8" style="30" customWidth="1"/>
    <col min="117" max="117" width="5.85546875" style="15" customWidth="1"/>
    <col min="118" max="118" width="6.85546875" style="15" customWidth="1"/>
    <col min="119" max="119" width="5.85546875" style="15" customWidth="1"/>
    <col min="120" max="120" width="7.85546875" style="15" customWidth="1"/>
    <col min="121" max="121" width="7.7109375" style="15" customWidth="1"/>
    <col min="122" max="122" width="8.85546875" style="15" customWidth="1"/>
    <col min="123" max="123" width="5.85546875" style="15" customWidth="1"/>
    <col min="124" max="124" width="6.85546875" style="30" customWidth="1"/>
    <col min="125" max="125" width="5.85546875" style="15" customWidth="1"/>
    <col min="126" max="126" width="7.85546875" style="15" customWidth="1"/>
    <col min="127" max="127" width="6.5703125" style="15" customWidth="1"/>
    <col min="128" max="128" width="9.28515625" style="15" customWidth="1"/>
    <col min="129" max="129" width="7.140625" style="15" customWidth="1"/>
    <col min="130" max="130" width="5.7109375" style="15" customWidth="1"/>
    <col min="131" max="131" width="6.28515625" style="15" customWidth="1"/>
    <col min="132" max="132" width="7.7109375" style="30" customWidth="1"/>
    <col min="133" max="133" width="7" style="15" customWidth="1"/>
    <col min="134" max="134" width="7.7109375" style="15" customWidth="1"/>
    <col min="135" max="136" width="6.28515625" style="15" customWidth="1"/>
    <col min="137" max="137" width="7.140625" style="15" customWidth="1"/>
    <col min="138" max="138" width="6.28515625" style="15" customWidth="1"/>
    <col min="139" max="139" width="7.7109375" style="15" customWidth="1"/>
    <col min="140" max="140" width="7.7109375" style="30" customWidth="1"/>
    <col min="141" max="147" width="7.7109375" style="15" customWidth="1"/>
    <col min="148" max="148" width="6.28515625" style="15" customWidth="1"/>
    <col min="149" max="158" width="9.140625" style="15"/>
    <col min="159" max="159" width="25.7109375" style="15" customWidth="1"/>
    <col min="160" max="160" width="6.42578125" style="15" customWidth="1"/>
    <col min="161" max="161" width="10.28515625" style="15" customWidth="1"/>
    <col min="162" max="162" width="11.28515625" style="15" customWidth="1"/>
    <col min="163" max="163" width="13.42578125" style="15" customWidth="1"/>
    <col min="164" max="164" width="11.7109375" style="15" customWidth="1"/>
    <col min="165" max="165" width="7.5703125" style="15" customWidth="1"/>
    <col min="166" max="166" width="7.28515625" style="15" customWidth="1"/>
    <col min="167" max="167" width="12" style="15" customWidth="1"/>
    <col min="168" max="168" width="7.5703125" style="15" customWidth="1"/>
    <col min="169" max="169" width="7.85546875" style="15" customWidth="1"/>
    <col min="170" max="170" width="4.85546875" style="15" customWidth="1"/>
    <col min="171" max="171" width="12.42578125" style="15" customWidth="1"/>
    <col min="172" max="172" width="9.140625" style="15"/>
    <col min="173" max="173" width="8.28515625" style="15" customWidth="1"/>
    <col min="174" max="174" width="12.5703125" style="15" customWidth="1"/>
    <col min="175" max="175" width="13" style="15" customWidth="1"/>
    <col min="176" max="176" width="21.85546875" style="15" customWidth="1"/>
    <col min="177" max="177" width="10.7109375" style="15" customWidth="1"/>
    <col min="178" max="178" width="10.5703125" style="15" customWidth="1"/>
    <col min="179" max="179" width="8.85546875" style="15" customWidth="1"/>
    <col min="180" max="180" width="9" style="15" customWidth="1"/>
    <col min="181" max="181" width="7.5703125" style="15" customWidth="1"/>
    <col min="182" max="182" width="6.28515625" style="15" customWidth="1"/>
    <col min="183" max="183" width="6.7109375" style="15" customWidth="1"/>
    <col min="184" max="188" width="6.28515625" style="15" customWidth="1"/>
    <col min="189" max="189" width="6.85546875" style="15" customWidth="1"/>
    <col min="190" max="190" width="6.28515625" style="15" customWidth="1"/>
    <col min="191" max="191" width="6.85546875" style="15" customWidth="1"/>
    <col min="192" max="194" width="6.28515625" style="15" customWidth="1"/>
    <col min="195" max="196" width="6.85546875" style="15" customWidth="1"/>
    <col min="197" max="204" width="6.28515625" style="15" customWidth="1"/>
    <col min="205" max="206" width="6.7109375" style="15" customWidth="1"/>
    <col min="207" max="207" width="7.140625" style="15" customWidth="1"/>
    <col min="208" max="208" width="8.140625" style="15" customWidth="1"/>
    <col min="209" max="209" width="6.140625" style="15" customWidth="1"/>
    <col min="210" max="210" width="8.140625" style="15" customWidth="1"/>
    <col min="211" max="211" width="6.28515625" style="15" customWidth="1"/>
    <col min="212" max="213" width="7.140625" style="15" customWidth="1"/>
    <col min="214" max="214" width="6.28515625" style="15" customWidth="1"/>
    <col min="215" max="215" width="7.140625" style="15" customWidth="1"/>
    <col min="216" max="216" width="8" style="15" customWidth="1"/>
    <col min="217" max="217" width="6.140625" style="15" customWidth="1"/>
    <col min="218" max="218" width="8.140625" style="15" customWidth="1"/>
    <col min="219" max="220" width="6.28515625" style="15" customWidth="1"/>
    <col min="221" max="221" width="6.85546875" style="15" customWidth="1"/>
    <col min="222" max="222" width="6.28515625" style="15" customWidth="1"/>
    <col min="223" max="223" width="7.140625" style="15" customWidth="1"/>
    <col min="224" max="224" width="7.85546875" style="15" customWidth="1"/>
    <col min="225" max="225" width="6.140625" style="15" customWidth="1"/>
    <col min="226" max="226" width="8.140625" style="15" customWidth="1"/>
    <col min="227" max="227" width="6.28515625" style="15" customWidth="1"/>
    <col min="228" max="228" width="7.140625" style="15" customWidth="1"/>
    <col min="229" max="230" width="6.28515625" style="15" customWidth="1"/>
    <col min="231" max="231" width="7.28515625" style="15" bestFit="1" customWidth="1"/>
    <col min="232" max="232" width="8" style="15" bestFit="1" customWidth="1"/>
    <col min="233" max="233" width="6.28515625" style="15" bestFit="1" customWidth="1"/>
    <col min="234" max="234" width="8.28515625" style="15" bestFit="1" customWidth="1"/>
    <col min="235" max="236" width="6.28515625" style="15" customWidth="1"/>
    <col min="237" max="237" width="7.28515625" style="15" bestFit="1" customWidth="1"/>
    <col min="238" max="238" width="6.28515625" style="15" customWidth="1"/>
    <col min="239" max="239" width="8" style="15" bestFit="1" customWidth="1"/>
    <col min="240" max="240" width="7.28515625" style="15" bestFit="1" customWidth="1"/>
    <col min="241" max="241" width="8.140625" style="15" customWidth="1"/>
    <col min="242" max="242" width="6.28515625" style="15" bestFit="1" customWidth="1"/>
    <col min="243" max="243" width="8.28515625" style="15" bestFit="1" customWidth="1"/>
    <col min="244" max="244" width="7" style="15" bestFit="1" customWidth="1"/>
    <col min="245" max="245" width="6.28515625" style="15" customWidth="1"/>
    <col min="246" max="246" width="7.28515625" style="15" bestFit="1" customWidth="1"/>
    <col min="247" max="247" width="6.28515625" style="15" customWidth="1"/>
    <col min="248" max="248" width="6" style="15" bestFit="1" customWidth="1"/>
    <col min="249" max="249" width="8" style="15" bestFit="1" customWidth="1"/>
    <col min="250" max="250" width="5.7109375" style="15" customWidth="1"/>
    <col min="251" max="252" width="8" style="15" bestFit="1" customWidth="1"/>
    <col min="253" max="254" width="7.7109375" style="15" customWidth="1"/>
    <col min="255" max="255" width="6.7109375" style="15" bestFit="1" customWidth="1"/>
    <col min="256" max="256" width="8.85546875" style="15" bestFit="1" customWidth="1"/>
    <col min="257" max="260" width="8.42578125" style="15" customWidth="1"/>
    <col min="261" max="261" width="8.140625" style="15" bestFit="1" customWidth="1"/>
    <col min="262" max="263" width="6.85546875" style="15" bestFit="1" customWidth="1"/>
    <col min="264" max="264" width="6.7109375" style="15" customWidth="1"/>
    <col min="265" max="265" width="7" style="15" bestFit="1" customWidth="1"/>
    <col min="266" max="266" width="5.7109375" style="15" customWidth="1"/>
    <col min="267" max="267" width="8" style="15" bestFit="1" customWidth="1"/>
    <col min="268" max="270" width="5.7109375" style="15" customWidth="1"/>
    <col min="271" max="271" width="7" style="15" bestFit="1" customWidth="1"/>
    <col min="272" max="272" width="6.85546875" style="15" bestFit="1" customWidth="1"/>
    <col min="273" max="273" width="7.85546875" style="15" bestFit="1" customWidth="1"/>
    <col min="274" max="274" width="5.7109375" style="15" customWidth="1"/>
    <col min="275" max="275" width="8.7109375" style="15" customWidth="1"/>
    <col min="276" max="276" width="5.7109375" style="15" customWidth="1"/>
    <col min="277" max="277" width="8.140625" style="15" bestFit="1" customWidth="1"/>
    <col min="278" max="278" width="6.85546875" style="15" bestFit="1" customWidth="1"/>
    <col min="279" max="279" width="5.5703125" style="15" customWidth="1"/>
    <col min="280" max="280" width="6" style="15" bestFit="1" customWidth="1"/>
    <col min="281" max="281" width="7.85546875" style="15" bestFit="1" customWidth="1"/>
    <col min="282" max="282" width="5.7109375" style="15" customWidth="1"/>
    <col min="283" max="283" width="6.85546875" style="15" customWidth="1"/>
    <col min="284" max="285" width="5.7109375" style="15" customWidth="1"/>
    <col min="286" max="286" width="6.85546875" style="15" customWidth="1"/>
    <col min="287" max="287" width="7" style="15" bestFit="1" customWidth="1"/>
    <col min="288" max="288" width="7.42578125" style="15" customWidth="1"/>
    <col min="289" max="289" width="5.85546875" style="15" customWidth="1"/>
    <col min="290" max="290" width="7.7109375" style="15" customWidth="1"/>
    <col min="291" max="291" width="5.85546875" style="15" customWidth="1"/>
    <col min="292" max="292" width="7.85546875" style="15" customWidth="1"/>
    <col min="293" max="293" width="5.85546875" style="15" customWidth="1"/>
    <col min="294" max="294" width="7.85546875" style="15" customWidth="1"/>
    <col min="295" max="297" width="5.85546875" style="15" customWidth="1"/>
    <col min="298" max="298" width="8" style="15" customWidth="1"/>
    <col min="299" max="299" width="5.85546875" style="15" customWidth="1"/>
    <col min="300" max="300" width="6.85546875" style="15" customWidth="1"/>
    <col min="301" max="301" width="5.85546875" style="15" customWidth="1"/>
    <col min="302" max="302" width="7.85546875" style="15" customWidth="1"/>
    <col min="303" max="303" width="5.85546875" style="15" customWidth="1"/>
    <col min="304" max="304" width="8.85546875" style="15" customWidth="1"/>
    <col min="305" max="305" width="5.85546875" style="15" customWidth="1"/>
    <col min="306" max="306" width="6.85546875" style="15" customWidth="1"/>
    <col min="307" max="307" width="5.85546875" style="15" customWidth="1"/>
    <col min="308" max="308" width="7.85546875" style="15" customWidth="1"/>
    <col min="309" max="309" width="6.5703125" style="15" customWidth="1"/>
    <col min="310" max="310" width="9.28515625" style="15" customWidth="1"/>
    <col min="311" max="312" width="5.7109375" style="15" customWidth="1"/>
    <col min="313" max="313" width="6.28515625" style="15" customWidth="1"/>
    <col min="314" max="314" width="7.7109375" style="15" customWidth="1"/>
    <col min="315" max="315" width="7" style="15" customWidth="1"/>
    <col min="316" max="316" width="7.7109375" style="15" customWidth="1"/>
    <col min="317" max="318" width="6.28515625" style="15" customWidth="1"/>
    <col min="319" max="319" width="7.140625" style="15" customWidth="1"/>
    <col min="320" max="320" width="6.28515625" style="15" customWidth="1"/>
    <col min="321" max="329" width="7.7109375" style="15" customWidth="1"/>
    <col min="330" max="333" width="6.28515625" style="15" customWidth="1"/>
    <col min="334" max="334" width="8.140625" style="15" customWidth="1"/>
    <col min="335" max="335" width="10" style="15" customWidth="1"/>
    <col min="336" max="343" width="6.85546875" style="15" customWidth="1"/>
    <col min="344" max="375" width="7" style="15" customWidth="1"/>
    <col min="376" max="378" width="7.28515625" style="15" customWidth="1"/>
    <col min="379" max="379" width="9.85546875" style="15" bestFit="1" customWidth="1"/>
    <col min="380" max="384" width="7.28515625" style="15" customWidth="1"/>
    <col min="385" max="403" width="9.28515625" style="15" bestFit="1" customWidth="1"/>
    <col min="404" max="414" width="9.140625" style="15"/>
    <col min="415" max="415" width="25.7109375" style="15" customWidth="1"/>
    <col min="416" max="416" width="6.42578125" style="15" customWidth="1"/>
    <col min="417" max="417" width="10.28515625" style="15" customWidth="1"/>
    <col min="418" max="418" width="11.28515625" style="15" customWidth="1"/>
    <col min="419" max="419" width="13.42578125" style="15" customWidth="1"/>
    <col min="420" max="420" width="11.7109375" style="15" customWidth="1"/>
    <col min="421" max="421" width="7.5703125" style="15" customWidth="1"/>
    <col min="422" max="422" width="7.28515625" style="15" customWidth="1"/>
    <col min="423" max="423" width="12" style="15" customWidth="1"/>
    <col min="424" max="424" width="7.5703125" style="15" customWidth="1"/>
    <col min="425" max="425" width="7.85546875" style="15" customWidth="1"/>
    <col min="426" max="426" width="4.85546875" style="15" customWidth="1"/>
    <col min="427" max="427" width="12.42578125" style="15" customWidth="1"/>
    <col min="428" max="428" width="9.140625" style="15"/>
    <col min="429" max="429" width="8.28515625" style="15" customWidth="1"/>
    <col min="430" max="430" width="12.5703125" style="15" customWidth="1"/>
    <col min="431" max="431" width="13" style="15" customWidth="1"/>
    <col min="432" max="432" width="21.85546875" style="15" customWidth="1"/>
    <col min="433" max="433" width="10.7109375" style="15" customWidth="1"/>
    <col min="434" max="434" width="10.5703125" style="15" customWidth="1"/>
    <col min="435" max="435" width="8.85546875" style="15" customWidth="1"/>
    <col min="436" max="436" width="9" style="15" customWidth="1"/>
    <col min="437" max="437" width="7.5703125" style="15" customWidth="1"/>
    <col min="438" max="438" width="6.28515625" style="15" customWidth="1"/>
    <col min="439" max="439" width="6.7109375" style="15" customWidth="1"/>
    <col min="440" max="444" width="6.28515625" style="15" customWidth="1"/>
    <col min="445" max="445" width="6.85546875" style="15" customWidth="1"/>
    <col min="446" max="446" width="6.28515625" style="15" customWidth="1"/>
    <col min="447" max="447" width="6.85546875" style="15" customWidth="1"/>
    <col min="448" max="450" width="6.28515625" style="15" customWidth="1"/>
    <col min="451" max="452" width="6.85546875" style="15" customWidth="1"/>
    <col min="453" max="460" width="6.28515625" style="15" customWidth="1"/>
    <col min="461" max="462" width="6.7109375" style="15" customWidth="1"/>
    <col min="463" max="463" width="7.140625" style="15" customWidth="1"/>
    <col min="464" max="464" width="8.140625" style="15" customWidth="1"/>
    <col min="465" max="465" width="6.140625" style="15" customWidth="1"/>
    <col min="466" max="466" width="8.140625" style="15" customWidth="1"/>
    <col min="467" max="467" width="6.28515625" style="15" customWidth="1"/>
    <col min="468" max="469" width="7.140625" style="15" customWidth="1"/>
    <col min="470" max="470" width="6.28515625" style="15" customWidth="1"/>
    <col min="471" max="471" width="7.140625" style="15" customWidth="1"/>
    <col min="472" max="472" width="8" style="15" customWidth="1"/>
    <col min="473" max="473" width="6.140625" style="15" customWidth="1"/>
    <col min="474" max="474" width="8.140625" style="15" customWidth="1"/>
    <col min="475" max="476" width="6.28515625" style="15" customWidth="1"/>
    <col min="477" max="477" width="6.85546875" style="15" customWidth="1"/>
    <col min="478" max="478" width="6.28515625" style="15" customWidth="1"/>
    <col min="479" max="479" width="7.140625" style="15" customWidth="1"/>
    <col min="480" max="480" width="7.85546875" style="15" customWidth="1"/>
    <col min="481" max="481" width="6.140625" style="15" customWidth="1"/>
    <col min="482" max="482" width="8.140625" style="15" customWidth="1"/>
    <col min="483" max="483" width="6.28515625" style="15" customWidth="1"/>
    <col min="484" max="484" width="7.140625" style="15" customWidth="1"/>
    <col min="485" max="486" width="6.28515625" style="15" customWidth="1"/>
    <col min="487" max="487" width="7.28515625" style="15" bestFit="1" customWidth="1"/>
    <col min="488" max="488" width="8" style="15" bestFit="1" customWidth="1"/>
    <col min="489" max="489" width="6.28515625" style="15" bestFit="1" customWidth="1"/>
    <col min="490" max="490" width="8.28515625" style="15" bestFit="1" customWidth="1"/>
    <col min="491" max="492" width="6.28515625" style="15" customWidth="1"/>
    <col min="493" max="493" width="7.28515625" style="15" bestFit="1" customWidth="1"/>
    <col min="494" max="494" width="6.28515625" style="15" customWidth="1"/>
    <col min="495" max="495" width="8" style="15" bestFit="1" customWidth="1"/>
    <col min="496" max="496" width="7.28515625" style="15" bestFit="1" customWidth="1"/>
    <col min="497" max="497" width="8.140625" style="15" customWidth="1"/>
    <col min="498" max="498" width="6.28515625" style="15" bestFit="1" customWidth="1"/>
    <col min="499" max="499" width="8.28515625" style="15" bestFit="1" customWidth="1"/>
    <col min="500" max="500" width="7" style="15" bestFit="1" customWidth="1"/>
    <col min="501" max="501" width="6.28515625" style="15" customWidth="1"/>
    <col min="502" max="502" width="7.28515625" style="15" bestFit="1" customWidth="1"/>
    <col min="503" max="503" width="6.28515625" style="15" customWidth="1"/>
    <col min="504" max="504" width="6" style="15" bestFit="1" customWidth="1"/>
    <col min="505" max="505" width="8" style="15" bestFit="1" customWidth="1"/>
    <col min="506" max="506" width="5.7109375" style="15" customWidth="1"/>
    <col min="507" max="508" width="8" style="15" bestFit="1" customWidth="1"/>
    <col min="509" max="510" width="7.7109375" style="15" customWidth="1"/>
    <col min="511" max="511" width="6.7109375" style="15" bestFit="1" customWidth="1"/>
    <col min="512" max="512" width="8.85546875" style="15" bestFit="1" customWidth="1"/>
    <col min="513" max="516" width="8.42578125" style="15" customWidth="1"/>
    <col min="517" max="517" width="8.140625" style="15" bestFit="1" customWidth="1"/>
    <col min="518" max="519" width="6.85546875" style="15" bestFit="1" customWidth="1"/>
    <col min="520" max="520" width="6.7109375" style="15" customWidth="1"/>
    <col min="521" max="521" width="7" style="15" bestFit="1" customWidth="1"/>
    <col min="522" max="522" width="5.7109375" style="15" customWidth="1"/>
    <col min="523" max="523" width="8" style="15" bestFit="1" customWidth="1"/>
    <col min="524" max="526" width="5.7109375" style="15" customWidth="1"/>
    <col min="527" max="527" width="7" style="15" bestFit="1" customWidth="1"/>
    <col min="528" max="528" width="6.85546875" style="15" bestFit="1" customWidth="1"/>
    <col min="529" max="529" width="7.85546875" style="15" bestFit="1" customWidth="1"/>
    <col min="530" max="530" width="5.7109375" style="15" customWidth="1"/>
    <col min="531" max="531" width="8.7109375" style="15" customWidth="1"/>
    <col min="532" max="532" width="5.7109375" style="15" customWidth="1"/>
    <col min="533" max="533" width="8.140625" style="15" bestFit="1" customWidth="1"/>
    <col min="534" max="534" width="6.85546875" style="15" bestFit="1" customWidth="1"/>
    <col min="535" max="535" width="5.5703125" style="15" customWidth="1"/>
    <col min="536" max="536" width="6" style="15" bestFit="1" customWidth="1"/>
    <col min="537" max="537" width="7.85546875" style="15" bestFit="1" customWidth="1"/>
    <col min="538" max="538" width="5.7109375" style="15" customWidth="1"/>
    <col min="539" max="539" width="6.85546875" style="15" customWidth="1"/>
    <col min="540" max="541" width="5.7109375" style="15" customWidth="1"/>
    <col min="542" max="542" width="6.85546875" style="15" customWidth="1"/>
    <col min="543" max="543" width="7" style="15" bestFit="1" customWidth="1"/>
    <col min="544" max="544" width="7.42578125" style="15" customWidth="1"/>
    <col min="545" max="545" width="5.85546875" style="15" customWidth="1"/>
    <col min="546" max="546" width="7.7109375" style="15" customWidth="1"/>
    <col min="547" max="547" width="5.85546875" style="15" customWidth="1"/>
    <col min="548" max="548" width="7.85546875" style="15" customWidth="1"/>
    <col min="549" max="549" width="5.85546875" style="15" customWidth="1"/>
    <col min="550" max="550" width="7.85546875" style="15" customWidth="1"/>
    <col min="551" max="553" width="5.85546875" style="15" customWidth="1"/>
    <col min="554" max="554" width="8" style="15" customWidth="1"/>
    <col min="555" max="555" width="5.85546875" style="15" customWidth="1"/>
    <col min="556" max="556" width="6.85546875" style="15" customWidth="1"/>
    <col min="557" max="557" width="5.85546875" style="15" customWidth="1"/>
    <col min="558" max="558" width="7.85546875" style="15" customWidth="1"/>
    <col min="559" max="559" width="5.85546875" style="15" customWidth="1"/>
    <col min="560" max="560" width="8.85546875" style="15" customWidth="1"/>
    <col min="561" max="561" width="5.85546875" style="15" customWidth="1"/>
    <col min="562" max="562" width="6.85546875" style="15" customWidth="1"/>
    <col min="563" max="563" width="5.85546875" style="15" customWidth="1"/>
    <col min="564" max="564" width="7.85546875" style="15" customWidth="1"/>
    <col min="565" max="565" width="6.5703125" style="15" customWidth="1"/>
    <col min="566" max="566" width="9.28515625" style="15" customWidth="1"/>
    <col min="567" max="568" width="5.7109375" style="15" customWidth="1"/>
    <col min="569" max="569" width="6.28515625" style="15" customWidth="1"/>
    <col min="570" max="570" width="7.7109375" style="15" customWidth="1"/>
    <col min="571" max="571" width="7" style="15" customWidth="1"/>
    <col min="572" max="572" width="7.7109375" style="15" customWidth="1"/>
    <col min="573" max="574" width="6.28515625" style="15" customWidth="1"/>
    <col min="575" max="575" width="7.140625" style="15" customWidth="1"/>
    <col min="576" max="576" width="6.28515625" style="15" customWidth="1"/>
    <col min="577" max="585" width="7.7109375" style="15" customWidth="1"/>
    <col min="586" max="589" width="6.28515625" style="15" customWidth="1"/>
    <col min="590" max="590" width="8.140625" style="15" customWidth="1"/>
    <col min="591" max="591" width="10" style="15" customWidth="1"/>
    <col min="592" max="599" width="6.85546875" style="15" customWidth="1"/>
    <col min="600" max="631" width="7" style="15" customWidth="1"/>
    <col min="632" max="634" width="7.28515625" style="15" customWidth="1"/>
    <col min="635" max="635" width="9.85546875" style="15" bestFit="1" customWidth="1"/>
    <col min="636" max="640" width="7.28515625" style="15" customWidth="1"/>
    <col min="641" max="659" width="9.28515625" style="15" bestFit="1" customWidth="1"/>
    <col min="660" max="670" width="9.140625" style="15"/>
    <col min="671" max="671" width="25.7109375" style="15" customWidth="1"/>
    <col min="672" max="672" width="6.42578125" style="15" customWidth="1"/>
    <col min="673" max="673" width="10.28515625" style="15" customWidth="1"/>
    <col min="674" max="674" width="11.28515625" style="15" customWidth="1"/>
    <col min="675" max="675" width="13.42578125" style="15" customWidth="1"/>
    <col min="676" max="676" width="11.7109375" style="15" customWidth="1"/>
    <col min="677" max="677" width="7.5703125" style="15" customWidth="1"/>
    <col min="678" max="678" width="7.28515625" style="15" customWidth="1"/>
    <col min="679" max="679" width="12" style="15" customWidth="1"/>
    <col min="680" max="680" width="7.5703125" style="15" customWidth="1"/>
    <col min="681" max="681" width="7.85546875" style="15" customWidth="1"/>
    <col min="682" max="682" width="4.85546875" style="15" customWidth="1"/>
    <col min="683" max="683" width="12.42578125" style="15" customWidth="1"/>
    <col min="684" max="684" width="9.140625" style="15"/>
    <col min="685" max="685" width="8.28515625" style="15" customWidth="1"/>
    <col min="686" max="686" width="12.5703125" style="15" customWidth="1"/>
    <col min="687" max="687" width="13" style="15" customWidth="1"/>
    <col min="688" max="688" width="21.85546875" style="15" customWidth="1"/>
    <col min="689" max="689" width="10.7109375" style="15" customWidth="1"/>
    <col min="690" max="690" width="10.5703125" style="15" customWidth="1"/>
    <col min="691" max="691" width="8.85546875" style="15" customWidth="1"/>
    <col min="692" max="692" width="9" style="15" customWidth="1"/>
    <col min="693" max="693" width="7.5703125" style="15" customWidth="1"/>
    <col min="694" max="694" width="6.28515625" style="15" customWidth="1"/>
    <col min="695" max="695" width="6.7109375" style="15" customWidth="1"/>
    <col min="696" max="700" width="6.28515625" style="15" customWidth="1"/>
    <col min="701" max="701" width="6.85546875" style="15" customWidth="1"/>
    <col min="702" max="702" width="6.28515625" style="15" customWidth="1"/>
    <col min="703" max="703" width="6.85546875" style="15" customWidth="1"/>
    <col min="704" max="706" width="6.28515625" style="15" customWidth="1"/>
    <col min="707" max="708" width="6.85546875" style="15" customWidth="1"/>
    <col min="709" max="716" width="6.28515625" style="15" customWidth="1"/>
    <col min="717" max="718" width="6.7109375" style="15" customWidth="1"/>
    <col min="719" max="719" width="7.140625" style="15" customWidth="1"/>
    <col min="720" max="720" width="8.140625" style="15" customWidth="1"/>
    <col min="721" max="721" width="6.140625" style="15" customWidth="1"/>
    <col min="722" max="722" width="8.140625" style="15" customWidth="1"/>
    <col min="723" max="723" width="6.28515625" style="15" customWidth="1"/>
    <col min="724" max="725" width="7.140625" style="15" customWidth="1"/>
    <col min="726" max="726" width="6.28515625" style="15" customWidth="1"/>
    <col min="727" max="727" width="7.140625" style="15" customWidth="1"/>
    <col min="728" max="728" width="8" style="15" customWidth="1"/>
    <col min="729" max="729" width="6.140625" style="15" customWidth="1"/>
    <col min="730" max="730" width="8.140625" style="15" customWidth="1"/>
    <col min="731" max="732" width="6.28515625" style="15" customWidth="1"/>
    <col min="733" max="733" width="6.85546875" style="15" customWidth="1"/>
    <col min="734" max="734" width="6.28515625" style="15" customWidth="1"/>
    <col min="735" max="735" width="7.140625" style="15" customWidth="1"/>
    <col min="736" max="736" width="7.85546875" style="15" customWidth="1"/>
    <col min="737" max="737" width="6.140625" style="15" customWidth="1"/>
    <col min="738" max="738" width="8.140625" style="15" customWidth="1"/>
    <col min="739" max="739" width="6.28515625" style="15" customWidth="1"/>
    <col min="740" max="740" width="7.140625" style="15" customWidth="1"/>
    <col min="741" max="742" width="6.28515625" style="15" customWidth="1"/>
    <col min="743" max="743" width="7.28515625" style="15" bestFit="1" customWidth="1"/>
    <col min="744" max="744" width="8" style="15" bestFit="1" customWidth="1"/>
    <col min="745" max="745" width="6.28515625" style="15" bestFit="1" customWidth="1"/>
    <col min="746" max="746" width="8.28515625" style="15" bestFit="1" customWidth="1"/>
    <col min="747" max="748" width="6.28515625" style="15" customWidth="1"/>
    <col min="749" max="749" width="7.28515625" style="15" bestFit="1" customWidth="1"/>
    <col min="750" max="750" width="6.28515625" style="15" customWidth="1"/>
    <col min="751" max="751" width="8" style="15" bestFit="1" customWidth="1"/>
    <col min="752" max="752" width="7.28515625" style="15" bestFit="1" customWidth="1"/>
    <col min="753" max="753" width="8.140625" style="15" customWidth="1"/>
    <col min="754" max="754" width="6.28515625" style="15" bestFit="1" customWidth="1"/>
    <col min="755" max="755" width="8.28515625" style="15" bestFit="1" customWidth="1"/>
    <col min="756" max="756" width="7" style="15" bestFit="1" customWidth="1"/>
    <col min="757" max="757" width="6.28515625" style="15" customWidth="1"/>
    <col min="758" max="758" width="7.28515625" style="15" bestFit="1" customWidth="1"/>
    <col min="759" max="759" width="6.28515625" style="15" customWidth="1"/>
    <col min="760" max="760" width="6" style="15" bestFit="1" customWidth="1"/>
    <col min="761" max="761" width="8" style="15" bestFit="1" customWidth="1"/>
    <col min="762" max="762" width="5.7109375" style="15" customWidth="1"/>
    <col min="763" max="764" width="8" style="15" bestFit="1" customWidth="1"/>
    <col min="765" max="766" width="7.7109375" style="15" customWidth="1"/>
    <col min="767" max="767" width="6.7109375" style="15" bestFit="1" customWidth="1"/>
    <col min="768" max="768" width="8.85546875" style="15" bestFit="1" customWidth="1"/>
    <col min="769" max="772" width="8.42578125" style="15" customWidth="1"/>
    <col min="773" max="773" width="8.140625" style="15" bestFit="1" customWidth="1"/>
    <col min="774" max="775" width="6.85546875" style="15" bestFit="1" customWidth="1"/>
    <col min="776" max="776" width="6.7109375" style="15" customWidth="1"/>
    <col min="777" max="777" width="7" style="15" bestFit="1" customWidth="1"/>
    <col min="778" max="778" width="5.7109375" style="15" customWidth="1"/>
    <col min="779" max="779" width="8" style="15" bestFit="1" customWidth="1"/>
    <col min="780" max="782" width="5.7109375" style="15" customWidth="1"/>
    <col min="783" max="783" width="7" style="15" bestFit="1" customWidth="1"/>
    <col min="784" max="784" width="6.85546875" style="15" bestFit="1" customWidth="1"/>
    <col min="785" max="785" width="7.85546875" style="15" bestFit="1" customWidth="1"/>
    <col min="786" max="786" width="5.7109375" style="15" customWidth="1"/>
    <col min="787" max="787" width="8.7109375" style="15" customWidth="1"/>
    <col min="788" max="788" width="5.7109375" style="15" customWidth="1"/>
    <col min="789" max="789" width="8.140625" style="15" bestFit="1" customWidth="1"/>
    <col min="790" max="790" width="6.85546875" style="15" bestFit="1" customWidth="1"/>
    <col min="791" max="791" width="5.5703125" style="15" customWidth="1"/>
    <col min="792" max="792" width="6" style="15" bestFit="1" customWidth="1"/>
    <col min="793" max="793" width="7.85546875" style="15" bestFit="1" customWidth="1"/>
    <col min="794" max="794" width="5.7109375" style="15" customWidth="1"/>
    <col min="795" max="795" width="6.85546875" style="15" customWidth="1"/>
    <col min="796" max="797" width="5.7109375" style="15" customWidth="1"/>
    <col min="798" max="798" width="6.85546875" style="15" customWidth="1"/>
    <col min="799" max="799" width="7" style="15" bestFit="1" customWidth="1"/>
    <col min="800" max="800" width="7.42578125" style="15" customWidth="1"/>
    <col min="801" max="801" width="5.85546875" style="15" customWidth="1"/>
    <col min="802" max="802" width="7.7109375" style="15" customWidth="1"/>
    <col min="803" max="803" width="5.85546875" style="15" customWidth="1"/>
    <col min="804" max="804" width="7.85546875" style="15" customWidth="1"/>
    <col min="805" max="805" width="5.85546875" style="15" customWidth="1"/>
    <col min="806" max="806" width="7.85546875" style="15" customWidth="1"/>
    <col min="807" max="809" width="5.85546875" style="15" customWidth="1"/>
    <col min="810" max="810" width="8" style="15" customWidth="1"/>
    <col min="811" max="811" width="5.85546875" style="15" customWidth="1"/>
    <col min="812" max="812" width="6.85546875" style="15" customWidth="1"/>
    <col min="813" max="813" width="5.85546875" style="15" customWidth="1"/>
    <col min="814" max="814" width="7.85546875" style="15" customWidth="1"/>
    <col min="815" max="815" width="5.85546875" style="15" customWidth="1"/>
    <col min="816" max="816" width="8.85546875" style="15" customWidth="1"/>
    <col min="817" max="817" width="5.85546875" style="15" customWidth="1"/>
    <col min="818" max="818" width="6.85546875" style="15" customWidth="1"/>
    <col min="819" max="819" width="5.85546875" style="15" customWidth="1"/>
    <col min="820" max="820" width="7.85546875" style="15" customWidth="1"/>
    <col min="821" max="821" width="6.5703125" style="15" customWidth="1"/>
    <col min="822" max="822" width="9.28515625" style="15" customWidth="1"/>
    <col min="823" max="824" width="5.7109375" style="15" customWidth="1"/>
    <col min="825" max="825" width="6.28515625" style="15" customWidth="1"/>
    <col min="826" max="826" width="7.7109375" style="15" customWidth="1"/>
    <col min="827" max="827" width="7" style="15" customWidth="1"/>
    <col min="828" max="828" width="7.7109375" style="15" customWidth="1"/>
    <col min="829" max="830" width="6.28515625" style="15" customWidth="1"/>
    <col min="831" max="831" width="7.140625" style="15" customWidth="1"/>
    <col min="832" max="832" width="6.28515625" style="15" customWidth="1"/>
    <col min="833" max="841" width="7.7109375" style="15" customWidth="1"/>
    <col min="842" max="845" width="6.28515625" style="15" customWidth="1"/>
    <col min="846" max="846" width="8.140625" style="15" customWidth="1"/>
    <col min="847" max="847" width="10" style="15" customWidth="1"/>
    <col min="848" max="855" width="6.85546875" style="15" customWidth="1"/>
    <col min="856" max="887" width="7" style="15" customWidth="1"/>
    <col min="888" max="890" width="7.28515625" style="15" customWidth="1"/>
    <col min="891" max="891" width="9.85546875" style="15" bestFit="1" customWidth="1"/>
    <col min="892" max="896" width="7.28515625" style="15" customWidth="1"/>
    <col min="897" max="915" width="9.28515625" style="15" bestFit="1" customWidth="1"/>
    <col min="916" max="926" width="9.140625" style="15"/>
    <col min="927" max="927" width="25.7109375" style="15" customWidth="1"/>
    <col min="928" max="928" width="6.42578125" style="15" customWidth="1"/>
    <col min="929" max="929" width="10.28515625" style="15" customWidth="1"/>
    <col min="930" max="930" width="11.28515625" style="15" customWidth="1"/>
    <col min="931" max="931" width="13.42578125" style="15" customWidth="1"/>
    <col min="932" max="932" width="11.7109375" style="15" customWidth="1"/>
    <col min="933" max="933" width="7.5703125" style="15" customWidth="1"/>
    <col min="934" max="934" width="7.28515625" style="15" customWidth="1"/>
    <col min="935" max="935" width="12" style="15" customWidth="1"/>
    <col min="936" max="936" width="7.5703125" style="15" customWidth="1"/>
    <col min="937" max="937" width="7.85546875" style="15" customWidth="1"/>
    <col min="938" max="938" width="4.85546875" style="15" customWidth="1"/>
    <col min="939" max="939" width="12.42578125" style="15" customWidth="1"/>
    <col min="940" max="940" width="9.140625" style="15"/>
    <col min="941" max="941" width="8.28515625" style="15" customWidth="1"/>
    <col min="942" max="942" width="12.5703125" style="15" customWidth="1"/>
    <col min="943" max="943" width="13" style="15" customWidth="1"/>
    <col min="944" max="944" width="21.85546875" style="15" customWidth="1"/>
    <col min="945" max="945" width="10.7109375" style="15" customWidth="1"/>
    <col min="946" max="946" width="10.5703125" style="15" customWidth="1"/>
    <col min="947" max="947" width="8.85546875" style="15" customWidth="1"/>
    <col min="948" max="948" width="9" style="15" customWidth="1"/>
    <col min="949" max="949" width="7.5703125" style="15" customWidth="1"/>
    <col min="950" max="950" width="6.28515625" style="15" customWidth="1"/>
    <col min="951" max="951" width="6.7109375" style="15" customWidth="1"/>
    <col min="952" max="956" width="6.28515625" style="15" customWidth="1"/>
    <col min="957" max="957" width="6.85546875" style="15" customWidth="1"/>
    <col min="958" max="958" width="6.28515625" style="15" customWidth="1"/>
    <col min="959" max="959" width="6.85546875" style="15" customWidth="1"/>
    <col min="960" max="962" width="6.28515625" style="15" customWidth="1"/>
    <col min="963" max="964" width="6.85546875" style="15" customWidth="1"/>
    <col min="965" max="972" width="6.28515625" style="15" customWidth="1"/>
    <col min="973" max="974" width="6.7109375" style="15" customWidth="1"/>
    <col min="975" max="975" width="7.140625" style="15" customWidth="1"/>
    <col min="976" max="976" width="8.140625" style="15" customWidth="1"/>
    <col min="977" max="977" width="6.140625" style="15" customWidth="1"/>
    <col min="978" max="978" width="8.140625" style="15" customWidth="1"/>
    <col min="979" max="979" width="6.28515625" style="15" customWidth="1"/>
    <col min="980" max="981" width="7.140625" style="15" customWidth="1"/>
    <col min="982" max="982" width="6.28515625" style="15" customWidth="1"/>
    <col min="983" max="983" width="7.140625" style="15" customWidth="1"/>
    <col min="984" max="984" width="8" style="15" customWidth="1"/>
    <col min="985" max="985" width="6.140625" style="15" customWidth="1"/>
    <col min="986" max="986" width="8.140625" style="15" customWidth="1"/>
    <col min="987" max="988" width="6.28515625" style="15" customWidth="1"/>
    <col min="989" max="989" width="6.85546875" style="15" customWidth="1"/>
    <col min="990" max="990" width="6.28515625" style="15" customWidth="1"/>
    <col min="991" max="991" width="7.140625" style="15" customWidth="1"/>
    <col min="992" max="992" width="7.85546875" style="15" customWidth="1"/>
    <col min="993" max="993" width="6.140625" style="15" customWidth="1"/>
    <col min="994" max="994" width="8.140625" style="15" customWidth="1"/>
    <col min="995" max="995" width="6.28515625" style="15" customWidth="1"/>
    <col min="996" max="996" width="7.140625" style="15" customWidth="1"/>
    <col min="997" max="998" width="6.28515625" style="15" customWidth="1"/>
    <col min="999" max="999" width="7.28515625" style="15" bestFit="1" customWidth="1"/>
    <col min="1000" max="1000" width="8" style="15" bestFit="1" customWidth="1"/>
    <col min="1001" max="1001" width="6.28515625" style="15" bestFit="1" customWidth="1"/>
    <col min="1002" max="1002" width="8.28515625" style="15" bestFit="1" customWidth="1"/>
    <col min="1003" max="1004" width="6.28515625" style="15" customWidth="1"/>
    <col min="1005" max="1005" width="7.28515625" style="15" bestFit="1" customWidth="1"/>
    <col min="1006" max="1006" width="6.28515625" style="15" customWidth="1"/>
    <col min="1007" max="1007" width="8" style="15" bestFit="1" customWidth="1"/>
    <col min="1008" max="1008" width="7.28515625" style="15" bestFit="1" customWidth="1"/>
    <col min="1009" max="1009" width="8.140625" style="15" customWidth="1"/>
    <col min="1010" max="1010" width="6.28515625" style="15" bestFit="1" customWidth="1"/>
    <col min="1011" max="1011" width="8.28515625" style="15" bestFit="1" customWidth="1"/>
    <col min="1012" max="1012" width="7" style="15" bestFit="1" customWidth="1"/>
    <col min="1013" max="1013" width="6.28515625" style="15" customWidth="1"/>
    <col min="1014" max="1014" width="7.28515625" style="15" bestFit="1" customWidth="1"/>
    <col min="1015" max="1015" width="6.28515625" style="15" customWidth="1"/>
    <col min="1016" max="1016" width="6" style="15" bestFit="1" customWidth="1"/>
    <col min="1017" max="1017" width="8" style="15" bestFit="1" customWidth="1"/>
    <col min="1018" max="1018" width="5.7109375" style="15" customWidth="1"/>
    <col min="1019" max="1020" width="8" style="15" bestFit="1" customWidth="1"/>
    <col min="1021" max="1022" width="7.7109375" style="15" customWidth="1"/>
    <col min="1023" max="1023" width="6.7109375" style="15" bestFit="1" customWidth="1"/>
    <col min="1024" max="1024" width="8.85546875" style="15" bestFit="1" customWidth="1"/>
    <col min="1025" max="1028" width="8.42578125" style="15" customWidth="1"/>
    <col min="1029" max="1029" width="8.140625" style="15" bestFit="1" customWidth="1"/>
    <col min="1030" max="1031" width="6.85546875" style="15" bestFit="1" customWidth="1"/>
    <col min="1032" max="1032" width="6.7109375" style="15" customWidth="1"/>
    <col min="1033" max="1033" width="7" style="15" bestFit="1" customWidth="1"/>
    <col min="1034" max="1034" width="5.7109375" style="15" customWidth="1"/>
    <col min="1035" max="1035" width="8" style="15" bestFit="1" customWidth="1"/>
    <col min="1036" max="1038" width="5.7109375" style="15" customWidth="1"/>
    <col min="1039" max="1039" width="7" style="15" bestFit="1" customWidth="1"/>
    <col min="1040" max="1040" width="6.85546875" style="15" bestFit="1" customWidth="1"/>
    <col min="1041" max="1041" width="7.85546875" style="15" bestFit="1" customWidth="1"/>
    <col min="1042" max="1042" width="5.7109375" style="15" customWidth="1"/>
    <col min="1043" max="1043" width="8.7109375" style="15" customWidth="1"/>
    <col min="1044" max="1044" width="5.7109375" style="15" customWidth="1"/>
    <col min="1045" max="1045" width="8.140625" style="15" bestFit="1" customWidth="1"/>
    <col min="1046" max="1046" width="6.85546875" style="15" bestFit="1" customWidth="1"/>
    <col min="1047" max="1047" width="5.5703125" style="15" customWidth="1"/>
    <col min="1048" max="1048" width="6" style="15" bestFit="1" customWidth="1"/>
    <col min="1049" max="1049" width="7.85546875" style="15" bestFit="1" customWidth="1"/>
    <col min="1050" max="1050" width="5.7109375" style="15" customWidth="1"/>
    <col min="1051" max="1051" width="6.85546875" style="15" customWidth="1"/>
    <col min="1052" max="1053" width="5.7109375" style="15" customWidth="1"/>
    <col min="1054" max="1054" width="6.85546875" style="15" customWidth="1"/>
    <col min="1055" max="1055" width="7" style="15" bestFit="1" customWidth="1"/>
    <col min="1056" max="1056" width="7.42578125" style="15" customWidth="1"/>
    <col min="1057" max="1057" width="5.85546875" style="15" customWidth="1"/>
    <col min="1058" max="1058" width="7.7109375" style="15" customWidth="1"/>
    <col min="1059" max="1059" width="5.85546875" style="15" customWidth="1"/>
    <col min="1060" max="1060" width="7.85546875" style="15" customWidth="1"/>
    <col min="1061" max="1061" width="5.85546875" style="15" customWidth="1"/>
    <col min="1062" max="1062" width="7.85546875" style="15" customWidth="1"/>
    <col min="1063" max="1065" width="5.85546875" style="15" customWidth="1"/>
    <col min="1066" max="1066" width="8" style="15" customWidth="1"/>
    <col min="1067" max="1067" width="5.85546875" style="15" customWidth="1"/>
    <col min="1068" max="1068" width="6.85546875" style="15" customWidth="1"/>
    <col min="1069" max="1069" width="5.85546875" style="15" customWidth="1"/>
    <col min="1070" max="1070" width="7.85546875" style="15" customWidth="1"/>
    <col min="1071" max="1071" width="5.85546875" style="15" customWidth="1"/>
    <col min="1072" max="1072" width="8.85546875" style="15" customWidth="1"/>
    <col min="1073" max="1073" width="5.85546875" style="15" customWidth="1"/>
    <col min="1074" max="1074" width="6.85546875" style="15" customWidth="1"/>
    <col min="1075" max="1075" width="5.85546875" style="15" customWidth="1"/>
    <col min="1076" max="1076" width="7.85546875" style="15" customWidth="1"/>
    <col min="1077" max="1077" width="6.5703125" style="15" customWidth="1"/>
    <col min="1078" max="1078" width="9.28515625" style="15" customWidth="1"/>
    <col min="1079" max="1080" width="5.7109375" style="15" customWidth="1"/>
    <col min="1081" max="1081" width="6.28515625" style="15" customWidth="1"/>
    <col min="1082" max="1082" width="7.7109375" style="15" customWidth="1"/>
    <col min="1083" max="1083" width="7" style="15" customWidth="1"/>
    <col min="1084" max="1084" width="7.7109375" style="15" customWidth="1"/>
    <col min="1085" max="1086" width="6.28515625" style="15" customWidth="1"/>
    <col min="1087" max="1087" width="7.140625" style="15" customWidth="1"/>
    <col min="1088" max="1088" width="6.28515625" style="15" customWidth="1"/>
    <col min="1089" max="1097" width="7.7109375" style="15" customWidth="1"/>
    <col min="1098" max="1101" width="6.28515625" style="15" customWidth="1"/>
    <col min="1102" max="1102" width="8.140625" style="15" customWidth="1"/>
    <col min="1103" max="1103" width="10" style="15" customWidth="1"/>
    <col min="1104" max="1111" width="6.85546875" style="15" customWidth="1"/>
    <col min="1112" max="1143" width="7" style="15" customWidth="1"/>
    <col min="1144" max="1146" width="7.28515625" style="15" customWidth="1"/>
    <col min="1147" max="1147" width="9.85546875" style="15" bestFit="1" customWidth="1"/>
    <col min="1148" max="1152" width="7.28515625" style="15" customWidth="1"/>
    <col min="1153" max="1171" width="9.28515625" style="15" bestFit="1" customWidth="1"/>
    <col min="1172" max="1182" width="9.140625" style="15"/>
    <col min="1183" max="1183" width="25.7109375" style="15" customWidth="1"/>
    <col min="1184" max="1184" width="6.42578125" style="15" customWidth="1"/>
    <col min="1185" max="1185" width="10.28515625" style="15" customWidth="1"/>
    <col min="1186" max="1186" width="11.28515625" style="15" customWidth="1"/>
    <col min="1187" max="1187" width="13.42578125" style="15" customWidth="1"/>
    <col min="1188" max="1188" width="11.7109375" style="15" customWidth="1"/>
    <col min="1189" max="1189" width="7.5703125" style="15" customWidth="1"/>
    <col min="1190" max="1190" width="7.28515625" style="15" customWidth="1"/>
    <col min="1191" max="1191" width="12" style="15" customWidth="1"/>
    <col min="1192" max="1192" width="7.5703125" style="15" customWidth="1"/>
    <col min="1193" max="1193" width="7.85546875" style="15" customWidth="1"/>
    <col min="1194" max="1194" width="4.85546875" style="15" customWidth="1"/>
    <col min="1195" max="1195" width="12.42578125" style="15" customWidth="1"/>
    <col min="1196" max="1196" width="9.140625" style="15"/>
    <col min="1197" max="1197" width="8.28515625" style="15" customWidth="1"/>
    <col min="1198" max="1198" width="12.5703125" style="15" customWidth="1"/>
    <col min="1199" max="1199" width="13" style="15" customWidth="1"/>
    <col min="1200" max="1200" width="21.85546875" style="15" customWidth="1"/>
    <col min="1201" max="1201" width="10.7109375" style="15" customWidth="1"/>
    <col min="1202" max="1202" width="10.5703125" style="15" customWidth="1"/>
    <col min="1203" max="1203" width="8.85546875" style="15" customWidth="1"/>
    <col min="1204" max="1204" width="9" style="15" customWidth="1"/>
    <col min="1205" max="1205" width="7.5703125" style="15" customWidth="1"/>
    <col min="1206" max="1206" width="6.28515625" style="15" customWidth="1"/>
    <col min="1207" max="1207" width="6.7109375" style="15" customWidth="1"/>
    <col min="1208" max="1212" width="6.28515625" style="15" customWidth="1"/>
    <col min="1213" max="1213" width="6.85546875" style="15" customWidth="1"/>
    <col min="1214" max="1214" width="6.28515625" style="15" customWidth="1"/>
    <col min="1215" max="1215" width="6.85546875" style="15" customWidth="1"/>
    <col min="1216" max="1218" width="6.28515625" style="15" customWidth="1"/>
    <col min="1219" max="1220" width="6.85546875" style="15" customWidth="1"/>
    <col min="1221" max="1228" width="6.28515625" style="15" customWidth="1"/>
    <col min="1229" max="1230" width="6.7109375" style="15" customWidth="1"/>
    <col min="1231" max="1231" width="7.140625" style="15" customWidth="1"/>
    <col min="1232" max="1232" width="8.140625" style="15" customWidth="1"/>
    <col min="1233" max="1233" width="6.140625" style="15" customWidth="1"/>
    <col min="1234" max="1234" width="8.140625" style="15" customWidth="1"/>
    <col min="1235" max="1235" width="6.28515625" style="15" customWidth="1"/>
    <col min="1236" max="1237" width="7.140625" style="15" customWidth="1"/>
    <col min="1238" max="1238" width="6.28515625" style="15" customWidth="1"/>
    <col min="1239" max="1239" width="7.140625" style="15" customWidth="1"/>
    <col min="1240" max="1240" width="8" style="15" customWidth="1"/>
    <col min="1241" max="1241" width="6.140625" style="15" customWidth="1"/>
    <col min="1242" max="1242" width="8.140625" style="15" customWidth="1"/>
    <col min="1243" max="1244" width="6.28515625" style="15" customWidth="1"/>
    <col min="1245" max="1245" width="6.85546875" style="15" customWidth="1"/>
    <col min="1246" max="1246" width="6.28515625" style="15" customWidth="1"/>
    <col min="1247" max="1247" width="7.140625" style="15" customWidth="1"/>
    <col min="1248" max="1248" width="7.85546875" style="15" customWidth="1"/>
    <col min="1249" max="1249" width="6.140625" style="15" customWidth="1"/>
    <col min="1250" max="1250" width="8.140625" style="15" customWidth="1"/>
    <col min="1251" max="1251" width="6.28515625" style="15" customWidth="1"/>
    <col min="1252" max="1252" width="7.140625" style="15" customWidth="1"/>
    <col min="1253" max="1254" width="6.28515625" style="15" customWidth="1"/>
    <col min="1255" max="1255" width="7.28515625" style="15" bestFit="1" customWidth="1"/>
    <col min="1256" max="1256" width="8" style="15" bestFit="1" customWidth="1"/>
    <col min="1257" max="1257" width="6.28515625" style="15" bestFit="1" customWidth="1"/>
    <col min="1258" max="1258" width="8.28515625" style="15" bestFit="1" customWidth="1"/>
    <col min="1259" max="1260" width="6.28515625" style="15" customWidth="1"/>
    <col min="1261" max="1261" width="7.28515625" style="15" bestFit="1" customWidth="1"/>
    <col min="1262" max="1262" width="6.28515625" style="15" customWidth="1"/>
    <col min="1263" max="1263" width="8" style="15" bestFit="1" customWidth="1"/>
    <col min="1264" max="1264" width="7.28515625" style="15" bestFit="1" customWidth="1"/>
    <col min="1265" max="1265" width="8.140625" style="15" customWidth="1"/>
    <col min="1266" max="1266" width="6.28515625" style="15" bestFit="1" customWidth="1"/>
    <col min="1267" max="1267" width="8.28515625" style="15" bestFit="1" customWidth="1"/>
    <col min="1268" max="1268" width="7" style="15" bestFit="1" customWidth="1"/>
    <col min="1269" max="1269" width="6.28515625" style="15" customWidth="1"/>
    <col min="1270" max="1270" width="7.28515625" style="15" bestFit="1" customWidth="1"/>
    <col min="1271" max="1271" width="6.28515625" style="15" customWidth="1"/>
    <col min="1272" max="1272" width="6" style="15" bestFit="1" customWidth="1"/>
    <col min="1273" max="1273" width="8" style="15" bestFit="1" customWidth="1"/>
    <col min="1274" max="1274" width="5.7109375" style="15" customWidth="1"/>
    <col min="1275" max="1276" width="8" style="15" bestFit="1" customWidth="1"/>
    <col min="1277" max="1278" width="7.7109375" style="15" customWidth="1"/>
    <col min="1279" max="1279" width="6.7109375" style="15" bestFit="1" customWidth="1"/>
    <col min="1280" max="1280" width="8.85546875" style="15" bestFit="1" customWidth="1"/>
    <col min="1281" max="1284" width="8.42578125" style="15" customWidth="1"/>
    <col min="1285" max="1285" width="8.140625" style="15" bestFit="1" customWidth="1"/>
    <col min="1286" max="1287" width="6.85546875" style="15" bestFit="1" customWidth="1"/>
    <col min="1288" max="1288" width="6.7109375" style="15" customWidth="1"/>
    <col min="1289" max="1289" width="7" style="15" bestFit="1" customWidth="1"/>
    <col min="1290" max="1290" width="5.7109375" style="15" customWidth="1"/>
    <col min="1291" max="1291" width="8" style="15" bestFit="1" customWidth="1"/>
    <col min="1292" max="1294" width="5.7109375" style="15" customWidth="1"/>
    <col min="1295" max="1295" width="7" style="15" bestFit="1" customWidth="1"/>
    <col min="1296" max="1296" width="6.85546875" style="15" bestFit="1" customWidth="1"/>
    <col min="1297" max="1297" width="7.85546875" style="15" bestFit="1" customWidth="1"/>
    <col min="1298" max="1298" width="5.7109375" style="15" customWidth="1"/>
    <col min="1299" max="1299" width="8.7109375" style="15" customWidth="1"/>
    <col min="1300" max="1300" width="5.7109375" style="15" customWidth="1"/>
    <col min="1301" max="1301" width="8.140625" style="15" bestFit="1" customWidth="1"/>
    <col min="1302" max="1302" width="6.85546875" style="15" bestFit="1" customWidth="1"/>
    <col min="1303" max="1303" width="5.5703125" style="15" customWidth="1"/>
    <col min="1304" max="1304" width="6" style="15" bestFit="1" customWidth="1"/>
    <col min="1305" max="1305" width="7.85546875" style="15" bestFit="1" customWidth="1"/>
    <col min="1306" max="1306" width="5.7109375" style="15" customWidth="1"/>
    <col min="1307" max="1307" width="6.85546875" style="15" customWidth="1"/>
    <col min="1308" max="1309" width="5.7109375" style="15" customWidth="1"/>
    <col min="1310" max="1310" width="6.85546875" style="15" customWidth="1"/>
    <col min="1311" max="1311" width="7" style="15" bestFit="1" customWidth="1"/>
    <col min="1312" max="1312" width="7.42578125" style="15" customWidth="1"/>
    <col min="1313" max="1313" width="5.85546875" style="15" customWidth="1"/>
    <col min="1314" max="1314" width="7.7109375" style="15" customWidth="1"/>
    <col min="1315" max="1315" width="5.85546875" style="15" customWidth="1"/>
    <col min="1316" max="1316" width="7.85546875" style="15" customWidth="1"/>
    <col min="1317" max="1317" width="5.85546875" style="15" customWidth="1"/>
    <col min="1318" max="1318" width="7.85546875" style="15" customWidth="1"/>
    <col min="1319" max="1321" width="5.85546875" style="15" customWidth="1"/>
    <col min="1322" max="1322" width="8" style="15" customWidth="1"/>
    <col min="1323" max="1323" width="5.85546875" style="15" customWidth="1"/>
    <col min="1324" max="1324" width="6.85546875" style="15" customWidth="1"/>
    <col min="1325" max="1325" width="5.85546875" style="15" customWidth="1"/>
    <col min="1326" max="1326" width="7.85546875" style="15" customWidth="1"/>
    <col min="1327" max="1327" width="5.85546875" style="15" customWidth="1"/>
    <col min="1328" max="1328" width="8.85546875" style="15" customWidth="1"/>
    <col min="1329" max="1329" width="5.85546875" style="15" customWidth="1"/>
    <col min="1330" max="1330" width="6.85546875" style="15" customWidth="1"/>
    <col min="1331" max="1331" width="5.85546875" style="15" customWidth="1"/>
    <col min="1332" max="1332" width="7.85546875" style="15" customWidth="1"/>
    <col min="1333" max="1333" width="6.5703125" style="15" customWidth="1"/>
    <col min="1334" max="1334" width="9.28515625" style="15" customWidth="1"/>
    <col min="1335" max="1336" width="5.7109375" style="15" customWidth="1"/>
    <col min="1337" max="1337" width="6.28515625" style="15" customWidth="1"/>
    <col min="1338" max="1338" width="7.7109375" style="15" customWidth="1"/>
    <col min="1339" max="1339" width="7" style="15" customWidth="1"/>
    <col min="1340" max="1340" width="7.7109375" style="15" customWidth="1"/>
    <col min="1341" max="1342" width="6.28515625" style="15" customWidth="1"/>
    <col min="1343" max="1343" width="7.140625" style="15" customWidth="1"/>
    <col min="1344" max="1344" width="6.28515625" style="15" customWidth="1"/>
    <col min="1345" max="1353" width="7.7109375" style="15" customWidth="1"/>
    <col min="1354" max="1357" width="6.28515625" style="15" customWidth="1"/>
    <col min="1358" max="1358" width="8.140625" style="15" customWidth="1"/>
    <col min="1359" max="1359" width="10" style="15" customWidth="1"/>
    <col min="1360" max="1367" width="6.85546875" style="15" customWidth="1"/>
    <col min="1368" max="1399" width="7" style="15" customWidth="1"/>
    <col min="1400" max="1402" width="7.28515625" style="15" customWidth="1"/>
    <col min="1403" max="1403" width="9.85546875" style="15" bestFit="1" customWidth="1"/>
    <col min="1404" max="1408" width="7.28515625" style="15" customWidth="1"/>
    <col min="1409" max="1427" width="9.28515625" style="15" bestFit="1" customWidth="1"/>
    <col min="1428" max="1438" width="9.140625" style="15"/>
    <col min="1439" max="1439" width="25.7109375" style="15" customWidth="1"/>
    <col min="1440" max="1440" width="6.42578125" style="15" customWidth="1"/>
    <col min="1441" max="1441" width="10.28515625" style="15" customWidth="1"/>
    <col min="1442" max="1442" width="11.28515625" style="15" customWidth="1"/>
    <col min="1443" max="1443" width="13.42578125" style="15" customWidth="1"/>
    <col min="1444" max="1444" width="11.7109375" style="15" customWidth="1"/>
    <col min="1445" max="1445" width="7.5703125" style="15" customWidth="1"/>
    <col min="1446" max="1446" width="7.28515625" style="15" customWidth="1"/>
    <col min="1447" max="1447" width="12" style="15" customWidth="1"/>
    <col min="1448" max="1448" width="7.5703125" style="15" customWidth="1"/>
    <col min="1449" max="1449" width="7.85546875" style="15" customWidth="1"/>
    <col min="1450" max="1450" width="4.85546875" style="15" customWidth="1"/>
    <col min="1451" max="1451" width="12.42578125" style="15" customWidth="1"/>
    <col min="1452" max="1452" width="9.140625" style="15"/>
    <col min="1453" max="1453" width="8.28515625" style="15" customWidth="1"/>
    <col min="1454" max="1454" width="12.5703125" style="15" customWidth="1"/>
    <col min="1455" max="1455" width="13" style="15" customWidth="1"/>
    <col min="1456" max="1456" width="21.85546875" style="15" customWidth="1"/>
    <col min="1457" max="1457" width="10.7109375" style="15" customWidth="1"/>
    <col min="1458" max="1458" width="10.5703125" style="15" customWidth="1"/>
    <col min="1459" max="1459" width="8.85546875" style="15" customWidth="1"/>
    <col min="1460" max="1460" width="9" style="15" customWidth="1"/>
    <col min="1461" max="1461" width="7.5703125" style="15" customWidth="1"/>
    <col min="1462" max="1462" width="6.28515625" style="15" customWidth="1"/>
    <col min="1463" max="1463" width="6.7109375" style="15" customWidth="1"/>
    <col min="1464" max="1468" width="6.28515625" style="15" customWidth="1"/>
    <col min="1469" max="1469" width="6.85546875" style="15" customWidth="1"/>
    <col min="1470" max="1470" width="6.28515625" style="15" customWidth="1"/>
    <col min="1471" max="1471" width="6.85546875" style="15" customWidth="1"/>
    <col min="1472" max="1474" width="6.28515625" style="15" customWidth="1"/>
    <col min="1475" max="1476" width="6.85546875" style="15" customWidth="1"/>
    <col min="1477" max="1484" width="6.28515625" style="15" customWidth="1"/>
    <col min="1485" max="1486" width="6.7109375" style="15" customWidth="1"/>
    <col min="1487" max="1487" width="7.140625" style="15" customWidth="1"/>
    <col min="1488" max="1488" width="8.140625" style="15" customWidth="1"/>
    <col min="1489" max="1489" width="6.140625" style="15" customWidth="1"/>
    <col min="1490" max="1490" width="8.140625" style="15" customWidth="1"/>
    <col min="1491" max="1491" width="6.28515625" style="15" customWidth="1"/>
    <col min="1492" max="1493" width="7.140625" style="15" customWidth="1"/>
    <col min="1494" max="1494" width="6.28515625" style="15" customWidth="1"/>
    <col min="1495" max="1495" width="7.140625" style="15" customWidth="1"/>
    <col min="1496" max="1496" width="8" style="15" customWidth="1"/>
    <col min="1497" max="1497" width="6.140625" style="15" customWidth="1"/>
    <col min="1498" max="1498" width="8.140625" style="15" customWidth="1"/>
    <col min="1499" max="1500" width="6.28515625" style="15" customWidth="1"/>
    <col min="1501" max="1501" width="6.85546875" style="15" customWidth="1"/>
    <col min="1502" max="1502" width="6.28515625" style="15" customWidth="1"/>
    <col min="1503" max="1503" width="7.140625" style="15" customWidth="1"/>
    <col min="1504" max="1504" width="7.85546875" style="15" customWidth="1"/>
    <col min="1505" max="1505" width="6.140625" style="15" customWidth="1"/>
    <col min="1506" max="1506" width="8.140625" style="15" customWidth="1"/>
    <col min="1507" max="1507" width="6.28515625" style="15" customWidth="1"/>
    <col min="1508" max="1508" width="7.140625" style="15" customWidth="1"/>
    <col min="1509" max="1510" width="6.28515625" style="15" customWidth="1"/>
    <col min="1511" max="1511" width="7.28515625" style="15" bestFit="1" customWidth="1"/>
    <col min="1512" max="1512" width="8" style="15" bestFit="1" customWidth="1"/>
    <col min="1513" max="1513" width="6.28515625" style="15" bestFit="1" customWidth="1"/>
    <col min="1514" max="1514" width="8.28515625" style="15" bestFit="1" customWidth="1"/>
    <col min="1515" max="1516" width="6.28515625" style="15" customWidth="1"/>
    <col min="1517" max="1517" width="7.28515625" style="15" bestFit="1" customWidth="1"/>
    <col min="1518" max="1518" width="6.28515625" style="15" customWidth="1"/>
    <col min="1519" max="1519" width="8" style="15" bestFit="1" customWidth="1"/>
    <col min="1520" max="1520" width="7.28515625" style="15" bestFit="1" customWidth="1"/>
    <col min="1521" max="1521" width="8.140625" style="15" customWidth="1"/>
    <col min="1522" max="1522" width="6.28515625" style="15" bestFit="1" customWidth="1"/>
    <col min="1523" max="1523" width="8.28515625" style="15" bestFit="1" customWidth="1"/>
    <col min="1524" max="1524" width="7" style="15" bestFit="1" customWidth="1"/>
    <col min="1525" max="1525" width="6.28515625" style="15" customWidth="1"/>
    <col min="1526" max="1526" width="7.28515625" style="15" bestFit="1" customWidth="1"/>
    <col min="1527" max="1527" width="6.28515625" style="15" customWidth="1"/>
    <col min="1528" max="1528" width="6" style="15" bestFit="1" customWidth="1"/>
    <col min="1529" max="1529" width="8" style="15" bestFit="1" customWidth="1"/>
    <col min="1530" max="1530" width="5.7109375" style="15" customWidth="1"/>
    <col min="1531" max="1532" width="8" style="15" bestFit="1" customWidth="1"/>
    <col min="1533" max="1534" width="7.7109375" style="15" customWidth="1"/>
    <col min="1535" max="1535" width="6.7109375" style="15" bestFit="1" customWidth="1"/>
    <col min="1536" max="1536" width="8.85546875" style="15" bestFit="1" customWidth="1"/>
    <col min="1537" max="1540" width="8.42578125" style="15" customWidth="1"/>
    <col min="1541" max="1541" width="8.140625" style="15" bestFit="1" customWidth="1"/>
    <col min="1542" max="1543" width="6.85546875" style="15" bestFit="1" customWidth="1"/>
    <col min="1544" max="1544" width="6.7109375" style="15" customWidth="1"/>
    <col min="1545" max="1545" width="7" style="15" bestFit="1" customWidth="1"/>
    <col min="1546" max="1546" width="5.7109375" style="15" customWidth="1"/>
    <col min="1547" max="1547" width="8" style="15" bestFit="1" customWidth="1"/>
    <col min="1548" max="1550" width="5.7109375" style="15" customWidth="1"/>
    <col min="1551" max="1551" width="7" style="15" bestFit="1" customWidth="1"/>
    <col min="1552" max="1552" width="6.85546875" style="15" bestFit="1" customWidth="1"/>
    <col min="1553" max="1553" width="7.85546875" style="15" bestFit="1" customWidth="1"/>
    <col min="1554" max="1554" width="5.7109375" style="15" customWidth="1"/>
    <col min="1555" max="1555" width="8.7109375" style="15" customWidth="1"/>
    <col min="1556" max="1556" width="5.7109375" style="15" customWidth="1"/>
    <col min="1557" max="1557" width="8.140625" style="15" bestFit="1" customWidth="1"/>
    <col min="1558" max="1558" width="6.85546875" style="15" bestFit="1" customWidth="1"/>
    <col min="1559" max="1559" width="5.5703125" style="15" customWidth="1"/>
    <col min="1560" max="1560" width="6" style="15" bestFit="1" customWidth="1"/>
    <col min="1561" max="1561" width="7.85546875" style="15" bestFit="1" customWidth="1"/>
    <col min="1562" max="1562" width="5.7109375" style="15" customWidth="1"/>
    <col min="1563" max="1563" width="6.85546875" style="15" customWidth="1"/>
    <col min="1564" max="1565" width="5.7109375" style="15" customWidth="1"/>
    <col min="1566" max="1566" width="6.85546875" style="15" customWidth="1"/>
    <col min="1567" max="1567" width="7" style="15" bestFit="1" customWidth="1"/>
    <col min="1568" max="1568" width="7.42578125" style="15" customWidth="1"/>
    <col min="1569" max="1569" width="5.85546875" style="15" customWidth="1"/>
    <col min="1570" max="1570" width="7.7109375" style="15" customWidth="1"/>
    <col min="1571" max="1571" width="5.85546875" style="15" customWidth="1"/>
    <col min="1572" max="1572" width="7.85546875" style="15" customWidth="1"/>
    <col min="1573" max="1573" width="5.85546875" style="15" customWidth="1"/>
    <col min="1574" max="1574" width="7.85546875" style="15" customWidth="1"/>
    <col min="1575" max="1577" width="5.85546875" style="15" customWidth="1"/>
    <col min="1578" max="1578" width="8" style="15" customWidth="1"/>
    <col min="1579" max="1579" width="5.85546875" style="15" customWidth="1"/>
    <col min="1580" max="1580" width="6.85546875" style="15" customWidth="1"/>
    <col min="1581" max="1581" width="5.85546875" style="15" customWidth="1"/>
    <col min="1582" max="1582" width="7.85546875" style="15" customWidth="1"/>
    <col min="1583" max="1583" width="5.85546875" style="15" customWidth="1"/>
    <col min="1584" max="1584" width="8.85546875" style="15" customWidth="1"/>
    <col min="1585" max="1585" width="5.85546875" style="15" customWidth="1"/>
    <col min="1586" max="1586" width="6.85546875" style="15" customWidth="1"/>
    <col min="1587" max="1587" width="5.85546875" style="15" customWidth="1"/>
    <col min="1588" max="1588" width="7.85546875" style="15" customWidth="1"/>
    <col min="1589" max="1589" width="6.5703125" style="15" customWidth="1"/>
    <col min="1590" max="1590" width="9.28515625" style="15" customWidth="1"/>
    <col min="1591" max="1592" width="5.7109375" style="15" customWidth="1"/>
    <col min="1593" max="1593" width="6.28515625" style="15" customWidth="1"/>
    <col min="1594" max="1594" width="7.7109375" style="15" customWidth="1"/>
    <col min="1595" max="1595" width="7" style="15" customWidth="1"/>
    <col min="1596" max="1596" width="7.7109375" style="15" customWidth="1"/>
    <col min="1597" max="1598" width="6.28515625" style="15" customWidth="1"/>
    <col min="1599" max="1599" width="7.140625" style="15" customWidth="1"/>
    <col min="1600" max="1600" width="6.28515625" style="15" customWidth="1"/>
    <col min="1601" max="1609" width="7.7109375" style="15" customWidth="1"/>
    <col min="1610" max="1613" width="6.28515625" style="15" customWidth="1"/>
    <col min="1614" max="1614" width="8.140625" style="15" customWidth="1"/>
    <col min="1615" max="1615" width="10" style="15" customWidth="1"/>
    <col min="1616" max="1623" width="6.85546875" style="15" customWidth="1"/>
    <col min="1624" max="1655" width="7" style="15" customWidth="1"/>
    <col min="1656" max="1658" width="7.28515625" style="15" customWidth="1"/>
    <col min="1659" max="1659" width="9.85546875" style="15" bestFit="1" customWidth="1"/>
    <col min="1660" max="1664" width="7.28515625" style="15" customWidth="1"/>
    <col min="1665" max="1683" width="9.28515625" style="15" bestFit="1" customWidth="1"/>
    <col min="1684" max="1694" width="9.140625" style="15"/>
    <col min="1695" max="1695" width="25.7109375" style="15" customWidth="1"/>
    <col min="1696" max="1696" width="6.42578125" style="15" customWidth="1"/>
    <col min="1697" max="1697" width="10.28515625" style="15" customWidth="1"/>
    <col min="1698" max="1698" width="11.28515625" style="15" customWidth="1"/>
    <col min="1699" max="1699" width="13.42578125" style="15" customWidth="1"/>
    <col min="1700" max="1700" width="11.7109375" style="15" customWidth="1"/>
    <col min="1701" max="1701" width="7.5703125" style="15" customWidth="1"/>
    <col min="1702" max="1702" width="7.28515625" style="15" customWidth="1"/>
    <col min="1703" max="1703" width="12" style="15" customWidth="1"/>
    <col min="1704" max="1704" width="7.5703125" style="15" customWidth="1"/>
    <col min="1705" max="1705" width="7.85546875" style="15" customWidth="1"/>
    <col min="1706" max="1706" width="4.85546875" style="15" customWidth="1"/>
    <col min="1707" max="1707" width="12.42578125" style="15" customWidth="1"/>
    <col min="1708" max="1708" width="9.140625" style="15"/>
    <col min="1709" max="1709" width="8.28515625" style="15" customWidth="1"/>
    <col min="1710" max="1710" width="12.5703125" style="15" customWidth="1"/>
    <col min="1711" max="1711" width="13" style="15" customWidth="1"/>
    <col min="1712" max="1712" width="21.85546875" style="15" customWidth="1"/>
    <col min="1713" max="1713" width="10.7109375" style="15" customWidth="1"/>
    <col min="1714" max="1714" width="10.5703125" style="15" customWidth="1"/>
    <col min="1715" max="1715" width="8.85546875" style="15" customWidth="1"/>
    <col min="1716" max="1716" width="9" style="15" customWidth="1"/>
    <col min="1717" max="1717" width="7.5703125" style="15" customWidth="1"/>
    <col min="1718" max="1718" width="6.28515625" style="15" customWidth="1"/>
    <col min="1719" max="1719" width="6.7109375" style="15" customWidth="1"/>
    <col min="1720" max="1724" width="6.28515625" style="15" customWidth="1"/>
    <col min="1725" max="1725" width="6.85546875" style="15" customWidth="1"/>
    <col min="1726" max="1726" width="6.28515625" style="15" customWidth="1"/>
    <col min="1727" max="1727" width="6.85546875" style="15" customWidth="1"/>
    <col min="1728" max="1730" width="6.28515625" style="15" customWidth="1"/>
    <col min="1731" max="1732" width="6.85546875" style="15" customWidth="1"/>
    <col min="1733" max="1740" width="6.28515625" style="15" customWidth="1"/>
    <col min="1741" max="1742" width="6.7109375" style="15" customWidth="1"/>
    <col min="1743" max="1743" width="7.140625" style="15" customWidth="1"/>
    <col min="1744" max="1744" width="8.140625" style="15" customWidth="1"/>
    <col min="1745" max="1745" width="6.140625" style="15" customWidth="1"/>
    <col min="1746" max="1746" width="8.140625" style="15" customWidth="1"/>
    <col min="1747" max="1747" width="6.28515625" style="15" customWidth="1"/>
    <col min="1748" max="1749" width="7.140625" style="15" customWidth="1"/>
    <col min="1750" max="1750" width="6.28515625" style="15" customWidth="1"/>
    <col min="1751" max="1751" width="7.140625" style="15" customWidth="1"/>
    <col min="1752" max="1752" width="8" style="15" customWidth="1"/>
    <col min="1753" max="1753" width="6.140625" style="15" customWidth="1"/>
    <col min="1754" max="1754" width="8.140625" style="15" customWidth="1"/>
    <col min="1755" max="1756" width="6.28515625" style="15" customWidth="1"/>
    <col min="1757" max="1757" width="6.85546875" style="15" customWidth="1"/>
    <col min="1758" max="1758" width="6.28515625" style="15" customWidth="1"/>
    <col min="1759" max="1759" width="7.140625" style="15" customWidth="1"/>
    <col min="1760" max="1760" width="7.85546875" style="15" customWidth="1"/>
    <col min="1761" max="1761" width="6.140625" style="15" customWidth="1"/>
    <col min="1762" max="1762" width="8.140625" style="15" customWidth="1"/>
    <col min="1763" max="1763" width="6.28515625" style="15" customWidth="1"/>
    <col min="1764" max="1764" width="7.140625" style="15" customWidth="1"/>
    <col min="1765" max="1766" width="6.28515625" style="15" customWidth="1"/>
    <col min="1767" max="1767" width="7.28515625" style="15" bestFit="1" customWidth="1"/>
    <col min="1768" max="1768" width="8" style="15" bestFit="1" customWidth="1"/>
    <col min="1769" max="1769" width="6.28515625" style="15" bestFit="1" customWidth="1"/>
    <col min="1770" max="1770" width="8.28515625" style="15" bestFit="1" customWidth="1"/>
    <col min="1771" max="1772" width="6.28515625" style="15" customWidth="1"/>
    <col min="1773" max="1773" width="7.28515625" style="15" bestFit="1" customWidth="1"/>
    <col min="1774" max="1774" width="6.28515625" style="15" customWidth="1"/>
    <col min="1775" max="1775" width="8" style="15" bestFit="1" customWidth="1"/>
    <col min="1776" max="1776" width="7.28515625" style="15" bestFit="1" customWidth="1"/>
    <col min="1777" max="1777" width="8.140625" style="15" customWidth="1"/>
    <col min="1778" max="1778" width="6.28515625" style="15" bestFit="1" customWidth="1"/>
    <col min="1779" max="1779" width="8.28515625" style="15" bestFit="1" customWidth="1"/>
    <col min="1780" max="1780" width="7" style="15" bestFit="1" customWidth="1"/>
    <col min="1781" max="1781" width="6.28515625" style="15" customWidth="1"/>
    <col min="1782" max="1782" width="7.28515625" style="15" bestFit="1" customWidth="1"/>
    <col min="1783" max="1783" width="6.28515625" style="15" customWidth="1"/>
    <col min="1784" max="1784" width="6" style="15" bestFit="1" customWidth="1"/>
    <col min="1785" max="1785" width="8" style="15" bestFit="1" customWidth="1"/>
    <col min="1786" max="1786" width="5.7109375" style="15" customWidth="1"/>
    <col min="1787" max="1788" width="8" style="15" bestFit="1" customWidth="1"/>
    <col min="1789" max="1790" width="7.7109375" style="15" customWidth="1"/>
    <col min="1791" max="1791" width="6.7109375" style="15" bestFit="1" customWidth="1"/>
    <col min="1792" max="1792" width="8.85546875" style="15" bestFit="1" customWidth="1"/>
    <col min="1793" max="1796" width="8.42578125" style="15" customWidth="1"/>
    <col min="1797" max="1797" width="8.140625" style="15" bestFit="1" customWidth="1"/>
    <col min="1798" max="1799" width="6.85546875" style="15" bestFit="1" customWidth="1"/>
    <col min="1800" max="1800" width="6.7109375" style="15" customWidth="1"/>
    <col min="1801" max="1801" width="7" style="15" bestFit="1" customWidth="1"/>
    <col min="1802" max="1802" width="5.7109375" style="15" customWidth="1"/>
    <col min="1803" max="1803" width="8" style="15" bestFit="1" customWidth="1"/>
    <col min="1804" max="1806" width="5.7109375" style="15" customWidth="1"/>
    <col min="1807" max="1807" width="7" style="15" bestFit="1" customWidth="1"/>
    <col min="1808" max="1808" width="6.85546875" style="15" bestFit="1" customWidth="1"/>
    <col min="1809" max="1809" width="7.85546875" style="15" bestFit="1" customWidth="1"/>
    <col min="1810" max="1810" width="5.7109375" style="15" customWidth="1"/>
    <col min="1811" max="1811" width="8.7109375" style="15" customWidth="1"/>
    <col min="1812" max="1812" width="5.7109375" style="15" customWidth="1"/>
    <col min="1813" max="1813" width="8.140625" style="15" bestFit="1" customWidth="1"/>
    <col min="1814" max="1814" width="6.85546875" style="15" bestFit="1" customWidth="1"/>
    <col min="1815" max="1815" width="5.5703125" style="15" customWidth="1"/>
    <col min="1816" max="1816" width="6" style="15" bestFit="1" customWidth="1"/>
    <col min="1817" max="1817" width="7.85546875" style="15" bestFit="1" customWidth="1"/>
    <col min="1818" max="1818" width="5.7109375" style="15" customWidth="1"/>
    <col min="1819" max="1819" width="6.85546875" style="15" customWidth="1"/>
    <col min="1820" max="1821" width="5.7109375" style="15" customWidth="1"/>
    <col min="1822" max="1822" width="6.85546875" style="15" customWidth="1"/>
    <col min="1823" max="1823" width="7" style="15" bestFit="1" customWidth="1"/>
    <col min="1824" max="1824" width="7.42578125" style="15" customWidth="1"/>
    <col min="1825" max="1825" width="5.85546875" style="15" customWidth="1"/>
    <col min="1826" max="1826" width="7.7109375" style="15" customWidth="1"/>
    <col min="1827" max="1827" width="5.85546875" style="15" customWidth="1"/>
    <col min="1828" max="1828" width="7.85546875" style="15" customWidth="1"/>
    <col min="1829" max="1829" width="5.85546875" style="15" customWidth="1"/>
    <col min="1830" max="1830" width="7.85546875" style="15" customWidth="1"/>
    <col min="1831" max="1833" width="5.85546875" style="15" customWidth="1"/>
    <col min="1834" max="1834" width="8" style="15" customWidth="1"/>
    <col min="1835" max="1835" width="5.85546875" style="15" customWidth="1"/>
    <col min="1836" max="1836" width="6.85546875" style="15" customWidth="1"/>
    <col min="1837" max="1837" width="5.85546875" style="15" customWidth="1"/>
    <col min="1838" max="1838" width="7.85546875" style="15" customWidth="1"/>
    <col min="1839" max="1839" width="5.85546875" style="15" customWidth="1"/>
    <col min="1840" max="1840" width="8.85546875" style="15" customWidth="1"/>
    <col min="1841" max="1841" width="5.85546875" style="15" customWidth="1"/>
    <col min="1842" max="1842" width="6.85546875" style="15" customWidth="1"/>
    <col min="1843" max="1843" width="5.85546875" style="15" customWidth="1"/>
    <col min="1844" max="1844" width="7.85546875" style="15" customWidth="1"/>
    <col min="1845" max="1845" width="6.5703125" style="15" customWidth="1"/>
    <col min="1846" max="1846" width="9.28515625" style="15" customWidth="1"/>
    <col min="1847" max="1848" width="5.7109375" style="15" customWidth="1"/>
    <col min="1849" max="1849" width="6.28515625" style="15" customWidth="1"/>
    <col min="1850" max="1850" width="7.7109375" style="15" customWidth="1"/>
    <col min="1851" max="1851" width="7" style="15" customWidth="1"/>
    <col min="1852" max="1852" width="7.7109375" style="15" customWidth="1"/>
    <col min="1853" max="1854" width="6.28515625" style="15" customWidth="1"/>
    <col min="1855" max="1855" width="7.140625" style="15" customWidth="1"/>
    <col min="1856" max="1856" width="6.28515625" style="15" customWidth="1"/>
    <col min="1857" max="1865" width="7.7109375" style="15" customWidth="1"/>
    <col min="1866" max="1869" width="6.28515625" style="15" customWidth="1"/>
    <col min="1870" max="1870" width="8.140625" style="15" customWidth="1"/>
    <col min="1871" max="1871" width="10" style="15" customWidth="1"/>
    <col min="1872" max="1879" width="6.85546875" style="15" customWidth="1"/>
    <col min="1880" max="1911" width="7" style="15" customWidth="1"/>
    <col min="1912" max="1914" width="7.28515625" style="15" customWidth="1"/>
    <col min="1915" max="1915" width="9.85546875" style="15" bestFit="1" customWidth="1"/>
    <col min="1916" max="1920" width="7.28515625" style="15" customWidth="1"/>
    <col min="1921" max="1939" width="9.28515625" style="15" bestFit="1" customWidth="1"/>
    <col min="1940" max="1950" width="9.140625" style="15"/>
    <col min="1951" max="1951" width="25.7109375" style="15" customWidth="1"/>
    <col min="1952" max="1952" width="6.42578125" style="15" customWidth="1"/>
    <col min="1953" max="1953" width="10.28515625" style="15" customWidth="1"/>
    <col min="1954" max="1954" width="11.28515625" style="15" customWidth="1"/>
    <col min="1955" max="1955" width="13.42578125" style="15" customWidth="1"/>
    <col min="1956" max="1956" width="11.7109375" style="15" customWidth="1"/>
    <col min="1957" max="1957" width="7.5703125" style="15" customWidth="1"/>
    <col min="1958" max="1958" width="7.28515625" style="15" customWidth="1"/>
    <col min="1959" max="1959" width="12" style="15" customWidth="1"/>
    <col min="1960" max="1960" width="7.5703125" style="15" customWidth="1"/>
    <col min="1961" max="1961" width="7.85546875" style="15" customWidth="1"/>
    <col min="1962" max="1962" width="4.85546875" style="15" customWidth="1"/>
    <col min="1963" max="1963" width="12.42578125" style="15" customWidth="1"/>
    <col min="1964" max="1964" width="9.140625" style="15"/>
    <col min="1965" max="1965" width="8.28515625" style="15" customWidth="1"/>
    <col min="1966" max="1966" width="12.5703125" style="15" customWidth="1"/>
    <col min="1967" max="1967" width="13" style="15" customWidth="1"/>
    <col min="1968" max="1968" width="21.85546875" style="15" customWidth="1"/>
    <col min="1969" max="1969" width="10.7109375" style="15" customWidth="1"/>
    <col min="1970" max="1970" width="10.5703125" style="15" customWidth="1"/>
    <col min="1971" max="1971" width="8.85546875" style="15" customWidth="1"/>
    <col min="1972" max="1972" width="9" style="15" customWidth="1"/>
    <col min="1973" max="1973" width="7.5703125" style="15" customWidth="1"/>
    <col min="1974" max="1974" width="6.28515625" style="15" customWidth="1"/>
    <col min="1975" max="1975" width="6.7109375" style="15" customWidth="1"/>
    <col min="1976" max="1980" width="6.28515625" style="15" customWidth="1"/>
    <col min="1981" max="1981" width="6.85546875" style="15" customWidth="1"/>
    <col min="1982" max="1982" width="6.28515625" style="15" customWidth="1"/>
    <col min="1983" max="1983" width="6.85546875" style="15" customWidth="1"/>
    <col min="1984" max="1986" width="6.28515625" style="15" customWidth="1"/>
    <col min="1987" max="1988" width="6.85546875" style="15" customWidth="1"/>
    <col min="1989" max="1996" width="6.28515625" style="15" customWidth="1"/>
    <col min="1997" max="1998" width="6.7109375" style="15" customWidth="1"/>
    <col min="1999" max="1999" width="7.140625" style="15" customWidth="1"/>
    <col min="2000" max="2000" width="8.140625" style="15" customWidth="1"/>
    <col min="2001" max="2001" width="6.140625" style="15" customWidth="1"/>
    <col min="2002" max="2002" width="8.140625" style="15" customWidth="1"/>
    <col min="2003" max="2003" width="6.28515625" style="15" customWidth="1"/>
    <col min="2004" max="2005" width="7.140625" style="15" customWidth="1"/>
    <col min="2006" max="2006" width="6.28515625" style="15" customWidth="1"/>
    <col min="2007" max="2007" width="7.140625" style="15" customWidth="1"/>
    <col min="2008" max="2008" width="8" style="15" customWidth="1"/>
    <col min="2009" max="2009" width="6.140625" style="15" customWidth="1"/>
    <col min="2010" max="2010" width="8.140625" style="15" customWidth="1"/>
    <col min="2011" max="2012" width="6.28515625" style="15" customWidth="1"/>
    <col min="2013" max="2013" width="6.85546875" style="15" customWidth="1"/>
    <col min="2014" max="2014" width="6.28515625" style="15" customWidth="1"/>
    <col min="2015" max="2015" width="7.140625" style="15" customWidth="1"/>
    <col min="2016" max="2016" width="7.85546875" style="15" customWidth="1"/>
    <col min="2017" max="2017" width="6.140625" style="15" customWidth="1"/>
    <col min="2018" max="2018" width="8.140625" style="15" customWidth="1"/>
    <col min="2019" max="2019" width="6.28515625" style="15" customWidth="1"/>
    <col min="2020" max="2020" width="7.140625" style="15" customWidth="1"/>
    <col min="2021" max="2022" width="6.28515625" style="15" customWidth="1"/>
    <col min="2023" max="2023" width="7.28515625" style="15" bestFit="1" customWidth="1"/>
    <col min="2024" max="2024" width="8" style="15" bestFit="1" customWidth="1"/>
    <col min="2025" max="2025" width="6.28515625" style="15" bestFit="1" customWidth="1"/>
    <col min="2026" max="2026" width="8.28515625" style="15" bestFit="1" customWidth="1"/>
    <col min="2027" max="2028" width="6.28515625" style="15" customWidth="1"/>
    <col min="2029" max="2029" width="7.28515625" style="15" bestFit="1" customWidth="1"/>
    <col min="2030" max="2030" width="6.28515625" style="15" customWidth="1"/>
    <col min="2031" max="2031" width="8" style="15" bestFit="1" customWidth="1"/>
    <col min="2032" max="2032" width="7.28515625" style="15" bestFit="1" customWidth="1"/>
    <col min="2033" max="2033" width="8.140625" style="15" customWidth="1"/>
    <col min="2034" max="2034" width="6.28515625" style="15" bestFit="1" customWidth="1"/>
    <col min="2035" max="2035" width="8.28515625" style="15" bestFit="1" customWidth="1"/>
    <col min="2036" max="2036" width="7" style="15" bestFit="1" customWidth="1"/>
    <col min="2037" max="2037" width="6.28515625" style="15" customWidth="1"/>
    <col min="2038" max="2038" width="7.28515625" style="15" bestFit="1" customWidth="1"/>
    <col min="2039" max="2039" width="6.28515625" style="15" customWidth="1"/>
    <col min="2040" max="2040" width="6" style="15" bestFit="1" customWidth="1"/>
    <col min="2041" max="2041" width="8" style="15" bestFit="1" customWidth="1"/>
    <col min="2042" max="2042" width="5.7109375" style="15" customWidth="1"/>
    <col min="2043" max="2044" width="8" style="15" bestFit="1" customWidth="1"/>
    <col min="2045" max="2046" width="7.7109375" style="15" customWidth="1"/>
    <col min="2047" max="2047" width="6.7109375" style="15" bestFit="1" customWidth="1"/>
    <col min="2048" max="2048" width="8.85546875" style="15" bestFit="1" customWidth="1"/>
    <col min="2049" max="2052" width="8.42578125" style="15" customWidth="1"/>
    <col min="2053" max="2053" width="8.140625" style="15" bestFit="1" customWidth="1"/>
    <col min="2054" max="2055" width="6.85546875" style="15" bestFit="1" customWidth="1"/>
    <col min="2056" max="2056" width="6.7109375" style="15" customWidth="1"/>
    <col min="2057" max="2057" width="7" style="15" bestFit="1" customWidth="1"/>
    <col min="2058" max="2058" width="5.7109375" style="15" customWidth="1"/>
    <col min="2059" max="2059" width="8" style="15" bestFit="1" customWidth="1"/>
    <col min="2060" max="2062" width="5.7109375" style="15" customWidth="1"/>
    <col min="2063" max="2063" width="7" style="15" bestFit="1" customWidth="1"/>
    <col min="2064" max="2064" width="6.85546875" style="15" bestFit="1" customWidth="1"/>
    <col min="2065" max="2065" width="7.85546875" style="15" bestFit="1" customWidth="1"/>
    <col min="2066" max="2066" width="5.7109375" style="15" customWidth="1"/>
    <col min="2067" max="2067" width="8.7109375" style="15" customWidth="1"/>
    <col min="2068" max="2068" width="5.7109375" style="15" customWidth="1"/>
    <col min="2069" max="2069" width="8.140625" style="15" bestFit="1" customWidth="1"/>
    <col min="2070" max="2070" width="6.85546875" style="15" bestFit="1" customWidth="1"/>
    <col min="2071" max="2071" width="5.5703125" style="15" customWidth="1"/>
    <col min="2072" max="2072" width="6" style="15" bestFit="1" customWidth="1"/>
    <col min="2073" max="2073" width="7.85546875" style="15" bestFit="1" customWidth="1"/>
    <col min="2074" max="2074" width="5.7109375" style="15" customWidth="1"/>
    <col min="2075" max="2075" width="6.85546875" style="15" customWidth="1"/>
    <col min="2076" max="2077" width="5.7109375" style="15" customWidth="1"/>
    <col min="2078" max="2078" width="6.85546875" style="15" customWidth="1"/>
    <col min="2079" max="2079" width="7" style="15" bestFit="1" customWidth="1"/>
    <col min="2080" max="2080" width="7.42578125" style="15" customWidth="1"/>
    <col min="2081" max="2081" width="5.85546875" style="15" customWidth="1"/>
    <col min="2082" max="2082" width="7.7109375" style="15" customWidth="1"/>
    <col min="2083" max="2083" width="5.85546875" style="15" customWidth="1"/>
    <col min="2084" max="2084" width="7.85546875" style="15" customWidth="1"/>
    <col min="2085" max="2085" width="5.85546875" style="15" customWidth="1"/>
    <col min="2086" max="2086" width="7.85546875" style="15" customWidth="1"/>
    <col min="2087" max="2089" width="5.85546875" style="15" customWidth="1"/>
    <col min="2090" max="2090" width="8" style="15" customWidth="1"/>
    <col min="2091" max="2091" width="5.85546875" style="15" customWidth="1"/>
    <col min="2092" max="2092" width="6.85546875" style="15" customWidth="1"/>
    <col min="2093" max="2093" width="5.85546875" style="15" customWidth="1"/>
    <col min="2094" max="2094" width="7.85546875" style="15" customWidth="1"/>
    <col min="2095" max="2095" width="5.85546875" style="15" customWidth="1"/>
    <col min="2096" max="2096" width="8.85546875" style="15" customWidth="1"/>
    <col min="2097" max="2097" width="5.85546875" style="15" customWidth="1"/>
    <col min="2098" max="2098" width="6.85546875" style="15" customWidth="1"/>
    <col min="2099" max="2099" width="5.85546875" style="15" customWidth="1"/>
    <col min="2100" max="2100" width="7.85546875" style="15" customWidth="1"/>
    <col min="2101" max="2101" width="6.5703125" style="15" customWidth="1"/>
    <col min="2102" max="2102" width="9.28515625" style="15" customWidth="1"/>
    <col min="2103" max="2104" width="5.7109375" style="15" customWidth="1"/>
    <col min="2105" max="2105" width="6.28515625" style="15" customWidth="1"/>
    <col min="2106" max="2106" width="7.7109375" style="15" customWidth="1"/>
    <col min="2107" max="2107" width="7" style="15" customWidth="1"/>
    <col min="2108" max="2108" width="7.7109375" style="15" customWidth="1"/>
    <col min="2109" max="2110" width="6.28515625" style="15" customWidth="1"/>
    <col min="2111" max="2111" width="7.140625" style="15" customWidth="1"/>
    <col min="2112" max="2112" width="6.28515625" style="15" customWidth="1"/>
    <col min="2113" max="2121" width="7.7109375" style="15" customWidth="1"/>
    <col min="2122" max="2125" width="6.28515625" style="15" customWidth="1"/>
    <col min="2126" max="2126" width="8.140625" style="15" customWidth="1"/>
    <col min="2127" max="2127" width="10" style="15" customWidth="1"/>
    <col min="2128" max="2135" width="6.85546875" style="15" customWidth="1"/>
    <col min="2136" max="2167" width="7" style="15" customWidth="1"/>
    <col min="2168" max="2170" width="7.28515625" style="15" customWidth="1"/>
    <col min="2171" max="2171" width="9.85546875" style="15" bestFit="1" customWidth="1"/>
    <col min="2172" max="2176" width="7.28515625" style="15" customWidth="1"/>
    <col min="2177" max="2195" width="9.28515625" style="15" bestFit="1" customWidth="1"/>
    <col min="2196" max="2206" width="9.140625" style="15"/>
    <col min="2207" max="2207" width="25.7109375" style="15" customWidth="1"/>
    <col min="2208" max="2208" width="6.42578125" style="15" customWidth="1"/>
    <col min="2209" max="2209" width="10.28515625" style="15" customWidth="1"/>
    <col min="2210" max="2210" width="11.28515625" style="15" customWidth="1"/>
    <col min="2211" max="2211" width="13.42578125" style="15" customWidth="1"/>
    <col min="2212" max="2212" width="11.7109375" style="15" customWidth="1"/>
    <col min="2213" max="2213" width="7.5703125" style="15" customWidth="1"/>
    <col min="2214" max="2214" width="7.28515625" style="15" customWidth="1"/>
    <col min="2215" max="2215" width="12" style="15" customWidth="1"/>
    <col min="2216" max="2216" width="7.5703125" style="15" customWidth="1"/>
    <col min="2217" max="2217" width="7.85546875" style="15" customWidth="1"/>
    <col min="2218" max="2218" width="4.85546875" style="15" customWidth="1"/>
    <col min="2219" max="2219" width="12.42578125" style="15" customWidth="1"/>
    <col min="2220" max="2220" width="9.140625" style="15"/>
    <col min="2221" max="2221" width="8.28515625" style="15" customWidth="1"/>
    <col min="2222" max="2222" width="12.5703125" style="15" customWidth="1"/>
    <col min="2223" max="2223" width="13" style="15" customWidth="1"/>
    <col min="2224" max="2224" width="21.85546875" style="15" customWidth="1"/>
    <col min="2225" max="2225" width="10.7109375" style="15" customWidth="1"/>
    <col min="2226" max="2226" width="10.5703125" style="15" customWidth="1"/>
    <col min="2227" max="2227" width="8.85546875" style="15" customWidth="1"/>
    <col min="2228" max="2228" width="9" style="15" customWidth="1"/>
    <col min="2229" max="2229" width="7.5703125" style="15" customWidth="1"/>
    <col min="2230" max="2230" width="6.28515625" style="15" customWidth="1"/>
    <col min="2231" max="2231" width="6.7109375" style="15" customWidth="1"/>
    <col min="2232" max="2236" width="6.28515625" style="15" customWidth="1"/>
    <col min="2237" max="2237" width="6.85546875" style="15" customWidth="1"/>
    <col min="2238" max="2238" width="6.28515625" style="15" customWidth="1"/>
    <col min="2239" max="2239" width="6.85546875" style="15" customWidth="1"/>
    <col min="2240" max="2242" width="6.28515625" style="15" customWidth="1"/>
    <col min="2243" max="2244" width="6.85546875" style="15" customWidth="1"/>
    <col min="2245" max="2252" width="6.28515625" style="15" customWidth="1"/>
    <col min="2253" max="2254" width="6.7109375" style="15" customWidth="1"/>
    <col min="2255" max="2255" width="7.140625" style="15" customWidth="1"/>
    <col min="2256" max="2256" width="8.140625" style="15" customWidth="1"/>
    <col min="2257" max="2257" width="6.140625" style="15" customWidth="1"/>
    <col min="2258" max="2258" width="8.140625" style="15" customWidth="1"/>
    <col min="2259" max="2259" width="6.28515625" style="15" customWidth="1"/>
    <col min="2260" max="2261" width="7.140625" style="15" customWidth="1"/>
    <col min="2262" max="2262" width="6.28515625" style="15" customWidth="1"/>
    <col min="2263" max="2263" width="7.140625" style="15" customWidth="1"/>
    <col min="2264" max="2264" width="8" style="15" customWidth="1"/>
    <col min="2265" max="2265" width="6.140625" style="15" customWidth="1"/>
    <col min="2266" max="2266" width="8.140625" style="15" customWidth="1"/>
    <col min="2267" max="2268" width="6.28515625" style="15" customWidth="1"/>
    <col min="2269" max="2269" width="6.85546875" style="15" customWidth="1"/>
    <col min="2270" max="2270" width="6.28515625" style="15" customWidth="1"/>
    <col min="2271" max="2271" width="7.140625" style="15" customWidth="1"/>
    <col min="2272" max="2272" width="7.85546875" style="15" customWidth="1"/>
    <col min="2273" max="2273" width="6.140625" style="15" customWidth="1"/>
    <col min="2274" max="2274" width="8.140625" style="15" customWidth="1"/>
    <col min="2275" max="2275" width="6.28515625" style="15" customWidth="1"/>
    <col min="2276" max="2276" width="7.140625" style="15" customWidth="1"/>
    <col min="2277" max="2278" width="6.28515625" style="15" customWidth="1"/>
    <col min="2279" max="2279" width="7.28515625" style="15" bestFit="1" customWidth="1"/>
    <col min="2280" max="2280" width="8" style="15" bestFit="1" customWidth="1"/>
    <col min="2281" max="2281" width="6.28515625" style="15" bestFit="1" customWidth="1"/>
    <col min="2282" max="2282" width="8.28515625" style="15" bestFit="1" customWidth="1"/>
    <col min="2283" max="2284" width="6.28515625" style="15" customWidth="1"/>
    <col min="2285" max="2285" width="7.28515625" style="15" bestFit="1" customWidth="1"/>
    <col min="2286" max="2286" width="6.28515625" style="15" customWidth="1"/>
    <col min="2287" max="2287" width="8" style="15" bestFit="1" customWidth="1"/>
    <col min="2288" max="2288" width="7.28515625" style="15" bestFit="1" customWidth="1"/>
    <col min="2289" max="2289" width="8.140625" style="15" customWidth="1"/>
    <col min="2290" max="2290" width="6.28515625" style="15" bestFit="1" customWidth="1"/>
    <col min="2291" max="2291" width="8.28515625" style="15" bestFit="1" customWidth="1"/>
    <col min="2292" max="2292" width="7" style="15" bestFit="1" customWidth="1"/>
    <col min="2293" max="2293" width="6.28515625" style="15" customWidth="1"/>
    <col min="2294" max="2294" width="7.28515625" style="15" bestFit="1" customWidth="1"/>
    <col min="2295" max="2295" width="6.28515625" style="15" customWidth="1"/>
    <col min="2296" max="2296" width="6" style="15" bestFit="1" customWidth="1"/>
    <col min="2297" max="2297" width="8" style="15" bestFit="1" customWidth="1"/>
    <col min="2298" max="2298" width="5.7109375" style="15" customWidth="1"/>
    <col min="2299" max="2300" width="8" style="15" bestFit="1" customWidth="1"/>
    <col min="2301" max="2302" width="7.7109375" style="15" customWidth="1"/>
    <col min="2303" max="2303" width="6.7109375" style="15" bestFit="1" customWidth="1"/>
    <col min="2304" max="2304" width="8.85546875" style="15" bestFit="1" customWidth="1"/>
    <col min="2305" max="2308" width="8.42578125" style="15" customWidth="1"/>
    <col min="2309" max="2309" width="8.140625" style="15" bestFit="1" customWidth="1"/>
    <col min="2310" max="2311" width="6.85546875" style="15" bestFit="1" customWidth="1"/>
    <col min="2312" max="2312" width="6.7109375" style="15" customWidth="1"/>
    <col min="2313" max="2313" width="7" style="15" bestFit="1" customWidth="1"/>
    <col min="2314" max="2314" width="5.7109375" style="15" customWidth="1"/>
    <col min="2315" max="2315" width="8" style="15" bestFit="1" customWidth="1"/>
    <col min="2316" max="2318" width="5.7109375" style="15" customWidth="1"/>
    <col min="2319" max="2319" width="7" style="15" bestFit="1" customWidth="1"/>
    <col min="2320" max="2320" width="6.85546875" style="15" bestFit="1" customWidth="1"/>
    <col min="2321" max="2321" width="7.85546875" style="15" bestFit="1" customWidth="1"/>
    <col min="2322" max="2322" width="5.7109375" style="15" customWidth="1"/>
    <col min="2323" max="2323" width="8.7109375" style="15" customWidth="1"/>
    <col min="2324" max="2324" width="5.7109375" style="15" customWidth="1"/>
    <col min="2325" max="2325" width="8.140625" style="15" bestFit="1" customWidth="1"/>
    <col min="2326" max="2326" width="6.85546875" style="15" bestFit="1" customWidth="1"/>
    <col min="2327" max="2327" width="5.5703125" style="15" customWidth="1"/>
    <col min="2328" max="2328" width="6" style="15" bestFit="1" customWidth="1"/>
    <col min="2329" max="2329" width="7.85546875" style="15" bestFit="1" customWidth="1"/>
    <col min="2330" max="2330" width="5.7109375" style="15" customWidth="1"/>
    <col min="2331" max="2331" width="6.85546875" style="15" customWidth="1"/>
    <col min="2332" max="2333" width="5.7109375" style="15" customWidth="1"/>
    <col min="2334" max="2334" width="6.85546875" style="15" customWidth="1"/>
    <col min="2335" max="2335" width="7" style="15" bestFit="1" customWidth="1"/>
    <col min="2336" max="2336" width="7.42578125" style="15" customWidth="1"/>
    <col min="2337" max="2337" width="5.85546875" style="15" customWidth="1"/>
    <col min="2338" max="2338" width="7.7109375" style="15" customWidth="1"/>
    <col min="2339" max="2339" width="5.85546875" style="15" customWidth="1"/>
    <col min="2340" max="2340" width="7.85546875" style="15" customWidth="1"/>
    <col min="2341" max="2341" width="5.85546875" style="15" customWidth="1"/>
    <col min="2342" max="2342" width="7.85546875" style="15" customWidth="1"/>
    <col min="2343" max="2345" width="5.85546875" style="15" customWidth="1"/>
    <col min="2346" max="2346" width="8" style="15" customWidth="1"/>
    <col min="2347" max="2347" width="5.85546875" style="15" customWidth="1"/>
    <col min="2348" max="2348" width="6.85546875" style="15" customWidth="1"/>
    <col min="2349" max="2349" width="5.85546875" style="15" customWidth="1"/>
    <col min="2350" max="2350" width="7.85546875" style="15" customWidth="1"/>
    <col min="2351" max="2351" width="5.85546875" style="15" customWidth="1"/>
    <col min="2352" max="2352" width="8.85546875" style="15" customWidth="1"/>
    <col min="2353" max="2353" width="5.85546875" style="15" customWidth="1"/>
    <col min="2354" max="2354" width="6.85546875" style="15" customWidth="1"/>
    <col min="2355" max="2355" width="5.85546875" style="15" customWidth="1"/>
    <col min="2356" max="2356" width="7.85546875" style="15" customWidth="1"/>
    <col min="2357" max="2357" width="6.5703125" style="15" customWidth="1"/>
    <col min="2358" max="2358" width="9.28515625" style="15" customWidth="1"/>
    <col min="2359" max="2360" width="5.7109375" style="15" customWidth="1"/>
    <col min="2361" max="2361" width="6.28515625" style="15" customWidth="1"/>
    <col min="2362" max="2362" width="7.7109375" style="15" customWidth="1"/>
    <col min="2363" max="2363" width="7" style="15" customWidth="1"/>
    <col min="2364" max="2364" width="7.7109375" style="15" customWidth="1"/>
    <col min="2365" max="2366" width="6.28515625" style="15" customWidth="1"/>
    <col min="2367" max="2367" width="7.140625" style="15" customWidth="1"/>
    <col min="2368" max="2368" width="6.28515625" style="15" customWidth="1"/>
    <col min="2369" max="2377" width="7.7109375" style="15" customWidth="1"/>
    <col min="2378" max="2381" width="6.28515625" style="15" customWidth="1"/>
    <col min="2382" max="2382" width="8.140625" style="15" customWidth="1"/>
    <col min="2383" max="2383" width="10" style="15" customWidth="1"/>
    <col min="2384" max="2391" width="6.85546875" style="15" customWidth="1"/>
    <col min="2392" max="2423" width="7" style="15" customWidth="1"/>
    <col min="2424" max="2426" width="7.28515625" style="15" customWidth="1"/>
    <col min="2427" max="2427" width="9.85546875" style="15" bestFit="1" customWidth="1"/>
    <col min="2428" max="2432" width="7.28515625" style="15" customWidth="1"/>
    <col min="2433" max="2451" width="9.28515625" style="15" bestFit="1" customWidth="1"/>
    <col min="2452" max="2462" width="9.140625" style="15"/>
    <col min="2463" max="2463" width="25.7109375" style="15" customWidth="1"/>
    <col min="2464" max="2464" width="6.42578125" style="15" customWidth="1"/>
    <col min="2465" max="2465" width="10.28515625" style="15" customWidth="1"/>
    <col min="2466" max="2466" width="11.28515625" style="15" customWidth="1"/>
    <col min="2467" max="2467" width="13.42578125" style="15" customWidth="1"/>
    <col min="2468" max="2468" width="11.7109375" style="15" customWidth="1"/>
    <col min="2469" max="2469" width="7.5703125" style="15" customWidth="1"/>
    <col min="2470" max="2470" width="7.28515625" style="15" customWidth="1"/>
    <col min="2471" max="2471" width="12" style="15" customWidth="1"/>
    <col min="2472" max="2472" width="7.5703125" style="15" customWidth="1"/>
    <col min="2473" max="2473" width="7.85546875" style="15" customWidth="1"/>
    <col min="2474" max="2474" width="4.85546875" style="15" customWidth="1"/>
    <col min="2475" max="2475" width="12.42578125" style="15" customWidth="1"/>
    <col min="2476" max="2476" width="9.140625" style="15"/>
    <col min="2477" max="2477" width="8.28515625" style="15" customWidth="1"/>
    <col min="2478" max="2478" width="12.5703125" style="15" customWidth="1"/>
    <col min="2479" max="2479" width="13" style="15" customWidth="1"/>
    <col min="2480" max="2480" width="21.85546875" style="15" customWidth="1"/>
    <col min="2481" max="2481" width="10.7109375" style="15" customWidth="1"/>
    <col min="2482" max="2482" width="10.5703125" style="15" customWidth="1"/>
    <col min="2483" max="2483" width="8.85546875" style="15" customWidth="1"/>
    <col min="2484" max="2484" width="9" style="15" customWidth="1"/>
    <col min="2485" max="2485" width="7.5703125" style="15" customWidth="1"/>
    <col min="2486" max="2486" width="6.28515625" style="15" customWidth="1"/>
    <col min="2487" max="2487" width="6.7109375" style="15" customWidth="1"/>
    <col min="2488" max="2492" width="6.28515625" style="15" customWidth="1"/>
    <col min="2493" max="2493" width="6.85546875" style="15" customWidth="1"/>
    <col min="2494" max="2494" width="6.28515625" style="15" customWidth="1"/>
    <col min="2495" max="2495" width="6.85546875" style="15" customWidth="1"/>
    <col min="2496" max="2498" width="6.28515625" style="15" customWidth="1"/>
    <col min="2499" max="2500" width="6.85546875" style="15" customWidth="1"/>
    <col min="2501" max="2508" width="6.28515625" style="15" customWidth="1"/>
    <col min="2509" max="2510" width="6.7109375" style="15" customWidth="1"/>
    <col min="2511" max="2511" width="7.140625" style="15" customWidth="1"/>
    <col min="2512" max="2512" width="8.140625" style="15" customWidth="1"/>
    <col min="2513" max="2513" width="6.140625" style="15" customWidth="1"/>
    <col min="2514" max="2514" width="8.140625" style="15" customWidth="1"/>
    <col min="2515" max="2515" width="6.28515625" style="15" customWidth="1"/>
    <col min="2516" max="2517" width="7.140625" style="15" customWidth="1"/>
    <col min="2518" max="2518" width="6.28515625" style="15" customWidth="1"/>
    <col min="2519" max="2519" width="7.140625" style="15" customWidth="1"/>
    <col min="2520" max="2520" width="8" style="15" customWidth="1"/>
    <col min="2521" max="2521" width="6.140625" style="15" customWidth="1"/>
    <col min="2522" max="2522" width="8.140625" style="15" customWidth="1"/>
    <col min="2523" max="2524" width="6.28515625" style="15" customWidth="1"/>
    <col min="2525" max="2525" width="6.85546875" style="15" customWidth="1"/>
    <col min="2526" max="2526" width="6.28515625" style="15" customWidth="1"/>
    <col min="2527" max="2527" width="7.140625" style="15" customWidth="1"/>
    <col min="2528" max="2528" width="7.85546875" style="15" customWidth="1"/>
    <col min="2529" max="2529" width="6.140625" style="15" customWidth="1"/>
    <col min="2530" max="2530" width="8.140625" style="15" customWidth="1"/>
    <col min="2531" max="2531" width="6.28515625" style="15" customWidth="1"/>
    <col min="2532" max="2532" width="7.140625" style="15" customWidth="1"/>
    <col min="2533" max="2534" width="6.28515625" style="15" customWidth="1"/>
    <col min="2535" max="2535" width="7.28515625" style="15" bestFit="1" customWidth="1"/>
    <col min="2536" max="2536" width="8" style="15" bestFit="1" customWidth="1"/>
    <col min="2537" max="2537" width="6.28515625" style="15" bestFit="1" customWidth="1"/>
    <col min="2538" max="2538" width="8.28515625" style="15" bestFit="1" customWidth="1"/>
    <col min="2539" max="2540" width="6.28515625" style="15" customWidth="1"/>
    <col min="2541" max="2541" width="7.28515625" style="15" bestFit="1" customWidth="1"/>
    <col min="2542" max="2542" width="6.28515625" style="15" customWidth="1"/>
    <col min="2543" max="2543" width="8" style="15" bestFit="1" customWidth="1"/>
    <col min="2544" max="2544" width="7.28515625" style="15" bestFit="1" customWidth="1"/>
    <col min="2545" max="2545" width="8.140625" style="15" customWidth="1"/>
    <col min="2546" max="2546" width="6.28515625" style="15" bestFit="1" customWidth="1"/>
    <col min="2547" max="2547" width="8.28515625" style="15" bestFit="1" customWidth="1"/>
    <col min="2548" max="2548" width="7" style="15" bestFit="1" customWidth="1"/>
    <col min="2549" max="2549" width="6.28515625" style="15" customWidth="1"/>
    <col min="2550" max="2550" width="7.28515625" style="15" bestFit="1" customWidth="1"/>
    <col min="2551" max="2551" width="6.28515625" style="15" customWidth="1"/>
    <col min="2552" max="2552" width="6" style="15" bestFit="1" customWidth="1"/>
    <col min="2553" max="2553" width="8" style="15" bestFit="1" customWidth="1"/>
    <col min="2554" max="2554" width="5.7109375" style="15" customWidth="1"/>
    <col min="2555" max="2556" width="8" style="15" bestFit="1" customWidth="1"/>
    <col min="2557" max="2558" width="7.7109375" style="15" customWidth="1"/>
    <col min="2559" max="2559" width="6.7109375" style="15" bestFit="1" customWidth="1"/>
    <col min="2560" max="2560" width="8.85546875" style="15" bestFit="1" customWidth="1"/>
    <col min="2561" max="2564" width="8.42578125" style="15" customWidth="1"/>
    <col min="2565" max="2565" width="8.140625" style="15" bestFit="1" customWidth="1"/>
    <col min="2566" max="2567" width="6.85546875" style="15" bestFit="1" customWidth="1"/>
    <col min="2568" max="2568" width="6.7109375" style="15" customWidth="1"/>
    <col min="2569" max="2569" width="7" style="15" bestFit="1" customWidth="1"/>
    <col min="2570" max="2570" width="5.7109375" style="15" customWidth="1"/>
    <col min="2571" max="2571" width="8" style="15" bestFit="1" customWidth="1"/>
    <col min="2572" max="2574" width="5.7109375" style="15" customWidth="1"/>
    <col min="2575" max="2575" width="7" style="15" bestFit="1" customWidth="1"/>
    <col min="2576" max="2576" width="6.85546875" style="15" bestFit="1" customWidth="1"/>
    <col min="2577" max="2577" width="7.85546875" style="15" bestFit="1" customWidth="1"/>
    <col min="2578" max="2578" width="5.7109375" style="15" customWidth="1"/>
    <col min="2579" max="2579" width="8.7109375" style="15" customWidth="1"/>
    <col min="2580" max="2580" width="5.7109375" style="15" customWidth="1"/>
    <col min="2581" max="2581" width="8.140625" style="15" bestFit="1" customWidth="1"/>
    <col min="2582" max="2582" width="6.85546875" style="15" bestFit="1" customWidth="1"/>
    <col min="2583" max="2583" width="5.5703125" style="15" customWidth="1"/>
    <col min="2584" max="2584" width="6" style="15" bestFit="1" customWidth="1"/>
    <col min="2585" max="2585" width="7.85546875" style="15" bestFit="1" customWidth="1"/>
    <col min="2586" max="2586" width="5.7109375" style="15" customWidth="1"/>
    <col min="2587" max="2587" width="6.85546875" style="15" customWidth="1"/>
    <col min="2588" max="2589" width="5.7109375" style="15" customWidth="1"/>
    <col min="2590" max="2590" width="6.85546875" style="15" customWidth="1"/>
    <col min="2591" max="2591" width="7" style="15" bestFit="1" customWidth="1"/>
    <col min="2592" max="2592" width="7.42578125" style="15" customWidth="1"/>
    <col min="2593" max="2593" width="5.85546875" style="15" customWidth="1"/>
    <col min="2594" max="2594" width="7.7109375" style="15" customWidth="1"/>
    <col min="2595" max="2595" width="5.85546875" style="15" customWidth="1"/>
    <col min="2596" max="2596" width="7.85546875" style="15" customWidth="1"/>
    <col min="2597" max="2597" width="5.85546875" style="15" customWidth="1"/>
    <col min="2598" max="2598" width="7.85546875" style="15" customWidth="1"/>
    <col min="2599" max="2601" width="5.85546875" style="15" customWidth="1"/>
    <col min="2602" max="2602" width="8" style="15" customWidth="1"/>
    <col min="2603" max="2603" width="5.85546875" style="15" customWidth="1"/>
    <col min="2604" max="2604" width="6.85546875" style="15" customWidth="1"/>
    <col min="2605" max="2605" width="5.85546875" style="15" customWidth="1"/>
    <col min="2606" max="2606" width="7.85546875" style="15" customWidth="1"/>
    <col min="2607" max="2607" width="5.85546875" style="15" customWidth="1"/>
    <col min="2608" max="2608" width="8.85546875" style="15" customWidth="1"/>
    <col min="2609" max="2609" width="5.85546875" style="15" customWidth="1"/>
    <col min="2610" max="2610" width="6.85546875" style="15" customWidth="1"/>
    <col min="2611" max="2611" width="5.85546875" style="15" customWidth="1"/>
    <col min="2612" max="2612" width="7.85546875" style="15" customWidth="1"/>
    <col min="2613" max="2613" width="6.5703125" style="15" customWidth="1"/>
    <col min="2614" max="2614" width="9.28515625" style="15" customWidth="1"/>
    <col min="2615" max="2616" width="5.7109375" style="15" customWidth="1"/>
    <col min="2617" max="2617" width="6.28515625" style="15" customWidth="1"/>
    <col min="2618" max="2618" width="7.7109375" style="15" customWidth="1"/>
    <col min="2619" max="2619" width="7" style="15" customWidth="1"/>
    <col min="2620" max="2620" width="7.7109375" style="15" customWidth="1"/>
    <col min="2621" max="2622" width="6.28515625" style="15" customWidth="1"/>
    <col min="2623" max="2623" width="7.140625" style="15" customWidth="1"/>
    <col min="2624" max="2624" width="6.28515625" style="15" customWidth="1"/>
    <col min="2625" max="2633" width="7.7109375" style="15" customWidth="1"/>
    <col min="2634" max="2637" width="6.28515625" style="15" customWidth="1"/>
    <col min="2638" max="2638" width="8.140625" style="15" customWidth="1"/>
    <col min="2639" max="2639" width="10" style="15" customWidth="1"/>
    <col min="2640" max="2647" width="6.85546875" style="15" customWidth="1"/>
    <col min="2648" max="2679" width="7" style="15" customWidth="1"/>
    <col min="2680" max="2682" width="7.28515625" style="15" customWidth="1"/>
    <col min="2683" max="2683" width="9.85546875" style="15" bestFit="1" customWidth="1"/>
    <col min="2684" max="2688" width="7.28515625" style="15" customWidth="1"/>
    <col min="2689" max="2707" width="9.28515625" style="15" bestFit="1" customWidth="1"/>
    <col min="2708" max="2718" width="9.140625" style="15"/>
    <col min="2719" max="2719" width="25.7109375" style="15" customWidth="1"/>
    <col min="2720" max="2720" width="6.42578125" style="15" customWidth="1"/>
    <col min="2721" max="2721" width="10.28515625" style="15" customWidth="1"/>
    <col min="2722" max="2722" width="11.28515625" style="15" customWidth="1"/>
    <col min="2723" max="2723" width="13.42578125" style="15" customWidth="1"/>
    <col min="2724" max="2724" width="11.7109375" style="15" customWidth="1"/>
    <col min="2725" max="2725" width="7.5703125" style="15" customWidth="1"/>
    <col min="2726" max="2726" width="7.28515625" style="15" customWidth="1"/>
    <col min="2727" max="2727" width="12" style="15" customWidth="1"/>
    <col min="2728" max="2728" width="7.5703125" style="15" customWidth="1"/>
    <col min="2729" max="2729" width="7.85546875" style="15" customWidth="1"/>
    <col min="2730" max="2730" width="4.85546875" style="15" customWidth="1"/>
    <col min="2731" max="2731" width="12.42578125" style="15" customWidth="1"/>
    <col min="2732" max="2732" width="9.140625" style="15"/>
    <col min="2733" max="2733" width="8.28515625" style="15" customWidth="1"/>
    <col min="2734" max="2734" width="12.5703125" style="15" customWidth="1"/>
    <col min="2735" max="2735" width="13" style="15" customWidth="1"/>
    <col min="2736" max="2736" width="21.85546875" style="15" customWidth="1"/>
    <col min="2737" max="2737" width="10.7109375" style="15" customWidth="1"/>
    <col min="2738" max="2738" width="10.5703125" style="15" customWidth="1"/>
    <col min="2739" max="2739" width="8.85546875" style="15" customWidth="1"/>
    <col min="2740" max="2740" width="9" style="15" customWidth="1"/>
    <col min="2741" max="2741" width="7.5703125" style="15" customWidth="1"/>
    <col min="2742" max="2742" width="6.28515625" style="15" customWidth="1"/>
    <col min="2743" max="2743" width="6.7109375" style="15" customWidth="1"/>
    <col min="2744" max="2748" width="6.28515625" style="15" customWidth="1"/>
    <col min="2749" max="2749" width="6.85546875" style="15" customWidth="1"/>
    <col min="2750" max="2750" width="6.28515625" style="15" customWidth="1"/>
    <col min="2751" max="2751" width="6.85546875" style="15" customWidth="1"/>
    <col min="2752" max="2754" width="6.28515625" style="15" customWidth="1"/>
    <col min="2755" max="2756" width="6.85546875" style="15" customWidth="1"/>
    <col min="2757" max="2764" width="6.28515625" style="15" customWidth="1"/>
    <col min="2765" max="2766" width="6.7109375" style="15" customWidth="1"/>
    <col min="2767" max="2767" width="7.140625" style="15" customWidth="1"/>
    <col min="2768" max="2768" width="8.140625" style="15" customWidth="1"/>
    <col min="2769" max="2769" width="6.140625" style="15" customWidth="1"/>
    <col min="2770" max="2770" width="8.140625" style="15" customWidth="1"/>
    <col min="2771" max="2771" width="6.28515625" style="15" customWidth="1"/>
    <col min="2772" max="2773" width="7.140625" style="15" customWidth="1"/>
    <col min="2774" max="2774" width="6.28515625" style="15" customWidth="1"/>
    <col min="2775" max="2775" width="7.140625" style="15" customWidth="1"/>
    <col min="2776" max="2776" width="8" style="15" customWidth="1"/>
    <col min="2777" max="2777" width="6.140625" style="15" customWidth="1"/>
    <col min="2778" max="2778" width="8.140625" style="15" customWidth="1"/>
    <col min="2779" max="2780" width="6.28515625" style="15" customWidth="1"/>
    <col min="2781" max="2781" width="6.85546875" style="15" customWidth="1"/>
    <col min="2782" max="2782" width="6.28515625" style="15" customWidth="1"/>
    <col min="2783" max="2783" width="7.140625" style="15" customWidth="1"/>
    <col min="2784" max="2784" width="7.85546875" style="15" customWidth="1"/>
    <col min="2785" max="2785" width="6.140625" style="15" customWidth="1"/>
    <col min="2786" max="2786" width="8.140625" style="15" customWidth="1"/>
    <col min="2787" max="2787" width="6.28515625" style="15" customWidth="1"/>
    <col min="2788" max="2788" width="7.140625" style="15" customWidth="1"/>
    <col min="2789" max="2790" width="6.28515625" style="15" customWidth="1"/>
    <col min="2791" max="2791" width="7.28515625" style="15" bestFit="1" customWidth="1"/>
    <col min="2792" max="2792" width="8" style="15" bestFit="1" customWidth="1"/>
    <col min="2793" max="2793" width="6.28515625" style="15" bestFit="1" customWidth="1"/>
    <col min="2794" max="2794" width="8.28515625" style="15" bestFit="1" customWidth="1"/>
    <col min="2795" max="2796" width="6.28515625" style="15" customWidth="1"/>
    <col min="2797" max="2797" width="7.28515625" style="15" bestFit="1" customWidth="1"/>
    <col min="2798" max="2798" width="6.28515625" style="15" customWidth="1"/>
    <col min="2799" max="2799" width="8" style="15" bestFit="1" customWidth="1"/>
    <col min="2800" max="2800" width="7.28515625" style="15" bestFit="1" customWidth="1"/>
    <col min="2801" max="2801" width="8.140625" style="15" customWidth="1"/>
    <col min="2802" max="2802" width="6.28515625" style="15" bestFit="1" customWidth="1"/>
    <col min="2803" max="2803" width="8.28515625" style="15" bestFit="1" customWidth="1"/>
    <col min="2804" max="2804" width="7" style="15" bestFit="1" customWidth="1"/>
    <col min="2805" max="2805" width="6.28515625" style="15" customWidth="1"/>
    <col min="2806" max="2806" width="7.28515625" style="15" bestFit="1" customWidth="1"/>
    <col min="2807" max="2807" width="6.28515625" style="15" customWidth="1"/>
    <col min="2808" max="2808" width="6" style="15" bestFit="1" customWidth="1"/>
    <col min="2809" max="2809" width="8" style="15" bestFit="1" customWidth="1"/>
    <col min="2810" max="2810" width="5.7109375" style="15" customWidth="1"/>
    <col min="2811" max="2812" width="8" style="15" bestFit="1" customWidth="1"/>
    <col min="2813" max="2814" width="7.7109375" style="15" customWidth="1"/>
    <col min="2815" max="2815" width="6.7109375" style="15" bestFit="1" customWidth="1"/>
    <col min="2816" max="2816" width="8.85546875" style="15" bestFit="1" customWidth="1"/>
    <col min="2817" max="2820" width="8.42578125" style="15" customWidth="1"/>
    <col min="2821" max="2821" width="8.140625" style="15" bestFit="1" customWidth="1"/>
    <col min="2822" max="2823" width="6.85546875" style="15" bestFit="1" customWidth="1"/>
    <col min="2824" max="2824" width="6.7109375" style="15" customWidth="1"/>
    <col min="2825" max="2825" width="7" style="15" bestFit="1" customWidth="1"/>
    <col min="2826" max="2826" width="5.7109375" style="15" customWidth="1"/>
    <col min="2827" max="2827" width="8" style="15" bestFit="1" customWidth="1"/>
    <col min="2828" max="2830" width="5.7109375" style="15" customWidth="1"/>
    <col min="2831" max="2831" width="7" style="15" bestFit="1" customWidth="1"/>
    <col min="2832" max="2832" width="6.85546875" style="15" bestFit="1" customWidth="1"/>
    <col min="2833" max="2833" width="7.85546875" style="15" bestFit="1" customWidth="1"/>
    <col min="2834" max="2834" width="5.7109375" style="15" customWidth="1"/>
    <col min="2835" max="2835" width="8.7109375" style="15" customWidth="1"/>
    <col min="2836" max="2836" width="5.7109375" style="15" customWidth="1"/>
    <col min="2837" max="2837" width="8.140625" style="15" bestFit="1" customWidth="1"/>
    <col min="2838" max="2838" width="6.85546875" style="15" bestFit="1" customWidth="1"/>
    <col min="2839" max="2839" width="5.5703125" style="15" customWidth="1"/>
    <col min="2840" max="2840" width="6" style="15" bestFit="1" customWidth="1"/>
    <col min="2841" max="2841" width="7.85546875" style="15" bestFit="1" customWidth="1"/>
    <col min="2842" max="2842" width="5.7109375" style="15" customWidth="1"/>
    <col min="2843" max="2843" width="6.85546875" style="15" customWidth="1"/>
    <col min="2844" max="2845" width="5.7109375" style="15" customWidth="1"/>
    <col min="2846" max="2846" width="6.85546875" style="15" customWidth="1"/>
    <col min="2847" max="2847" width="7" style="15" bestFit="1" customWidth="1"/>
    <col min="2848" max="2848" width="7.42578125" style="15" customWidth="1"/>
    <col min="2849" max="2849" width="5.85546875" style="15" customWidth="1"/>
    <col min="2850" max="2850" width="7.7109375" style="15" customWidth="1"/>
    <col min="2851" max="2851" width="5.85546875" style="15" customWidth="1"/>
    <col min="2852" max="2852" width="7.85546875" style="15" customWidth="1"/>
    <col min="2853" max="2853" width="5.85546875" style="15" customWidth="1"/>
    <col min="2854" max="2854" width="7.85546875" style="15" customWidth="1"/>
    <col min="2855" max="2857" width="5.85546875" style="15" customWidth="1"/>
    <col min="2858" max="2858" width="8" style="15" customWidth="1"/>
    <col min="2859" max="2859" width="5.85546875" style="15" customWidth="1"/>
    <col min="2860" max="2860" width="6.85546875" style="15" customWidth="1"/>
    <col min="2861" max="2861" width="5.85546875" style="15" customWidth="1"/>
    <col min="2862" max="2862" width="7.85546875" style="15" customWidth="1"/>
    <col min="2863" max="2863" width="5.85546875" style="15" customWidth="1"/>
    <col min="2864" max="2864" width="8.85546875" style="15" customWidth="1"/>
    <col min="2865" max="2865" width="5.85546875" style="15" customWidth="1"/>
    <col min="2866" max="2866" width="6.85546875" style="15" customWidth="1"/>
    <col min="2867" max="2867" width="5.85546875" style="15" customWidth="1"/>
    <col min="2868" max="2868" width="7.85546875" style="15" customWidth="1"/>
    <col min="2869" max="2869" width="6.5703125" style="15" customWidth="1"/>
    <col min="2870" max="2870" width="9.28515625" style="15" customWidth="1"/>
    <col min="2871" max="2872" width="5.7109375" style="15" customWidth="1"/>
    <col min="2873" max="2873" width="6.28515625" style="15" customWidth="1"/>
    <col min="2874" max="2874" width="7.7109375" style="15" customWidth="1"/>
    <col min="2875" max="2875" width="7" style="15" customWidth="1"/>
    <col min="2876" max="2876" width="7.7109375" style="15" customWidth="1"/>
    <col min="2877" max="2878" width="6.28515625" style="15" customWidth="1"/>
    <col min="2879" max="2879" width="7.140625" style="15" customWidth="1"/>
    <col min="2880" max="2880" width="6.28515625" style="15" customWidth="1"/>
    <col min="2881" max="2889" width="7.7109375" style="15" customWidth="1"/>
    <col min="2890" max="2893" width="6.28515625" style="15" customWidth="1"/>
    <col min="2894" max="2894" width="8.140625" style="15" customWidth="1"/>
    <col min="2895" max="2895" width="10" style="15" customWidth="1"/>
    <col min="2896" max="2903" width="6.85546875" style="15" customWidth="1"/>
    <col min="2904" max="2935" width="7" style="15" customWidth="1"/>
    <col min="2936" max="2938" width="7.28515625" style="15" customWidth="1"/>
    <col min="2939" max="2939" width="9.85546875" style="15" bestFit="1" customWidth="1"/>
    <col min="2940" max="2944" width="7.28515625" style="15" customWidth="1"/>
    <col min="2945" max="2963" width="9.28515625" style="15" bestFit="1" customWidth="1"/>
    <col min="2964" max="2974" width="9.140625" style="15"/>
    <col min="2975" max="2975" width="25.7109375" style="15" customWidth="1"/>
    <col min="2976" max="2976" width="6.42578125" style="15" customWidth="1"/>
    <col min="2977" max="2977" width="10.28515625" style="15" customWidth="1"/>
    <col min="2978" max="2978" width="11.28515625" style="15" customWidth="1"/>
    <col min="2979" max="2979" width="13.42578125" style="15" customWidth="1"/>
    <col min="2980" max="2980" width="11.7109375" style="15" customWidth="1"/>
    <col min="2981" max="2981" width="7.5703125" style="15" customWidth="1"/>
    <col min="2982" max="2982" width="7.28515625" style="15" customWidth="1"/>
    <col min="2983" max="2983" width="12" style="15" customWidth="1"/>
    <col min="2984" max="2984" width="7.5703125" style="15" customWidth="1"/>
    <col min="2985" max="2985" width="7.85546875" style="15" customWidth="1"/>
    <col min="2986" max="2986" width="4.85546875" style="15" customWidth="1"/>
    <col min="2987" max="2987" width="12.42578125" style="15" customWidth="1"/>
    <col min="2988" max="2988" width="9.140625" style="15"/>
    <col min="2989" max="2989" width="8.28515625" style="15" customWidth="1"/>
    <col min="2990" max="2990" width="12.5703125" style="15" customWidth="1"/>
    <col min="2991" max="2991" width="13" style="15" customWidth="1"/>
    <col min="2992" max="2992" width="21.85546875" style="15" customWidth="1"/>
    <col min="2993" max="2993" width="10.7109375" style="15" customWidth="1"/>
    <col min="2994" max="2994" width="10.5703125" style="15" customWidth="1"/>
    <col min="2995" max="2995" width="8.85546875" style="15" customWidth="1"/>
    <col min="2996" max="2996" width="9" style="15" customWidth="1"/>
    <col min="2997" max="2997" width="7.5703125" style="15" customWidth="1"/>
    <col min="2998" max="2998" width="6.28515625" style="15" customWidth="1"/>
    <col min="2999" max="2999" width="6.7109375" style="15" customWidth="1"/>
    <col min="3000" max="3004" width="6.28515625" style="15" customWidth="1"/>
    <col min="3005" max="3005" width="6.85546875" style="15" customWidth="1"/>
    <col min="3006" max="3006" width="6.28515625" style="15" customWidth="1"/>
    <col min="3007" max="3007" width="6.85546875" style="15" customWidth="1"/>
    <col min="3008" max="3010" width="6.28515625" style="15" customWidth="1"/>
    <col min="3011" max="3012" width="6.85546875" style="15" customWidth="1"/>
    <col min="3013" max="3020" width="6.28515625" style="15" customWidth="1"/>
    <col min="3021" max="3022" width="6.7109375" style="15" customWidth="1"/>
    <col min="3023" max="3023" width="7.140625" style="15" customWidth="1"/>
    <col min="3024" max="3024" width="8.140625" style="15" customWidth="1"/>
    <col min="3025" max="3025" width="6.140625" style="15" customWidth="1"/>
    <col min="3026" max="3026" width="8.140625" style="15" customWidth="1"/>
    <col min="3027" max="3027" width="6.28515625" style="15" customWidth="1"/>
    <col min="3028" max="3029" width="7.140625" style="15" customWidth="1"/>
    <col min="3030" max="3030" width="6.28515625" style="15" customWidth="1"/>
    <col min="3031" max="3031" width="7.140625" style="15" customWidth="1"/>
    <col min="3032" max="3032" width="8" style="15" customWidth="1"/>
    <col min="3033" max="3033" width="6.140625" style="15" customWidth="1"/>
    <col min="3034" max="3034" width="8.140625" style="15" customWidth="1"/>
    <col min="3035" max="3036" width="6.28515625" style="15" customWidth="1"/>
    <col min="3037" max="3037" width="6.85546875" style="15" customWidth="1"/>
    <col min="3038" max="3038" width="6.28515625" style="15" customWidth="1"/>
    <col min="3039" max="3039" width="7.140625" style="15" customWidth="1"/>
    <col min="3040" max="3040" width="7.85546875" style="15" customWidth="1"/>
    <col min="3041" max="3041" width="6.140625" style="15" customWidth="1"/>
    <col min="3042" max="3042" width="8.140625" style="15" customWidth="1"/>
    <col min="3043" max="3043" width="6.28515625" style="15" customWidth="1"/>
    <col min="3044" max="3044" width="7.140625" style="15" customWidth="1"/>
    <col min="3045" max="3046" width="6.28515625" style="15" customWidth="1"/>
    <col min="3047" max="3047" width="7.28515625" style="15" bestFit="1" customWidth="1"/>
    <col min="3048" max="3048" width="8" style="15" bestFit="1" customWidth="1"/>
    <col min="3049" max="3049" width="6.28515625" style="15" bestFit="1" customWidth="1"/>
    <col min="3050" max="3050" width="8.28515625" style="15" bestFit="1" customWidth="1"/>
    <col min="3051" max="3052" width="6.28515625" style="15" customWidth="1"/>
    <col min="3053" max="3053" width="7.28515625" style="15" bestFit="1" customWidth="1"/>
    <col min="3054" max="3054" width="6.28515625" style="15" customWidth="1"/>
    <col min="3055" max="3055" width="8" style="15" bestFit="1" customWidth="1"/>
    <col min="3056" max="3056" width="7.28515625" style="15" bestFit="1" customWidth="1"/>
    <col min="3057" max="3057" width="8.140625" style="15" customWidth="1"/>
    <col min="3058" max="3058" width="6.28515625" style="15" bestFit="1" customWidth="1"/>
    <col min="3059" max="3059" width="8.28515625" style="15" bestFit="1" customWidth="1"/>
    <col min="3060" max="3060" width="7" style="15" bestFit="1" customWidth="1"/>
    <col min="3061" max="3061" width="6.28515625" style="15" customWidth="1"/>
    <col min="3062" max="3062" width="7.28515625" style="15" bestFit="1" customWidth="1"/>
    <col min="3063" max="3063" width="6.28515625" style="15" customWidth="1"/>
    <col min="3064" max="3064" width="6" style="15" bestFit="1" customWidth="1"/>
    <col min="3065" max="3065" width="8" style="15" bestFit="1" customWidth="1"/>
    <col min="3066" max="3066" width="5.7109375" style="15" customWidth="1"/>
    <col min="3067" max="3068" width="8" style="15" bestFit="1" customWidth="1"/>
    <col min="3069" max="3070" width="7.7109375" style="15" customWidth="1"/>
    <col min="3071" max="3071" width="6.7109375" style="15" bestFit="1" customWidth="1"/>
    <col min="3072" max="3072" width="8.85546875" style="15" bestFit="1" customWidth="1"/>
    <col min="3073" max="3076" width="8.42578125" style="15" customWidth="1"/>
    <col min="3077" max="3077" width="8.140625" style="15" bestFit="1" customWidth="1"/>
    <col min="3078" max="3079" width="6.85546875" style="15" bestFit="1" customWidth="1"/>
    <col min="3080" max="3080" width="6.7109375" style="15" customWidth="1"/>
    <col min="3081" max="3081" width="7" style="15" bestFit="1" customWidth="1"/>
    <col min="3082" max="3082" width="5.7109375" style="15" customWidth="1"/>
    <col min="3083" max="3083" width="8" style="15" bestFit="1" customWidth="1"/>
    <col min="3084" max="3086" width="5.7109375" style="15" customWidth="1"/>
    <col min="3087" max="3087" width="7" style="15" bestFit="1" customWidth="1"/>
    <col min="3088" max="3088" width="6.85546875" style="15" bestFit="1" customWidth="1"/>
    <col min="3089" max="3089" width="7.85546875" style="15" bestFit="1" customWidth="1"/>
    <col min="3090" max="3090" width="5.7109375" style="15" customWidth="1"/>
    <col min="3091" max="3091" width="8.7109375" style="15" customWidth="1"/>
    <col min="3092" max="3092" width="5.7109375" style="15" customWidth="1"/>
    <col min="3093" max="3093" width="8.140625" style="15" bestFit="1" customWidth="1"/>
    <col min="3094" max="3094" width="6.85546875" style="15" bestFit="1" customWidth="1"/>
    <col min="3095" max="3095" width="5.5703125" style="15" customWidth="1"/>
    <col min="3096" max="3096" width="6" style="15" bestFit="1" customWidth="1"/>
    <col min="3097" max="3097" width="7.85546875" style="15" bestFit="1" customWidth="1"/>
    <col min="3098" max="3098" width="5.7109375" style="15" customWidth="1"/>
    <col min="3099" max="3099" width="6.85546875" style="15" customWidth="1"/>
    <col min="3100" max="3101" width="5.7109375" style="15" customWidth="1"/>
    <col min="3102" max="3102" width="6.85546875" style="15" customWidth="1"/>
    <col min="3103" max="3103" width="7" style="15" bestFit="1" customWidth="1"/>
    <col min="3104" max="3104" width="7.42578125" style="15" customWidth="1"/>
    <col min="3105" max="3105" width="5.85546875" style="15" customWidth="1"/>
    <col min="3106" max="3106" width="7.7109375" style="15" customWidth="1"/>
    <col min="3107" max="3107" width="5.85546875" style="15" customWidth="1"/>
    <col min="3108" max="3108" width="7.85546875" style="15" customWidth="1"/>
    <col min="3109" max="3109" width="5.85546875" style="15" customWidth="1"/>
    <col min="3110" max="3110" width="7.85546875" style="15" customWidth="1"/>
    <col min="3111" max="3113" width="5.85546875" style="15" customWidth="1"/>
    <col min="3114" max="3114" width="8" style="15" customWidth="1"/>
    <col min="3115" max="3115" width="5.85546875" style="15" customWidth="1"/>
    <col min="3116" max="3116" width="6.85546875" style="15" customWidth="1"/>
    <col min="3117" max="3117" width="5.85546875" style="15" customWidth="1"/>
    <col min="3118" max="3118" width="7.85546875" style="15" customWidth="1"/>
    <col min="3119" max="3119" width="5.85546875" style="15" customWidth="1"/>
    <col min="3120" max="3120" width="8.85546875" style="15" customWidth="1"/>
    <col min="3121" max="3121" width="5.85546875" style="15" customWidth="1"/>
    <col min="3122" max="3122" width="6.85546875" style="15" customWidth="1"/>
    <col min="3123" max="3123" width="5.85546875" style="15" customWidth="1"/>
    <col min="3124" max="3124" width="7.85546875" style="15" customWidth="1"/>
    <col min="3125" max="3125" width="6.5703125" style="15" customWidth="1"/>
    <col min="3126" max="3126" width="9.28515625" style="15" customWidth="1"/>
    <col min="3127" max="3128" width="5.7109375" style="15" customWidth="1"/>
    <col min="3129" max="3129" width="6.28515625" style="15" customWidth="1"/>
    <col min="3130" max="3130" width="7.7109375" style="15" customWidth="1"/>
    <col min="3131" max="3131" width="7" style="15" customWidth="1"/>
    <col min="3132" max="3132" width="7.7109375" style="15" customWidth="1"/>
    <col min="3133" max="3134" width="6.28515625" style="15" customWidth="1"/>
    <col min="3135" max="3135" width="7.140625" style="15" customWidth="1"/>
    <col min="3136" max="3136" width="6.28515625" style="15" customWidth="1"/>
    <col min="3137" max="3145" width="7.7109375" style="15" customWidth="1"/>
    <col min="3146" max="3149" width="6.28515625" style="15" customWidth="1"/>
    <col min="3150" max="3150" width="8.140625" style="15" customWidth="1"/>
    <col min="3151" max="3151" width="10" style="15" customWidth="1"/>
    <col min="3152" max="3159" width="6.85546875" style="15" customWidth="1"/>
    <col min="3160" max="3191" width="7" style="15" customWidth="1"/>
    <col min="3192" max="3194" width="7.28515625" style="15" customWidth="1"/>
    <col min="3195" max="3195" width="9.85546875" style="15" bestFit="1" customWidth="1"/>
    <col min="3196" max="3200" width="7.28515625" style="15" customWidth="1"/>
    <col min="3201" max="3219" width="9.28515625" style="15" bestFit="1" customWidth="1"/>
    <col min="3220" max="3230" width="9.140625" style="15"/>
    <col min="3231" max="3231" width="25.7109375" style="15" customWidth="1"/>
    <col min="3232" max="3232" width="6.42578125" style="15" customWidth="1"/>
    <col min="3233" max="3233" width="10.28515625" style="15" customWidth="1"/>
    <col min="3234" max="3234" width="11.28515625" style="15" customWidth="1"/>
    <col min="3235" max="3235" width="13.42578125" style="15" customWidth="1"/>
    <col min="3236" max="3236" width="11.7109375" style="15" customWidth="1"/>
    <col min="3237" max="3237" width="7.5703125" style="15" customWidth="1"/>
    <col min="3238" max="3238" width="7.28515625" style="15" customWidth="1"/>
    <col min="3239" max="3239" width="12" style="15" customWidth="1"/>
    <col min="3240" max="3240" width="7.5703125" style="15" customWidth="1"/>
    <col min="3241" max="3241" width="7.85546875" style="15" customWidth="1"/>
    <col min="3242" max="3242" width="4.85546875" style="15" customWidth="1"/>
    <col min="3243" max="3243" width="12.42578125" style="15" customWidth="1"/>
    <col min="3244" max="3244" width="9.140625" style="15"/>
    <col min="3245" max="3245" width="8.28515625" style="15" customWidth="1"/>
    <col min="3246" max="3246" width="12.5703125" style="15" customWidth="1"/>
    <col min="3247" max="3247" width="13" style="15" customWidth="1"/>
    <col min="3248" max="3248" width="21.85546875" style="15" customWidth="1"/>
    <col min="3249" max="3249" width="10.7109375" style="15" customWidth="1"/>
    <col min="3250" max="3250" width="10.5703125" style="15" customWidth="1"/>
    <col min="3251" max="3251" width="8.85546875" style="15" customWidth="1"/>
    <col min="3252" max="3252" width="9" style="15" customWidth="1"/>
    <col min="3253" max="3253" width="7.5703125" style="15" customWidth="1"/>
    <col min="3254" max="3254" width="6.28515625" style="15" customWidth="1"/>
    <col min="3255" max="3255" width="6.7109375" style="15" customWidth="1"/>
    <col min="3256" max="3260" width="6.28515625" style="15" customWidth="1"/>
    <col min="3261" max="3261" width="6.85546875" style="15" customWidth="1"/>
    <col min="3262" max="3262" width="6.28515625" style="15" customWidth="1"/>
    <col min="3263" max="3263" width="6.85546875" style="15" customWidth="1"/>
    <col min="3264" max="3266" width="6.28515625" style="15" customWidth="1"/>
    <col min="3267" max="3268" width="6.85546875" style="15" customWidth="1"/>
    <col min="3269" max="3276" width="6.28515625" style="15" customWidth="1"/>
    <col min="3277" max="3278" width="6.7109375" style="15" customWidth="1"/>
    <col min="3279" max="3279" width="7.140625" style="15" customWidth="1"/>
    <col min="3280" max="3280" width="8.140625" style="15" customWidth="1"/>
    <col min="3281" max="3281" width="6.140625" style="15" customWidth="1"/>
    <col min="3282" max="3282" width="8.140625" style="15" customWidth="1"/>
    <col min="3283" max="3283" width="6.28515625" style="15" customWidth="1"/>
    <col min="3284" max="3285" width="7.140625" style="15" customWidth="1"/>
    <col min="3286" max="3286" width="6.28515625" style="15" customWidth="1"/>
    <col min="3287" max="3287" width="7.140625" style="15" customWidth="1"/>
    <col min="3288" max="3288" width="8" style="15" customWidth="1"/>
    <col min="3289" max="3289" width="6.140625" style="15" customWidth="1"/>
    <col min="3290" max="3290" width="8.140625" style="15" customWidth="1"/>
    <col min="3291" max="3292" width="6.28515625" style="15" customWidth="1"/>
    <col min="3293" max="3293" width="6.85546875" style="15" customWidth="1"/>
    <col min="3294" max="3294" width="6.28515625" style="15" customWidth="1"/>
    <col min="3295" max="3295" width="7.140625" style="15" customWidth="1"/>
    <col min="3296" max="3296" width="7.85546875" style="15" customWidth="1"/>
    <col min="3297" max="3297" width="6.140625" style="15" customWidth="1"/>
    <col min="3298" max="3298" width="8.140625" style="15" customWidth="1"/>
    <col min="3299" max="3299" width="6.28515625" style="15" customWidth="1"/>
    <col min="3300" max="3300" width="7.140625" style="15" customWidth="1"/>
    <col min="3301" max="3302" width="6.28515625" style="15" customWidth="1"/>
    <col min="3303" max="3303" width="7.28515625" style="15" bestFit="1" customWidth="1"/>
    <col min="3304" max="3304" width="8" style="15" bestFit="1" customWidth="1"/>
    <col min="3305" max="3305" width="6.28515625" style="15" bestFit="1" customWidth="1"/>
    <col min="3306" max="3306" width="8.28515625" style="15" bestFit="1" customWidth="1"/>
    <col min="3307" max="3308" width="6.28515625" style="15" customWidth="1"/>
    <col min="3309" max="3309" width="7.28515625" style="15" bestFit="1" customWidth="1"/>
    <col min="3310" max="3310" width="6.28515625" style="15" customWidth="1"/>
    <col min="3311" max="3311" width="8" style="15" bestFit="1" customWidth="1"/>
    <col min="3312" max="3312" width="7.28515625" style="15" bestFit="1" customWidth="1"/>
    <col min="3313" max="3313" width="8.140625" style="15" customWidth="1"/>
    <col min="3314" max="3314" width="6.28515625" style="15" bestFit="1" customWidth="1"/>
    <col min="3315" max="3315" width="8.28515625" style="15" bestFit="1" customWidth="1"/>
    <col min="3316" max="3316" width="7" style="15" bestFit="1" customWidth="1"/>
    <col min="3317" max="3317" width="6.28515625" style="15" customWidth="1"/>
    <col min="3318" max="3318" width="7.28515625" style="15" bestFit="1" customWidth="1"/>
    <col min="3319" max="3319" width="6.28515625" style="15" customWidth="1"/>
    <col min="3320" max="3320" width="6" style="15" bestFit="1" customWidth="1"/>
    <col min="3321" max="3321" width="8" style="15" bestFit="1" customWidth="1"/>
    <col min="3322" max="3322" width="5.7109375" style="15" customWidth="1"/>
    <col min="3323" max="3324" width="8" style="15" bestFit="1" customWidth="1"/>
    <col min="3325" max="3326" width="7.7109375" style="15" customWidth="1"/>
    <col min="3327" max="3327" width="6.7109375" style="15" bestFit="1" customWidth="1"/>
    <col min="3328" max="3328" width="8.85546875" style="15" bestFit="1" customWidth="1"/>
    <col min="3329" max="3332" width="8.42578125" style="15" customWidth="1"/>
    <col min="3333" max="3333" width="8.140625" style="15" bestFit="1" customWidth="1"/>
    <col min="3334" max="3335" width="6.85546875" style="15" bestFit="1" customWidth="1"/>
    <col min="3336" max="3336" width="6.7109375" style="15" customWidth="1"/>
    <col min="3337" max="3337" width="7" style="15" bestFit="1" customWidth="1"/>
    <col min="3338" max="3338" width="5.7109375" style="15" customWidth="1"/>
    <col min="3339" max="3339" width="8" style="15" bestFit="1" customWidth="1"/>
    <col min="3340" max="3342" width="5.7109375" style="15" customWidth="1"/>
    <col min="3343" max="3343" width="7" style="15" bestFit="1" customWidth="1"/>
    <col min="3344" max="3344" width="6.85546875" style="15" bestFit="1" customWidth="1"/>
    <col min="3345" max="3345" width="7.85546875" style="15" bestFit="1" customWidth="1"/>
    <col min="3346" max="3346" width="5.7109375" style="15" customWidth="1"/>
    <col min="3347" max="3347" width="8.7109375" style="15" customWidth="1"/>
    <col min="3348" max="3348" width="5.7109375" style="15" customWidth="1"/>
    <col min="3349" max="3349" width="8.140625" style="15" bestFit="1" customWidth="1"/>
    <col min="3350" max="3350" width="6.85546875" style="15" bestFit="1" customWidth="1"/>
    <col min="3351" max="3351" width="5.5703125" style="15" customWidth="1"/>
    <col min="3352" max="3352" width="6" style="15" bestFit="1" customWidth="1"/>
    <col min="3353" max="3353" width="7.85546875" style="15" bestFit="1" customWidth="1"/>
    <col min="3354" max="3354" width="5.7109375" style="15" customWidth="1"/>
    <col min="3355" max="3355" width="6.85546875" style="15" customWidth="1"/>
    <col min="3356" max="3357" width="5.7109375" style="15" customWidth="1"/>
    <col min="3358" max="3358" width="6.85546875" style="15" customWidth="1"/>
    <col min="3359" max="3359" width="7" style="15" bestFit="1" customWidth="1"/>
    <col min="3360" max="3360" width="7.42578125" style="15" customWidth="1"/>
    <col min="3361" max="3361" width="5.85546875" style="15" customWidth="1"/>
    <col min="3362" max="3362" width="7.7109375" style="15" customWidth="1"/>
    <col min="3363" max="3363" width="5.85546875" style="15" customWidth="1"/>
    <col min="3364" max="3364" width="7.85546875" style="15" customWidth="1"/>
    <col min="3365" max="3365" width="5.85546875" style="15" customWidth="1"/>
    <col min="3366" max="3366" width="7.85546875" style="15" customWidth="1"/>
    <col min="3367" max="3369" width="5.85546875" style="15" customWidth="1"/>
    <col min="3370" max="3370" width="8" style="15" customWidth="1"/>
    <col min="3371" max="3371" width="5.85546875" style="15" customWidth="1"/>
    <col min="3372" max="3372" width="6.85546875" style="15" customWidth="1"/>
    <col min="3373" max="3373" width="5.85546875" style="15" customWidth="1"/>
    <col min="3374" max="3374" width="7.85546875" style="15" customWidth="1"/>
    <col min="3375" max="3375" width="5.85546875" style="15" customWidth="1"/>
    <col min="3376" max="3376" width="8.85546875" style="15" customWidth="1"/>
    <col min="3377" max="3377" width="5.85546875" style="15" customWidth="1"/>
    <col min="3378" max="3378" width="6.85546875" style="15" customWidth="1"/>
    <col min="3379" max="3379" width="5.85546875" style="15" customWidth="1"/>
    <col min="3380" max="3380" width="7.85546875" style="15" customWidth="1"/>
    <col min="3381" max="3381" width="6.5703125" style="15" customWidth="1"/>
    <col min="3382" max="3382" width="9.28515625" style="15" customWidth="1"/>
    <col min="3383" max="3384" width="5.7109375" style="15" customWidth="1"/>
    <col min="3385" max="3385" width="6.28515625" style="15" customWidth="1"/>
    <col min="3386" max="3386" width="7.7109375" style="15" customWidth="1"/>
    <col min="3387" max="3387" width="7" style="15" customWidth="1"/>
    <col min="3388" max="3388" width="7.7109375" style="15" customWidth="1"/>
    <col min="3389" max="3390" width="6.28515625" style="15" customWidth="1"/>
    <col min="3391" max="3391" width="7.140625" style="15" customWidth="1"/>
    <col min="3392" max="3392" width="6.28515625" style="15" customWidth="1"/>
    <col min="3393" max="3401" width="7.7109375" style="15" customWidth="1"/>
    <col min="3402" max="3405" width="6.28515625" style="15" customWidth="1"/>
    <col min="3406" max="3406" width="8.140625" style="15" customWidth="1"/>
    <col min="3407" max="3407" width="10" style="15" customWidth="1"/>
    <col min="3408" max="3415" width="6.85546875" style="15" customWidth="1"/>
    <col min="3416" max="3447" width="7" style="15" customWidth="1"/>
    <col min="3448" max="3450" width="7.28515625" style="15" customWidth="1"/>
    <col min="3451" max="3451" width="9.85546875" style="15" bestFit="1" customWidth="1"/>
    <col min="3452" max="3456" width="7.28515625" style="15" customWidth="1"/>
    <col min="3457" max="3475" width="9.28515625" style="15" bestFit="1" customWidth="1"/>
    <col min="3476" max="3486" width="9.140625" style="15"/>
    <col min="3487" max="3487" width="25.7109375" style="15" customWidth="1"/>
    <col min="3488" max="3488" width="6.42578125" style="15" customWidth="1"/>
    <col min="3489" max="3489" width="10.28515625" style="15" customWidth="1"/>
    <col min="3490" max="3490" width="11.28515625" style="15" customWidth="1"/>
    <col min="3491" max="3491" width="13.42578125" style="15" customWidth="1"/>
    <col min="3492" max="3492" width="11.7109375" style="15" customWidth="1"/>
    <col min="3493" max="3493" width="7.5703125" style="15" customWidth="1"/>
    <col min="3494" max="3494" width="7.28515625" style="15" customWidth="1"/>
    <col min="3495" max="3495" width="12" style="15" customWidth="1"/>
    <col min="3496" max="3496" width="7.5703125" style="15" customWidth="1"/>
    <col min="3497" max="3497" width="7.85546875" style="15" customWidth="1"/>
    <col min="3498" max="3498" width="4.85546875" style="15" customWidth="1"/>
    <col min="3499" max="3499" width="12.42578125" style="15" customWidth="1"/>
    <col min="3500" max="3500" width="9.140625" style="15"/>
    <col min="3501" max="3501" width="8.28515625" style="15" customWidth="1"/>
    <col min="3502" max="3502" width="12.5703125" style="15" customWidth="1"/>
    <col min="3503" max="3503" width="13" style="15" customWidth="1"/>
    <col min="3504" max="3504" width="21.85546875" style="15" customWidth="1"/>
    <col min="3505" max="3505" width="10.7109375" style="15" customWidth="1"/>
    <col min="3506" max="3506" width="10.5703125" style="15" customWidth="1"/>
    <col min="3507" max="3507" width="8.85546875" style="15" customWidth="1"/>
    <col min="3508" max="3508" width="9" style="15" customWidth="1"/>
    <col min="3509" max="3509" width="7.5703125" style="15" customWidth="1"/>
    <col min="3510" max="3510" width="6.28515625" style="15" customWidth="1"/>
    <col min="3511" max="3511" width="6.7109375" style="15" customWidth="1"/>
    <col min="3512" max="3516" width="6.28515625" style="15" customWidth="1"/>
    <col min="3517" max="3517" width="6.85546875" style="15" customWidth="1"/>
    <col min="3518" max="3518" width="6.28515625" style="15" customWidth="1"/>
    <col min="3519" max="3519" width="6.85546875" style="15" customWidth="1"/>
    <col min="3520" max="3522" width="6.28515625" style="15" customWidth="1"/>
    <col min="3523" max="3524" width="6.85546875" style="15" customWidth="1"/>
    <col min="3525" max="3532" width="6.28515625" style="15" customWidth="1"/>
    <col min="3533" max="3534" width="6.7109375" style="15" customWidth="1"/>
    <col min="3535" max="3535" width="7.140625" style="15" customWidth="1"/>
    <col min="3536" max="3536" width="8.140625" style="15" customWidth="1"/>
    <col min="3537" max="3537" width="6.140625" style="15" customWidth="1"/>
    <col min="3538" max="3538" width="8.140625" style="15" customWidth="1"/>
    <col min="3539" max="3539" width="6.28515625" style="15" customWidth="1"/>
    <col min="3540" max="3541" width="7.140625" style="15" customWidth="1"/>
    <col min="3542" max="3542" width="6.28515625" style="15" customWidth="1"/>
    <col min="3543" max="3543" width="7.140625" style="15" customWidth="1"/>
    <col min="3544" max="3544" width="8" style="15" customWidth="1"/>
    <col min="3545" max="3545" width="6.140625" style="15" customWidth="1"/>
    <col min="3546" max="3546" width="8.140625" style="15" customWidth="1"/>
    <col min="3547" max="3548" width="6.28515625" style="15" customWidth="1"/>
    <col min="3549" max="3549" width="6.85546875" style="15" customWidth="1"/>
    <col min="3550" max="3550" width="6.28515625" style="15" customWidth="1"/>
    <col min="3551" max="3551" width="7.140625" style="15" customWidth="1"/>
    <col min="3552" max="3552" width="7.85546875" style="15" customWidth="1"/>
    <col min="3553" max="3553" width="6.140625" style="15" customWidth="1"/>
    <col min="3554" max="3554" width="8.140625" style="15" customWidth="1"/>
    <col min="3555" max="3555" width="6.28515625" style="15" customWidth="1"/>
    <col min="3556" max="3556" width="7.140625" style="15" customWidth="1"/>
    <col min="3557" max="3558" width="6.28515625" style="15" customWidth="1"/>
    <col min="3559" max="3559" width="7.28515625" style="15" bestFit="1" customWidth="1"/>
    <col min="3560" max="3560" width="8" style="15" bestFit="1" customWidth="1"/>
    <col min="3561" max="3561" width="6.28515625" style="15" bestFit="1" customWidth="1"/>
    <col min="3562" max="3562" width="8.28515625" style="15" bestFit="1" customWidth="1"/>
    <col min="3563" max="3564" width="6.28515625" style="15" customWidth="1"/>
    <col min="3565" max="3565" width="7.28515625" style="15" bestFit="1" customWidth="1"/>
    <col min="3566" max="3566" width="6.28515625" style="15" customWidth="1"/>
    <col min="3567" max="3567" width="8" style="15" bestFit="1" customWidth="1"/>
    <col min="3568" max="3568" width="7.28515625" style="15" bestFit="1" customWidth="1"/>
    <col min="3569" max="3569" width="8.140625" style="15" customWidth="1"/>
    <col min="3570" max="3570" width="6.28515625" style="15" bestFit="1" customWidth="1"/>
    <col min="3571" max="3571" width="8.28515625" style="15" bestFit="1" customWidth="1"/>
    <col min="3572" max="3572" width="7" style="15" bestFit="1" customWidth="1"/>
    <col min="3573" max="3573" width="6.28515625" style="15" customWidth="1"/>
    <col min="3574" max="3574" width="7.28515625" style="15" bestFit="1" customWidth="1"/>
    <col min="3575" max="3575" width="6.28515625" style="15" customWidth="1"/>
    <col min="3576" max="3576" width="6" style="15" bestFit="1" customWidth="1"/>
    <col min="3577" max="3577" width="8" style="15" bestFit="1" customWidth="1"/>
    <col min="3578" max="3578" width="5.7109375" style="15" customWidth="1"/>
    <col min="3579" max="3580" width="8" style="15" bestFit="1" customWidth="1"/>
    <col min="3581" max="3582" width="7.7109375" style="15" customWidth="1"/>
    <col min="3583" max="3583" width="6.7109375" style="15" bestFit="1" customWidth="1"/>
    <col min="3584" max="3584" width="8.85546875" style="15" bestFit="1" customWidth="1"/>
    <col min="3585" max="3588" width="8.42578125" style="15" customWidth="1"/>
    <col min="3589" max="3589" width="8.140625" style="15" bestFit="1" customWidth="1"/>
    <col min="3590" max="3591" width="6.85546875" style="15" bestFit="1" customWidth="1"/>
    <col min="3592" max="3592" width="6.7109375" style="15" customWidth="1"/>
    <col min="3593" max="3593" width="7" style="15" bestFit="1" customWidth="1"/>
    <col min="3594" max="3594" width="5.7109375" style="15" customWidth="1"/>
    <col min="3595" max="3595" width="8" style="15" bestFit="1" customWidth="1"/>
    <col min="3596" max="3598" width="5.7109375" style="15" customWidth="1"/>
    <col min="3599" max="3599" width="7" style="15" bestFit="1" customWidth="1"/>
    <col min="3600" max="3600" width="6.85546875" style="15" bestFit="1" customWidth="1"/>
    <col min="3601" max="3601" width="7.85546875" style="15" bestFit="1" customWidth="1"/>
    <col min="3602" max="3602" width="5.7109375" style="15" customWidth="1"/>
    <col min="3603" max="3603" width="8.7109375" style="15" customWidth="1"/>
    <col min="3604" max="3604" width="5.7109375" style="15" customWidth="1"/>
    <col min="3605" max="3605" width="8.140625" style="15" bestFit="1" customWidth="1"/>
    <col min="3606" max="3606" width="6.85546875" style="15" bestFit="1" customWidth="1"/>
    <col min="3607" max="3607" width="5.5703125" style="15" customWidth="1"/>
    <col min="3608" max="3608" width="6" style="15" bestFit="1" customWidth="1"/>
    <col min="3609" max="3609" width="7.85546875" style="15" bestFit="1" customWidth="1"/>
    <col min="3610" max="3610" width="5.7109375" style="15" customWidth="1"/>
    <col min="3611" max="3611" width="6.85546875" style="15" customWidth="1"/>
    <col min="3612" max="3613" width="5.7109375" style="15" customWidth="1"/>
    <col min="3614" max="3614" width="6.85546875" style="15" customWidth="1"/>
    <col min="3615" max="3615" width="7" style="15" bestFit="1" customWidth="1"/>
    <col min="3616" max="3616" width="7.42578125" style="15" customWidth="1"/>
    <col min="3617" max="3617" width="5.85546875" style="15" customWidth="1"/>
    <col min="3618" max="3618" width="7.7109375" style="15" customWidth="1"/>
    <col min="3619" max="3619" width="5.85546875" style="15" customWidth="1"/>
    <col min="3620" max="3620" width="7.85546875" style="15" customWidth="1"/>
    <col min="3621" max="3621" width="5.85546875" style="15" customWidth="1"/>
    <col min="3622" max="3622" width="7.85546875" style="15" customWidth="1"/>
    <col min="3623" max="3625" width="5.85546875" style="15" customWidth="1"/>
    <col min="3626" max="3626" width="8" style="15" customWidth="1"/>
    <col min="3627" max="3627" width="5.85546875" style="15" customWidth="1"/>
    <col min="3628" max="3628" width="6.85546875" style="15" customWidth="1"/>
    <col min="3629" max="3629" width="5.85546875" style="15" customWidth="1"/>
    <col min="3630" max="3630" width="7.85546875" style="15" customWidth="1"/>
    <col min="3631" max="3631" width="5.85546875" style="15" customWidth="1"/>
    <col min="3632" max="3632" width="8.85546875" style="15" customWidth="1"/>
    <col min="3633" max="3633" width="5.85546875" style="15" customWidth="1"/>
    <col min="3634" max="3634" width="6.85546875" style="15" customWidth="1"/>
    <col min="3635" max="3635" width="5.85546875" style="15" customWidth="1"/>
    <col min="3636" max="3636" width="7.85546875" style="15" customWidth="1"/>
    <col min="3637" max="3637" width="6.5703125" style="15" customWidth="1"/>
    <col min="3638" max="3638" width="9.28515625" style="15" customWidth="1"/>
    <col min="3639" max="3640" width="5.7109375" style="15" customWidth="1"/>
    <col min="3641" max="3641" width="6.28515625" style="15" customWidth="1"/>
    <col min="3642" max="3642" width="7.7109375" style="15" customWidth="1"/>
    <col min="3643" max="3643" width="7" style="15" customWidth="1"/>
    <col min="3644" max="3644" width="7.7109375" style="15" customWidth="1"/>
    <col min="3645" max="3646" width="6.28515625" style="15" customWidth="1"/>
    <col min="3647" max="3647" width="7.140625" style="15" customWidth="1"/>
    <col min="3648" max="3648" width="6.28515625" style="15" customWidth="1"/>
    <col min="3649" max="3657" width="7.7109375" style="15" customWidth="1"/>
    <col min="3658" max="3661" width="6.28515625" style="15" customWidth="1"/>
    <col min="3662" max="3662" width="8.140625" style="15" customWidth="1"/>
    <col min="3663" max="3663" width="10" style="15" customWidth="1"/>
    <col min="3664" max="3671" width="6.85546875" style="15" customWidth="1"/>
    <col min="3672" max="3703" width="7" style="15" customWidth="1"/>
    <col min="3704" max="3706" width="7.28515625" style="15" customWidth="1"/>
    <col min="3707" max="3707" width="9.85546875" style="15" bestFit="1" customWidth="1"/>
    <col min="3708" max="3712" width="7.28515625" style="15" customWidth="1"/>
    <col min="3713" max="3731" width="9.28515625" style="15" bestFit="1" customWidth="1"/>
    <col min="3732" max="3742" width="9.140625" style="15"/>
    <col min="3743" max="3743" width="25.7109375" style="15" customWidth="1"/>
    <col min="3744" max="3744" width="6.42578125" style="15" customWidth="1"/>
    <col min="3745" max="3745" width="10.28515625" style="15" customWidth="1"/>
    <col min="3746" max="3746" width="11.28515625" style="15" customWidth="1"/>
    <col min="3747" max="3747" width="13.42578125" style="15" customWidth="1"/>
    <col min="3748" max="3748" width="11.7109375" style="15" customWidth="1"/>
    <col min="3749" max="3749" width="7.5703125" style="15" customWidth="1"/>
    <col min="3750" max="3750" width="7.28515625" style="15" customWidth="1"/>
    <col min="3751" max="3751" width="12" style="15" customWidth="1"/>
    <col min="3752" max="3752" width="7.5703125" style="15" customWidth="1"/>
    <col min="3753" max="3753" width="7.85546875" style="15" customWidth="1"/>
    <col min="3754" max="3754" width="4.85546875" style="15" customWidth="1"/>
    <col min="3755" max="3755" width="12.42578125" style="15" customWidth="1"/>
    <col min="3756" max="3756" width="9.140625" style="15"/>
    <col min="3757" max="3757" width="8.28515625" style="15" customWidth="1"/>
    <col min="3758" max="3758" width="12.5703125" style="15" customWidth="1"/>
    <col min="3759" max="3759" width="13" style="15" customWidth="1"/>
    <col min="3760" max="3760" width="21.85546875" style="15" customWidth="1"/>
    <col min="3761" max="3761" width="10.7109375" style="15" customWidth="1"/>
    <col min="3762" max="3762" width="10.5703125" style="15" customWidth="1"/>
    <col min="3763" max="3763" width="8.85546875" style="15" customWidth="1"/>
    <col min="3764" max="3764" width="9" style="15" customWidth="1"/>
    <col min="3765" max="3765" width="7.5703125" style="15" customWidth="1"/>
    <col min="3766" max="3766" width="6.28515625" style="15" customWidth="1"/>
    <col min="3767" max="3767" width="6.7109375" style="15" customWidth="1"/>
    <col min="3768" max="3772" width="6.28515625" style="15" customWidth="1"/>
    <col min="3773" max="3773" width="6.85546875" style="15" customWidth="1"/>
    <col min="3774" max="3774" width="6.28515625" style="15" customWidth="1"/>
    <col min="3775" max="3775" width="6.85546875" style="15" customWidth="1"/>
    <col min="3776" max="3778" width="6.28515625" style="15" customWidth="1"/>
    <col min="3779" max="3780" width="6.85546875" style="15" customWidth="1"/>
    <col min="3781" max="3788" width="6.28515625" style="15" customWidth="1"/>
    <col min="3789" max="3790" width="6.7109375" style="15" customWidth="1"/>
    <col min="3791" max="3791" width="7.140625" style="15" customWidth="1"/>
    <col min="3792" max="3792" width="8.140625" style="15" customWidth="1"/>
    <col min="3793" max="3793" width="6.140625" style="15" customWidth="1"/>
    <col min="3794" max="3794" width="8.140625" style="15" customWidth="1"/>
    <col min="3795" max="3795" width="6.28515625" style="15" customWidth="1"/>
    <col min="3796" max="3797" width="7.140625" style="15" customWidth="1"/>
    <col min="3798" max="3798" width="6.28515625" style="15" customWidth="1"/>
    <col min="3799" max="3799" width="7.140625" style="15" customWidth="1"/>
    <col min="3800" max="3800" width="8" style="15" customWidth="1"/>
    <col min="3801" max="3801" width="6.140625" style="15" customWidth="1"/>
    <col min="3802" max="3802" width="8.140625" style="15" customWidth="1"/>
    <col min="3803" max="3804" width="6.28515625" style="15" customWidth="1"/>
    <col min="3805" max="3805" width="6.85546875" style="15" customWidth="1"/>
    <col min="3806" max="3806" width="6.28515625" style="15" customWidth="1"/>
    <col min="3807" max="3807" width="7.140625" style="15" customWidth="1"/>
    <col min="3808" max="3808" width="7.85546875" style="15" customWidth="1"/>
    <col min="3809" max="3809" width="6.140625" style="15" customWidth="1"/>
    <col min="3810" max="3810" width="8.140625" style="15" customWidth="1"/>
    <col min="3811" max="3811" width="6.28515625" style="15" customWidth="1"/>
    <col min="3812" max="3812" width="7.140625" style="15" customWidth="1"/>
    <col min="3813" max="3814" width="6.28515625" style="15" customWidth="1"/>
    <col min="3815" max="3815" width="7.28515625" style="15" bestFit="1" customWidth="1"/>
    <col min="3816" max="3816" width="8" style="15" bestFit="1" customWidth="1"/>
    <col min="3817" max="3817" width="6.28515625" style="15" bestFit="1" customWidth="1"/>
    <col min="3818" max="3818" width="8.28515625" style="15" bestFit="1" customWidth="1"/>
    <col min="3819" max="3820" width="6.28515625" style="15" customWidth="1"/>
    <col min="3821" max="3821" width="7.28515625" style="15" bestFit="1" customWidth="1"/>
    <col min="3822" max="3822" width="6.28515625" style="15" customWidth="1"/>
    <col min="3823" max="3823" width="8" style="15" bestFit="1" customWidth="1"/>
    <col min="3824" max="3824" width="7.28515625" style="15" bestFit="1" customWidth="1"/>
    <col min="3825" max="3825" width="8.140625" style="15" customWidth="1"/>
    <col min="3826" max="3826" width="6.28515625" style="15" bestFit="1" customWidth="1"/>
    <col min="3827" max="3827" width="8.28515625" style="15" bestFit="1" customWidth="1"/>
    <col min="3828" max="3828" width="7" style="15" bestFit="1" customWidth="1"/>
    <col min="3829" max="3829" width="6.28515625" style="15" customWidth="1"/>
    <col min="3830" max="3830" width="7.28515625" style="15" bestFit="1" customWidth="1"/>
    <col min="3831" max="3831" width="6.28515625" style="15" customWidth="1"/>
    <col min="3832" max="3832" width="6" style="15" bestFit="1" customWidth="1"/>
    <col min="3833" max="3833" width="8" style="15" bestFit="1" customWidth="1"/>
    <col min="3834" max="3834" width="5.7109375" style="15" customWidth="1"/>
    <col min="3835" max="3836" width="8" style="15" bestFit="1" customWidth="1"/>
    <col min="3837" max="3838" width="7.7109375" style="15" customWidth="1"/>
    <col min="3839" max="3839" width="6.7109375" style="15" bestFit="1" customWidth="1"/>
    <col min="3840" max="3840" width="8.85546875" style="15" bestFit="1" customWidth="1"/>
    <col min="3841" max="3844" width="8.42578125" style="15" customWidth="1"/>
    <col min="3845" max="3845" width="8.140625" style="15" bestFit="1" customWidth="1"/>
    <col min="3846" max="3847" width="6.85546875" style="15" bestFit="1" customWidth="1"/>
    <col min="3848" max="3848" width="6.7109375" style="15" customWidth="1"/>
    <col min="3849" max="3849" width="7" style="15" bestFit="1" customWidth="1"/>
    <col min="3850" max="3850" width="5.7109375" style="15" customWidth="1"/>
    <col min="3851" max="3851" width="8" style="15" bestFit="1" customWidth="1"/>
    <col min="3852" max="3854" width="5.7109375" style="15" customWidth="1"/>
    <col min="3855" max="3855" width="7" style="15" bestFit="1" customWidth="1"/>
    <col min="3856" max="3856" width="6.85546875" style="15" bestFit="1" customWidth="1"/>
    <col min="3857" max="3857" width="7.85546875" style="15" bestFit="1" customWidth="1"/>
    <col min="3858" max="3858" width="5.7109375" style="15" customWidth="1"/>
    <col min="3859" max="3859" width="8.7109375" style="15" customWidth="1"/>
    <col min="3860" max="3860" width="5.7109375" style="15" customWidth="1"/>
    <col min="3861" max="3861" width="8.140625" style="15" bestFit="1" customWidth="1"/>
    <col min="3862" max="3862" width="6.85546875" style="15" bestFit="1" customWidth="1"/>
    <col min="3863" max="3863" width="5.5703125" style="15" customWidth="1"/>
    <col min="3864" max="3864" width="6" style="15" bestFit="1" customWidth="1"/>
    <col min="3865" max="3865" width="7.85546875" style="15" bestFit="1" customWidth="1"/>
    <col min="3866" max="3866" width="5.7109375" style="15" customWidth="1"/>
    <col min="3867" max="3867" width="6.85546875" style="15" customWidth="1"/>
    <col min="3868" max="3869" width="5.7109375" style="15" customWidth="1"/>
    <col min="3870" max="3870" width="6.85546875" style="15" customWidth="1"/>
    <col min="3871" max="3871" width="7" style="15" bestFit="1" customWidth="1"/>
    <col min="3872" max="3872" width="7.42578125" style="15" customWidth="1"/>
    <col min="3873" max="3873" width="5.85546875" style="15" customWidth="1"/>
    <col min="3874" max="3874" width="7.7109375" style="15" customWidth="1"/>
    <col min="3875" max="3875" width="5.85546875" style="15" customWidth="1"/>
    <col min="3876" max="3876" width="7.85546875" style="15" customWidth="1"/>
    <col min="3877" max="3877" width="5.85546875" style="15" customWidth="1"/>
    <col min="3878" max="3878" width="7.85546875" style="15" customWidth="1"/>
    <col min="3879" max="3881" width="5.85546875" style="15" customWidth="1"/>
    <col min="3882" max="3882" width="8" style="15" customWidth="1"/>
    <col min="3883" max="3883" width="5.85546875" style="15" customWidth="1"/>
    <col min="3884" max="3884" width="6.85546875" style="15" customWidth="1"/>
    <col min="3885" max="3885" width="5.85546875" style="15" customWidth="1"/>
    <col min="3886" max="3886" width="7.85546875" style="15" customWidth="1"/>
    <col min="3887" max="3887" width="5.85546875" style="15" customWidth="1"/>
    <col min="3888" max="3888" width="8.85546875" style="15" customWidth="1"/>
    <col min="3889" max="3889" width="5.85546875" style="15" customWidth="1"/>
    <col min="3890" max="3890" width="6.85546875" style="15" customWidth="1"/>
    <col min="3891" max="3891" width="5.85546875" style="15" customWidth="1"/>
    <col min="3892" max="3892" width="7.85546875" style="15" customWidth="1"/>
    <col min="3893" max="3893" width="6.5703125" style="15" customWidth="1"/>
    <col min="3894" max="3894" width="9.28515625" style="15" customWidth="1"/>
    <col min="3895" max="3896" width="5.7109375" style="15" customWidth="1"/>
    <col min="3897" max="3897" width="6.28515625" style="15" customWidth="1"/>
    <col min="3898" max="3898" width="7.7109375" style="15" customWidth="1"/>
    <col min="3899" max="3899" width="7" style="15" customWidth="1"/>
    <col min="3900" max="3900" width="7.7109375" style="15" customWidth="1"/>
    <col min="3901" max="3902" width="6.28515625" style="15" customWidth="1"/>
    <col min="3903" max="3903" width="7.140625" style="15" customWidth="1"/>
    <col min="3904" max="3904" width="6.28515625" style="15" customWidth="1"/>
    <col min="3905" max="3913" width="7.7109375" style="15" customWidth="1"/>
    <col min="3914" max="3917" width="6.28515625" style="15" customWidth="1"/>
    <col min="3918" max="3918" width="8.140625" style="15" customWidth="1"/>
    <col min="3919" max="3919" width="10" style="15" customWidth="1"/>
    <col min="3920" max="3927" width="6.85546875" style="15" customWidth="1"/>
    <col min="3928" max="3959" width="7" style="15" customWidth="1"/>
    <col min="3960" max="3962" width="7.28515625" style="15" customWidth="1"/>
    <col min="3963" max="3963" width="9.85546875" style="15" bestFit="1" customWidth="1"/>
    <col min="3964" max="3968" width="7.28515625" style="15" customWidth="1"/>
    <col min="3969" max="3987" width="9.28515625" style="15" bestFit="1" customWidth="1"/>
    <col min="3988" max="3998" width="9.140625" style="15"/>
    <col min="3999" max="3999" width="25.7109375" style="15" customWidth="1"/>
    <col min="4000" max="4000" width="6.42578125" style="15" customWidth="1"/>
    <col min="4001" max="4001" width="10.28515625" style="15" customWidth="1"/>
    <col min="4002" max="4002" width="11.28515625" style="15" customWidth="1"/>
    <col min="4003" max="4003" width="13.42578125" style="15" customWidth="1"/>
    <col min="4004" max="4004" width="11.7109375" style="15" customWidth="1"/>
    <col min="4005" max="4005" width="7.5703125" style="15" customWidth="1"/>
    <col min="4006" max="4006" width="7.28515625" style="15" customWidth="1"/>
    <col min="4007" max="4007" width="12" style="15" customWidth="1"/>
    <col min="4008" max="4008" width="7.5703125" style="15" customWidth="1"/>
    <col min="4009" max="4009" width="7.85546875" style="15" customWidth="1"/>
    <col min="4010" max="4010" width="4.85546875" style="15" customWidth="1"/>
    <col min="4011" max="4011" width="12.42578125" style="15" customWidth="1"/>
    <col min="4012" max="4012" width="9.140625" style="15"/>
    <col min="4013" max="4013" width="8.28515625" style="15" customWidth="1"/>
    <col min="4014" max="4014" width="12.5703125" style="15" customWidth="1"/>
    <col min="4015" max="4015" width="13" style="15" customWidth="1"/>
    <col min="4016" max="4016" width="21.85546875" style="15" customWidth="1"/>
    <col min="4017" max="4017" width="10.7109375" style="15" customWidth="1"/>
    <col min="4018" max="4018" width="10.5703125" style="15" customWidth="1"/>
    <col min="4019" max="4019" width="8.85546875" style="15" customWidth="1"/>
    <col min="4020" max="4020" width="9" style="15" customWidth="1"/>
    <col min="4021" max="4021" width="7.5703125" style="15" customWidth="1"/>
    <col min="4022" max="4022" width="6.28515625" style="15" customWidth="1"/>
    <col min="4023" max="4023" width="6.7109375" style="15" customWidth="1"/>
    <col min="4024" max="4028" width="6.28515625" style="15" customWidth="1"/>
    <col min="4029" max="4029" width="6.85546875" style="15" customWidth="1"/>
    <col min="4030" max="4030" width="6.28515625" style="15" customWidth="1"/>
    <col min="4031" max="4031" width="6.85546875" style="15" customWidth="1"/>
    <col min="4032" max="4034" width="6.28515625" style="15" customWidth="1"/>
    <col min="4035" max="4036" width="6.85546875" style="15" customWidth="1"/>
    <col min="4037" max="4044" width="6.28515625" style="15" customWidth="1"/>
    <col min="4045" max="4046" width="6.7109375" style="15" customWidth="1"/>
    <col min="4047" max="4047" width="7.140625" style="15" customWidth="1"/>
    <col min="4048" max="4048" width="8.140625" style="15" customWidth="1"/>
    <col min="4049" max="4049" width="6.140625" style="15" customWidth="1"/>
    <col min="4050" max="4050" width="8.140625" style="15" customWidth="1"/>
    <col min="4051" max="4051" width="6.28515625" style="15" customWidth="1"/>
    <col min="4052" max="4053" width="7.140625" style="15" customWidth="1"/>
    <col min="4054" max="4054" width="6.28515625" style="15" customWidth="1"/>
    <col min="4055" max="4055" width="7.140625" style="15" customWidth="1"/>
    <col min="4056" max="4056" width="8" style="15" customWidth="1"/>
    <col min="4057" max="4057" width="6.140625" style="15" customWidth="1"/>
    <col min="4058" max="4058" width="8.140625" style="15" customWidth="1"/>
    <col min="4059" max="4060" width="6.28515625" style="15" customWidth="1"/>
    <col min="4061" max="4061" width="6.85546875" style="15" customWidth="1"/>
    <col min="4062" max="4062" width="6.28515625" style="15" customWidth="1"/>
    <col min="4063" max="4063" width="7.140625" style="15" customWidth="1"/>
    <col min="4064" max="4064" width="7.85546875" style="15" customWidth="1"/>
    <col min="4065" max="4065" width="6.140625" style="15" customWidth="1"/>
    <col min="4066" max="4066" width="8.140625" style="15" customWidth="1"/>
    <col min="4067" max="4067" width="6.28515625" style="15" customWidth="1"/>
    <col min="4068" max="4068" width="7.140625" style="15" customWidth="1"/>
    <col min="4069" max="4070" width="6.28515625" style="15" customWidth="1"/>
    <col min="4071" max="4071" width="7.28515625" style="15" bestFit="1" customWidth="1"/>
    <col min="4072" max="4072" width="8" style="15" bestFit="1" customWidth="1"/>
    <col min="4073" max="4073" width="6.28515625" style="15" bestFit="1" customWidth="1"/>
    <col min="4074" max="4074" width="8.28515625" style="15" bestFit="1" customWidth="1"/>
    <col min="4075" max="4076" width="6.28515625" style="15" customWidth="1"/>
    <col min="4077" max="4077" width="7.28515625" style="15" bestFit="1" customWidth="1"/>
    <col min="4078" max="4078" width="6.28515625" style="15" customWidth="1"/>
    <col min="4079" max="4079" width="8" style="15" bestFit="1" customWidth="1"/>
    <col min="4080" max="4080" width="7.28515625" style="15" bestFit="1" customWidth="1"/>
    <col min="4081" max="4081" width="8.140625" style="15" customWidth="1"/>
    <col min="4082" max="4082" width="6.28515625" style="15" bestFit="1" customWidth="1"/>
    <col min="4083" max="4083" width="8.28515625" style="15" bestFit="1" customWidth="1"/>
    <col min="4084" max="4084" width="7" style="15" bestFit="1" customWidth="1"/>
    <col min="4085" max="4085" width="6.28515625" style="15" customWidth="1"/>
    <col min="4086" max="4086" width="7.28515625" style="15" bestFit="1" customWidth="1"/>
    <col min="4087" max="4087" width="6.28515625" style="15" customWidth="1"/>
    <col min="4088" max="4088" width="6" style="15" bestFit="1" customWidth="1"/>
    <col min="4089" max="4089" width="8" style="15" bestFit="1" customWidth="1"/>
    <col min="4090" max="4090" width="5.7109375" style="15" customWidth="1"/>
    <col min="4091" max="4092" width="8" style="15" bestFit="1" customWidth="1"/>
    <col min="4093" max="4094" width="7.7109375" style="15" customWidth="1"/>
    <col min="4095" max="4095" width="6.7109375" style="15" bestFit="1" customWidth="1"/>
    <col min="4096" max="4096" width="8.85546875" style="15" bestFit="1" customWidth="1"/>
    <col min="4097" max="4100" width="8.42578125" style="15" customWidth="1"/>
    <col min="4101" max="4101" width="8.140625" style="15" bestFit="1" customWidth="1"/>
    <col min="4102" max="4103" width="6.85546875" style="15" bestFit="1" customWidth="1"/>
    <col min="4104" max="4104" width="6.7109375" style="15" customWidth="1"/>
    <col min="4105" max="4105" width="7" style="15" bestFit="1" customWidth="1"/>
    <col min="4106" max="4106" width="5.7109375" style="15" customWidth="1"/>
    <col min="4107" max="4107" width="8" style="15" bestFit="1" customWidth="1"/>
    <col min="4108" max="4110" width="5.7109375" style="15" customWidth="1"/>
    <col min="4111" max="4111" width="7" style="15" bestFit="1" customWidth="1"/>
    <col min="4112" max="4112" width="6.85546875" style="15" bestFit="1" customWidth="1"/>
    <col min="4113" max="4113" width="7.85546875" style="15" bestFit="1" customWidth="1"/>
    <col min="4114" max="4114" width="5.7109375" style="15" customWidth="1"/>
    <col min="4115" max="4115" width="8.7109375" style="15" customWidth="1"/>
    <col min="4116" max="4116" width="5.7109375" style="15" customWidth="1"/>
    <col min="4117" max="4117" width="8.140625" style="15" bestFit="1" customWidth="1"/>
    <col min="4118" max="4118" width="6.85546875" style="15" bestFit="1" customWidth="1"/>
    <col min="4119" max="4119" width="5.5703125" style="15" customWidth="1"/>
    <col min="4120" max="4120" width="6" style="15" bestFit="1" customWidth="1"/>
    <col min="4121" max="4121" width="7.85546875" style="15" bestFit="1" customWidth="1"/>
    <col min="4122" max="4122" width="5.7109375" style="15" customWidth="1"/>
    <col min="4123" max="4123" width="6.85546875" style="15" customWidth="1"/>
    <col min="4124" max="4125" width="5.7109375" style="15" customWidth="1"/>
    <col min="4126" max="4126" width="6.85546875" style="15" customWidth="1"/>
    <col min="4127" max="4127" width="7" style="15" bestFit="1" customWidth="1"/>
    <col min="4128" max="4128" width="7.42578125" style="15" customWidth="1"/>
    <col min="4129" max="4129" width="5.85546875" style="15" customWidth="1"/>
    <col min="4130" max="4130" width="7.7109375" style="15" customWidth="1"/>
    <col min="4131" max="4131" width="5.85546875" style="15" customWidth="1"/>
    <col min="4132" max="4132" width="7.85546875" style="15" customWidth="1"/>
    <col min="4133" max="4133" width="5.85546875" style="15" customWidth="1"/>
    <col min="4134" max="4134" width="7.85546875" style="15" customWidth="1"/>
    <col min="4135" max="4137" width="5.85546875" style="15" customWidth="1"/>
    <col min="4138" max="4138" width="8" style="15" customWidth="1"/>
    <col min="4139" max="4139" width="5.85546875" style="15" customWidth="1"/>
    <col min="4140" max="4140" width="6.85546875" style="15" customWidth="1"/>
    <col min="4141" max="4141" width="5.85546875" style="15" customWidth="1"/>
    <col min="4142" max="4142" width="7.85546875" style="15" customWidth="1"/>
    <col min="4143" max="4143" width="5.85546875" style="15" customWidth="1"/>
    <col min="4144" max="4144" width="8.85546875" style="15" customWidth="1"/>
    <col min="4145" max="4145" width="5.85546875" style="15" customWidth="1"/>
    <col min="4146" max="4146" width="6.85546875" style="15" customWidth="1"/>
    <col min="4147" max="4147" width="5.85546875" style="15" customWidth="1"/>
    <col min="4148" max="4148" width="7.85546875" style="15" customWidth="1"/>
    <col min="4149" max="4149" width="6.5703125" style="15" customWidth="1"/>
    <col min="4150" max="4150" width="9.28515625" style="15" customWidth="1"/>
    <col min="4151" max="4152" width="5.7109375" style="15" customWidth="1"/>
    <col min="4153" max="4153" width="6.28515625" style="15" customWidth="1"/>
    <col min="4154" max="4154" width="7.7109375" style="15" customWidth="1"/>
    <col min="4155" max="4155" width="7" style="15" customWidth="1"/>
    <col min="4156" max="4156" width="7.7109375" style="15" customWidth="1"/>
    <col min="4157" max="4158" width="6.28515625" style="15" customWidth="1"/>
    <col min="4159" max="4159" width="7.140625" style="15" customWidth="1"/>
    <col min="4160" max="4160" width="6.28515625" style="15" customWidth="1"/>
    <col min="4161" max="4169" width="7.7109375" style="15" customWidth="1"/>
    <col min="4170" max="4173" width="6.28515625" style="15" customWidth="1"/>
    <col min="4174" max="4174" width="8.140625" style="15" customWidth="1"/>
    <col min="4175" max="4175" width="10" style="15" customWidth="1"/>
    <col min="4176" max="4183" width="6.85546875" style="15" customWidth="1"/>
    <col min="4184" max="4215" width="7" style="15" customWidth="1"/>
    <col min="4216" max="4218" width="7.28515625" style="15" customWidth="1"/>
    <col min="4219" max="4219" width="9.85546875" style="15" bestFit="1" customWidth="1"/>
    <col min="4220" max="4224" width="7.28515625" style="15" customWidth="1"/>
    <col min="4225" max="4243" width="9.28515625" style="15" bestFit="1" customWidth="1"/>
    <col min="4244" max="4254" width="9.140625" style="15"/>
    <col min="4255" max="4255" width="25.7109375" style="15" customWidth="1"/>
    <col min="4256" max="4256" width="6.42578125" style="15" customWidth="1"/>
    <col min="4257" max="4257" width="10.28515625" style="15" customWidth="1"/>
    <col min="4258" max="4258" width="11.28515625" style="15" customWidth="1"/>
    <col min="4259" max="4259" width="13.42578125" style="15" customWidth="1"/>
    <col min="4260" max="4260" width="11.7109375" style="15" customWidth="1"/>
    <col min="4261" max="4261" width="7.5703125" style="15" customWidth="1"/>
    <col min="4262" max="4262" width="7.28515625" style="15" customWidth="1"/>
    <col min="4263" max="4263" width="12" style="15" customWidth="1"/>
    <col min="4264" max="4264" width="7.5703125" style="15" customWidth="1"/>
    <col min="4265" max="4265" width="7.85546875" style="15" customWidth="1"/>
    <col min="4266" max="4266" width="4.85546875" style="15" customWidth="1"/>
    <col min="4267" max="4267" width="12.42578125" style="15" customWidth="1"/>
    <col min="4268" max="4268" width="9.140625" style="15"/>
    <col min="4269" max="4269" width="8.28515625" style="15" customWidth="1"/>
    <col min="4270" max="4270" width="12.5703125" style="15" customWidth="1"/>
    <col min="4271" max="4271" width="13" style="15" customWidth="1"/>
    <col min="4272" max="4272" width="21.85546875" style="15" customWidth="1"/>
    <col min="4273" max="4273" width="10.7109375" style="15" customWidth="1"/>
    <col min="4274" max="4274" width="10.5703125" style="15" customWidth="1"/>
    <col min="4275" max="4275" width="8.85546875" style="15" customWidth="1"/>
    <col min="4276" max="4276" width="9" style="15" customWidth="1"/>
    <col min="4277" max="4277" width="7.5703125" style="15" customWidth="1"/>
    <col min="4278" max="4278" width="6.28515625" style="15" customWidth="1"/>
    <col min="4279" max="4279" width="6.7109375" style="15" customWidth="1"/>
    <col min="4280" max="4284" width="6.28515625" style="15" customWidth="1"/>
    <col min="4285" max="4285" width="6.85546875" style="15" customWidth="1"/>
    <col min="4286" max="4286" width="6.28515625" style="15" customWidth="1"/>
    <col min="4287" max="4287" width="6.85546875" style="15" customWidth="1"/>
    <col min="4288" max="4290" width="6.28515625" style="15" customWidth="1"/>
    <col min="4291" max="4292" width="6.85546875" style="15" customWidth="1"/>
    <col min="4293" max="4300" width="6.28515625" style="15" customWidth="1"/>
    <col min="4301" max="4302" width="6.7109375" style="15" customWidth="1"/>
    <col min="4303" max="4303" width="7.140625" style="15" customWidth="1"/>
    <col min="4304" max="4304" width="8.140625" style="15" customWidth="1"/>
    <col min="4305" max="4305" width="6.140625" style="15" customWidth="1"/>
    <col min="4306" max="4306" width="8.140625" style="15" customWidth="1"/>
    <col min="4307" max="4307" width="6.28515625" style="15" customWidth="1"/>
    <col min="4308" max="4309" width="7.140625" style="15" customWidth="1"/>
    <col min="4310" max="4310" width="6.28515625" style="15" customWidth="1"/>
    <col min="4311" max="4311" width="7.140625" style="15" customWidth="1"/>
    <col min="4312" max="4312" width="8" style="15" customWidth="1"/>
    <col min="4313" max="4313" width="6.140625" style="15" customWidth="1"/>
    <col min="4314" max="4314" width="8.140625" style="15" customWidth="1"/>
    <col min="4315" max="4316" width="6.28515625" style="15" customWidth="1"/>
    <col min="4317" max="4317" width="6.85546875" style="15" customWidth="1"/>
    <col min="4318" max="4318" width="6.28515625" style="15" customWidth="1"/>
    <col min="4319" max="4319" width="7.140625" style="15" customWidth="1"/>
    <col min="4320" max="4320" width="7.85546875" style="15" customWidth="1"/>
    <col min="4321" max="4321" width="6.140625" style="15" customWidth="1"/>
    <col min="4322" max="4322" width="8.140625" style="15" customWidth="1"/>
    <col min="4323" max="4323" width="6.28515625" style="15" customWidth="1"/>
    <col min="4324" max="4324" width="7.140625" style="15" customWidth="1"/>
    <col min="4325" max="4326" width="6.28515625" style="15" customWidth="1"/>
    <col min="4327" max="4327" width="7.28515625" style="15" bestFit="1" customWidth="1"/>
    <col min="4328" max="4328" width="8" style="15" bestFit="1" customWidth="1"/>
    <col min="4329" max="4329" width="6.28515625" style="15" bestFit="1" customWidth="1"/>
    <col min="4330" max="4330" width="8.28515625" style="15" bestFit="1" customWidth="1"/>
    <col min="4331" max="4332" width="6.28515625" style="15" customWidth="1"/>
    <col min="4333" max="4333" width="7.28515625" style="15" bestFit="1" customWidth="1"/>
    <col min="4334" max="4334" width="6.28515625" style="15" customWidth="1"/>
    <col min="4335" max="4335" width="8" style="15" bestFit="1" customWidth="1"/>
    <col min="4336" max="4336" width="7.28515625" style="15" bestFit="1" customWidth="1"/>
    <col min="4337" max="4337" width="8.140625" style="15" customWidth="1"/>
    <col min="4338" max="4338" width="6.28515625" style="15" bestFit="1" customWidth="1"/>
    <col min="4339" max="4339" width="8.28515625" style="15" bestFit="1" customWidth="1"/>
    <col min="4340" max="4340" width="7" style="15" bestFit="1" customWidth="1"/>
    <col min="4341" max="4341" width="6.28515625" style="15" customWidth="1"/>
    <col min="4342" max="4342" width="7.28515625" style="15" bestFit="1" customWidth="1"/>
    <col min="4343" max="4343" width="6.28515625" style="15" customWidth="1"/>
    <col min="4344" max="4344" width="6" style="15" bestFit="1" customWidth="1"/>
    <col min="4345" max="4345" width="8" style="15" bestFit="1" customWidth="1"/>
    <col min="4346" max="4346" width="5.7109375" style="15" customWidth="1"/>
    <col min="4347" max="4348" width="8" style="15" bestFit="1" customWidth="1"/>
    <col min="4349" max="4350" width="7.7109375" style="15" customWidth="1"/>
    <col min="4351" max="4351" width="6.7109375" style="15" bestFit="1" customWidth="1"/>
    <col min="4352" max="4352" width="8.85546875" style="15" bestFit="1" customWidth="1"/>
    <col min="4353" max="4356" width="8.42578125" style="15" customWidth="1"/>
    <col min="4357" max="4357" width="8.140625" style="15" bestFit="1" customWidth="1"/>
    <col min="4358" max="4359" width="6.85546875" style="15" bestFit="1" customWidth="1"/>
    <col min="4360" max="4360" width="6.7109375" style="15" customWidth="1"/>
    <col min="4361" max="4361" width="7" style="15" bestFit="1" customWidth="1"/>
    <col min="4362" max="4362" width="5.7109375" style="15" customWidth="1"/>
    <col min="4363" max="4363" width="8" style="15" bestFit="1" customWidth="1"/>
    <col min="4364" max="4366" width="5.7109375" style="15" customWidth="1"/>
    <col min="4367" max="4367" width="7" style="15" bestFit="1" customWidth="1"/>
    <col min="4368" max="4368" width="6.85546875" style="15" bestFit="1" customWidth="1"/>
    <col min="4369" max="4369" width="7.85546875" style="15" bestFit="1" customWidth="1"/>
    <col min="4370" max="4370" width="5.7109375" style="15" customWidth="1"/>
    <col min="4371" max="4371" width="8.7109375" style="15" customWidth="1"/>
    <col min="4372" max="4372" width="5.7109375" style="15" customWidth="1"/>
    <col min="4373" max="4373" width="8.140625" style="15" bestFit="1" customWidth="1"/>
    <col min="4374" max="4374" width="6.85546875" style="15" bestFit="1" customWidth="1"/>
    <col min="4375" max="4375" width="5.5703125" style="15" customWidth="1"/>
    <col min="4376" max="4376" width="6" style="15" bestFit="1" customWidth="1"/>
    <col min="4377" max="4377" width="7.85546875" style="15" bestFit="1" customWidth="1"/>
    <col min="4378" max="4378" width="5.7109375" style="15" customWidth="1"/>
    <col min="4379" max="4379" width="6.85546875" style="15" customWidth="1"/>
    <col min="4380" max="4381" width="5.7109375" style="15" customWidth="1"/>
    <col min="4382" max="4382" width="6.85546875" style="15" customWidth="1"/>
    <col min="4383" max="4383" width="7" style="15" bestFit="1" customWidth="1"/>
    <col min="4384" max="4384" width="7.42578125" style="15" customWidth="1"/>
    <col min="4385" max="4385" width="5.85546875" style="15" customWidth="1"/>
    <col min="4386" max="4386" width="7.7109375" style="15" customWidth="1"/>
    <col min="4387" max="4387" width="5.85546875" style="15" customWidth="1"/>
    <col min="4388" max="4388" width="7.85546875" style="15" customWidth="1"/>
    <col min="4389" max="4389" width="5.85546875" style="15" customWidth="1"/>
    <col min="4390" max="4390" width="7.85546875" style="15" customWidth="1"/>
    <col min="4391" max="4393" width="5.85546875" style="15" customWidth="1"/>
    <col min="4394" max="4394" width="8" style="15" customWidth="1"/>
    <col min="4395" max="4395" width="5.85546875" style="15" customWidth="1"/>
    <col min="4396" max="4396" width="6.85546875" style="15" customWidth="1"/>
    <col min="4397" max="4397" width="5.85546875" style="15" customWidth="1"/>
    <col min="4398" max="4398" width="7.85546875" style="15" customWidth="1"/>
    <col min="4399" max="4399" width="5.85546875" style="15" customWidth="1"/>
    <col min="4400" max="4400" width="8.85546875" style="15" customWidth="1"/>
    <col min="4401" max="4401" width="5.85546875" style="15" customWidth="1"/>
    <col min="4402" max="4402" width="6.85546875" style="15" customWidth="1"/>
    <col min="4403" max="4403" width="5.85546875" style="15" customWidth="1"/>
    <col min="4404" max="4404" width="7.85546875" style="15" customWidth="1"/>
    <col min="4405" max="4405" width="6.5703125" style="15" customWidth="1"/>
    <col min="4406" max="4406" width="9.28515625" style="15" customWidth="1"/>
    <col min="4407" max="4408" width="5.7109375" style="15" customWidth="1"/>
    <col min="4409" max="4409" width="6.28515625" style="15" customWidth="1"/>
    <col min="4410" max="4410" width="7.7109375" style="15" customWidth="1"/>
    <col min="4411" max="4411" width="7" style="15" customWidth="1"/>
    <col min="4412" max="4412" width="7.7109375" style="15" customWidth="1"/>
    <col min="4413" max="4414" width="6.28515625" style="15" customWidth="1"/>
    <col min="4415" max="4415" width="7.140625" style="15" customWidth="1"/>
    <col min="4416" max="4416" width="6.28515625" style="15" customWidth="1"/>
    <col min="4417" max="4425" width="7.7109375" style="15" customWidth="1"/>
    <col min="4426" max="4429" width="6.28515625" style="15" customWidth="1"/>
    <col min="4430" max="4430" width="8.140625" style="15" customWidth="1"/>
    <col min="4431" max="4431" width="10" style="15" customWidth="1"/>
    <col min="4432" max="4439" width="6.85546875" style="15" customWidth="1"/>
    <col min="4440" max="4471" width="7" style="15" customWidth="1"/>
    <col min="4472" max="4474" width="7.28515625" style="15" customWidth="1"/>
    <col min="4475" max="4475" width="9.85546875" style="15" bestFit="1" customWidth="1"/>
    <col min="4476" max="4480" width="7.28515625" style="15" customWidth="1"/>
    <col min="4481" max="4499" width="9.28515625" style="15" bestFit="1" customWidth="1"/>
    <col min="4500" max="4510" width="9.140625" style="15"/>
    <col min="4511" max="4511" width="25.7109375" style="15" customWidth="1"/>
    <col min="4512" max="4512" width="6.42578125" style="15" customWidth="1"/>
    <col min="4513" max="4513" width="10.28515625" style="15" customWidth="1"/>
    <col min="4514" max="4514" width="11.28515625" style="15" customWidth="1"/>
    <col min="4515" max="4515" width="13.42578125" style="15" customWidth="1"/>
    <col min="4516" max="4516" width="11.7109375" style="15" customWidth="1"/>
    <col min="4517" max="4517" width="7.5703125" style="15" customWidth="1"/>
    <col min="4518" max="4518" width="7.28515625" style="15" customWidth="1"/>
    <col min="4519" max="4519" width="12" style="15" customWidth="1"/>
    <col min="4520" max="4520" width="7.5703125" style="15" customWidth="1"/>
    <col min="4521" max="4521" width="7.85546875" style="15" customWidth="1"/>
    <col min="4522" max="4522" width="4.85546875" style="15" customWidth="1"/>
    <col min="4523" max="4523" width="12.42578125" style="15" customWidth="1"/>
    <col min="4524" max="4524" width="9.140625" style="15"/>
    <col min="4525" max="4525" width="8.28515625" style="15" customWidth="1"/>
    <col min="4526" max="4526" width="12.5703125" style="15" customWidth="1"/>
    <col min="4527" max="4527" width="13" style="15" customWidth="1"/>
    <col min="4528" max="4528" width="21.85546875" style="15" customWidth="1"/>
    <col min="4529" max="4529" width="10.7109375" style="15" customWidth="1"/>
    <col min="4530" max="4530" width="10.5703125" style="15" customWidth="1"/>
    <col min="4531" max="4531" width="8.85546875" style="15" customWidth="1"/>
    <col min="4532" max="4532" width="9" style="15" customWidth="1"/>
    <col min="4533" max="4533" width="7.5703125" style="15" customWidth="1"/>
    <col min="4534" max="4534" width="6.28515625" style="15" customWidth="1"/>
    <col min="4535" max="4535" width="6.7109375" style="15" customWidth="1"/>
    <col min="4536" max="4540" width="6.28515625" style="15" customWidth="1"/>
    <col min="4541" max="4541" width="6.85546875" style="15" customWidth="1"/>
    <col min="4542" max="4542" width="6.28515625" style="15" customWidth="1"/>
    <col min="4543" max="4543" width="6.85546875" style="15" customWidth="1"/>
    <col min="4544" max="4546" width="6.28515625" style="15" customWidth="1"/>
    <col min="4547" max="4548" width="6.85546875" style="15" customWidth="1"/>
    <col min="4549" max="4556" width="6.28515625" style="15" customWidth="1"/>
    <col min="4557" max="4558" width="6.7109375" style="15" customWidth="1"/>
    <col min="4559" max="4559" width="7.140625" style="15" customWidth="1"/>
    <col min="4560" max="4560" width="8.140625" style="15" customWidth="1"/>
    <col min="4561" max="4561" width="6.140625" style="15" customWidth="1"/>
    <col min="4562" max="4562" width="8.140625" style="15" customWidth="1"/>
    <col min="4563" max="4563" width="6.28515625" style="15" customWidth="1"/>
    <col min="4564" max="4565" width="7.140625" style="15" customWidth="1"/>
    <col min="4566" max="4566" width="6.28515625" style="15" customWidth="1"/>
    <col min="4567" max="4567" width="7.140625" style="15" customWidth="1"/>
    <col min="4568" max="4568" width="8" style="15" customWidth="1"/>
    <col min="4569" max="4569" width="6.140625" style="15" customWidth="1"/>
    <col min="4570" max="4570" width="8.140625" style="15" customWidth="1"/>
    <col min="4571" max="4572" width="6.28515625" style="15" customWidth="1"/>
    <col min="4573" max="4573" width="6.85546875" style="15" customWidth="1"/>
    <col min="4574" max="4574" width="6.28515625" style="15" customWidth="1"/>
    <col min="4575" max="4575" width="7.140625" style="15" customWidth="1"/>
    <col min="4576" max="4576" width="7.85546875" style="15" customWidth="1"/>
    <col min="4577" max="4577" width="6.140625" style="15" customWidth="1"/>
    <col min="4578" max="4578" width="8.140625" style="15" customWidth="1"/>
    <col min="4579" max="4579" width="6.28515625" style="15" customWidth="1"/>
    <col min="4580" max="4580" width="7.140625" style="15" customWidth="1"/>
    <col min="4581" max="4582" width="6.28515625" style="15" customWidth="1"/>
    <col min="4583" max="4583" width="7.28515625" style="15" bestFit="1" customWidth="1"/>
    <col min="4584" max="4584" width="8" style="15" bestFit="1" customWidth="1"/>
    <col min="4585" max="4585" width="6.28515625" style="15" bestFit="1" customWidth="1"/>
    <col min="4586" max="4586" width="8.28515625" style="15" bestFit="1" customWidth="1"/>
    <col min="4587" max="4588" width="6.28515625" style="15" customWidth="1"/>
    <col min="4589" max="4589" width="7.28515625" style="15" bestFit="1" customWidth="1"/>
    <col min="4590" max="4590" width="6.28515625" style="15" customWidth="1"/>
    <col min="4591" max="4591" width="8" style="15" bestFit="1" customWidth="1"/>
    <col min="4592" max="4592" width="7.28515625" style="15" bestFit="1" customWidth="1"/>
    <col min="4593" max="4593" width="8.140625" style="15" customWidth="1"/>
    <col min="4594" max="4594" width="6.28515625" style="15" bestFit="1" customWidth="1"/>
    <col min="4595" max="4595" width="8.28515625" style="15" bestFit="1" customWidth="1"/>
    <col min="4596" max="4596" width="7" style="15" bestFit="1" customWidth="1"/>
    <col min="4597" max="4597" width="6.28515625" style="15" customWidth="1"/>
    <col min="4598" max="4598" width="7.28515625" style="15" bestFit="1" customWidth="1"/>
    <col min="4599" max="4599" width="6.28515625" style="15" customWidth="1"/>
    <col min="4600" max="4600" width="6" style="15" bestFit="1" customWidth="1"/>
    <col min="4601" max="4601" width="8" style="15" bestFit="1" customWidth="1"/>
    <col min="4602" max="4602" width="5.7109375" style="15" customWidth="1"/>
    <col min="4603" max="4604" width="8" style="15" bestFit="1" customWidth="1"/>
    <col min="4605" max="4606" width="7.7109375" style="15" customWidth="1"/>
    <col min="4607" max="4607" width="6.7109375" style="15" bestFit="1" customWidth="1"/>
    <col min="4608" max="4608" width="8.85546875" style="15" bestFit="1" customWidth="1"/>
    <col min="4609" max="4612" width="8.42578125" style="15" customWidth="1"/>
    <col min="4613" max="4613" width="8.140625" style="15" bestFit="1" customWidth="1"/>
    <col min="4614" max="4615" width="6.85546875" style="15" bestFit="1" customWidth="1"/>
    <col min="4616" max="4616" width="6.7109375" style="15" customWidth="1"/>
    <col min="4617" max="4617" width="7" style="15" bestFit="1" customWidth="1"/>
    <col min="4618" max="4618" width="5.7109375" style="15" customWidth="1"/>
    <col min="4619" max="4619" width="8" style="15" bestFit="1" customWidth="1"/>
    <col min="4620" max="4622" width="5.7109375" style="15" customWidth="1"/>
    <col min="4623" max="4623" width="7" style="15" bestFit="1" customWidth="1"/>
    <col min="4624" max="4624" width="6.85546875" style="15" bestFit="1" customWidth="1"/>
    <col min="4625" max="4625" width="7.85546875" style="15" bestFit="1" customWidth="1"/>
    <col min="4626" max="4626" width="5.7109375" style="15" customWidth="1"/>
    <col min="4627" max="4627" width="8.7109375" style="15" customWidth="1"/>
    <col min="4628" max="4628" width="5.7109375" style="15" customWidth="1"/>
    <col min="4629" max="4629" width="8.140625" style="15" bestFit="1" customWidth="1"/>
    <col min="4630" max="4630" width="6.85546875" style="15" bestFit="1" customWidth="1"/>
    <col min="4631" max="4631" width="5.5703125" style="15" customWidth="1"/>
    <col min="4632" max="4632" width="6" style="15" bestFit="1" customWidth="1"/>
    <col min="4633" max="4633" width="7.85546875" style="15" bestFit="1" customWidth="1"/>
    <col min="4634" max="4634" width="5.7109375" style="15" customWidth="1"/>
    <col min="4635" max="4635" width="6.85546875" style="15" customWidth="1"/>
    <col min="4636" max="4637" width="5.7109375" style="15" customWidth="1"/>
    <col min="4638" max="4638" width="6.85546875" style="15" customWidth="1"/>
    <col min="4639" max="4639" width="7" style="15" bestFit="1" customWidth="1"/>
    <col min="4640" max="4640" width="7.42578125" style="15" customWidth="1"/>
    <col min="4641" max="4641" width="5.85546875" style="15" customWidth="1"/>
    <col min="4642" max="4642" width="7.7109375" style="15" customWidth="1"/>
    <col min="4643" max="4643" width="5.85546875" style="15" customWidth="1"/>
    <col min="4644" max="4644" width="7.85546875" style="15" customWidth="1"/>
    <col min="4645" max="4645" width="5.85546875" style="15" customWidth="1"/>
    <col min="4646" max="4646" width="7.85546875" style="15" customWidth="1"/>
    <col min="4647" max="4649" width="5.85546875" style="15" customWidth="1"/>
    <col min="4650" max="4650" width="8" style="15" customWidth="1"/>
    <col min="4651" max="4651" width="5.85546875" style="15" customWidth="1"/>
    <col min="4652" max="4652" width="6.85546875" style="15" customWidth="1"/>
    <col min="4653" max="4653" width="5.85546875" style="15" customWidth="1"/>
    <col min="4654" max="4654" width="7.85546875" style="15" customWidth="1"/>
    <col min="4655" max="4655" width="5.85546875" style="15" customWidth="1"/>
    <col min="4656" max="4656" width="8.85546875" style="15" customWidth="1"/>
    <col min="4657" max="4657" width="5.85546875" style="15" customWidth="1"/>
    <col min="4658" max="4658" width="6.85546875" style="15" customWidth="1"/>
    <col min="4659" max="4659" width="5.85546875" style="15" customWidth="1"/>
    <col min="4660" max="4660" width="7.85546875" style="15" customWidth="1"/>
    <col min="4661" max="4661" width="6.5703125" style="15" customWidth="1"/>
    <col min="4662" max="4662" width="9.28515625" style="15" customWidth="1"/>
    <col min="4663" max="4664" width="5.7109375" style="15" customWidth="1"/>
    <col min="4665" max="4665" width="6.28515625" style="15" customWidth="1"/>
    <col min="4666" max="4666" width="7.7109375" style="15" customWidth="1"/>
    <col min="4667" max="4667" width="7" style="15" customWidth="1"/>
    <col min="4668" max="4668" width="7.7109375" style="15" customWidth="1"/>
    <col min="4669" max="4670" width="6.28515625" style="15" customWidth="1"/>
    <col min="4671" max="4671" width="7.140625" style="15" customWidth="1"/>
    <col min="4672" max="4672" width="6.28515625" style="15" customWidth="1"/>
    <col min="4673" max="4681" width="7.7109375" style="15" customWidth="1"/>
    <col min="4682" max="4685" width="6.28515625" style="15" customWidth="1"/>
    <col min="4686" max="4686" width="8.140625" style="15" customWidth="1"/>
    <col min="4687" max="4687" width="10" style="15" customWidth="1"/>
    <col min="4688" max="4695" width="6.85546875" style="15" customWidth="1"/>
    <col min="4696" max="4727" width="7" style="15" customWidth="1"/>
    <col min="4728" max="4730" width="7.28515625" style="15" customWidth="1"/>
    <col min="4731" max="4731" width="9.85546875" style="15" bestFit="1" customWidth="1"/>
    <col min="4732" max="4736" width="7.28515625" style="15" customWidth="1"/>
    <col min="4737" max="4755" width="9.28515625" style="15" bestFit="1" customWidth="1"/>
    <col min="4756" max="4766" width="9.140625" style="15"/>
    <col min="4767" max="4767" width="25.7109375" style="15" customWidth="1"/>
    <col min="4768" max="4768" width="6.42578125" style="15" customWidth="1"/>
    <col min="4769" max="4769" width="10.28515625" style="15" customWidth="1"/>
    <col min="4770" max="4770" width="11.28515625" style="15" customWidth="1"/>
    <col min="4771" max="4771" width="13.42578125" style="15" customWidth="1"/>
    <col min="4772" max="4772" width="11.7109375" style="15" customWidth="1"/>
    <col min="4773" max="4773" width="7.5703125" style="15" customWidth="1"/>
    <col min="4774" max="4774" width="7.28515625" style="15" customWidth="1"/>
    <col min="4775" max="4775" width="12" style="15" customWidth="1"/>
    <col min="4776" max="4776" width="7.5703125" style="15" customWidth="1"/>
    <col min="4777" max="4777" width="7.85546875" style="15" customWidth="1"/>
    <col min="4778" max="4778" width="4.85546875" style="15" customWidth="1"/>
    <col min="4779" max="4779" width="12.42578125" style="15" customWidth="1"/>
    <col min="4780" max="4780" width="9.140625" style="15"/>
    <col min="4781" max="4781" width="8.28515625" style="15" customWidth="1"/>
    <col min="4782" max="4782" width="12.5703125" style="15" customWidth="1"/>
    <col min="4783" max="4783" width="13" style="15" customWidth="1"/>
    <col min="4784" max="4784" width="21.85546875" style="15" customWidth="1"/>
    <col min="4785" max="4785" width="10.7109375" style="15" customWidth="1"/>
    <col min="4786" max="4786" width="10.5703125" style="15" customWidth="1"/>
    <col min="4787" max="4787" width="8.85546875" style="15" customWidth="1"/>
    <col min="4788" max="4788" width="9" style="15" customWidth="1"/>
    <col min="4789" max="4789" width="7.5703125" style="15" customWidth="1"/>
    <col min="4790" max="4790" width="6.28515625" style="15" customWidth="1"/>
    <col min="4791" max="4791" width="6.7109375" style="15" customWidth="1"/>
    <col min="4792" max="4796" width="6.28515625" style="15" customWidth="1"/>
    <col min="4797" max="4797" width="6.85546875" style="15" customWidth="1"/>
    <col min="4798" max="4798" width="6.28515625" style="15" customWidth="1"/>
    <col min="4799" max="4799" width="6.85546875" style="15" customWidth="1"/>
    <col min="4800" max="4802" width="6.28515625" style="15" customWidth="1"/>
    <col min="4803" max="4804" width="6.85546875" style="15" customWidth="1"/>
    <col min="4805" max="4812" width="6.28515625" style="15" customWidth="1"/>
    <col min="4813" max="4814" width="6.7109375" style="15" customWidth="1"/>
    <col min="4815" max="4815" width="7.140625" style="15" customWidth="1"/>
    <col min="4816" max="4816" width="8.140625" style="15" customWidth="1"/>
    <col min="4817" max="4817" width="6.140625" style="15" customWidth="1"/>
    <col min="4818" max="4818" width="8.140625" style="15" customWidth="1"/>
    <col min="4819" max="4819" width="6.28515625" style="15" customWidth="1"/>
    <col min="4820" max="4821" width="7.140625" style="15" customWidth="1"/>
    <col min="4822" max="4822" width="6.28515625" style="15" customWidth="1"/>
    <col min="4823" max="4823" width="7.140625" style="15" customWidth="1"/>
    <col min="4824" max="4824" width="8" style="15" customWidth="1"/>
    <col min="4825" max="4825" width="6.140625" style="15" customWidth="1"/>
    <col min="4826" max="4826" width="8.140625" style="15" customWidth="1"/>
    <col min="4827" max="4828" width="6.28515625" style="15" customWidth="1"/>
    <col min="4829" max="4829" width="6.85546875" style="15" customWidth="1"/>
    <col min="4830" max="4830" width="6.28515625" style="15" customWidth="1"/>
    <col min="4831" max="4831" width="7.140625" style="15" customWidth="1"/>
    <col min="4832" max="4832" width="7.85546875" style="15" customWidth="1"/>
    <col min="4833" max="4833" width="6.140625" style="15" customWidth="1"/>
    <col min="4834" max="4834" width="8.140625" style="15" customWidth="1"/>
    <col min="4835" max="4835" width="6.28515625" style="15" customWidth="1"/>
    <col min="4836" max="4836" width="7.140625" style="15" customWidth="1"/>
    <col min="4837" max="4838" width="6.28515625" style="15" customWidth="1"/>
    <col min="4839" max="4839" width="7.28515625" style="15" bestFit="1" customWidth="1"/>
    <col min="4840" max="4840" width="8" style="15" bestFit="1" customWidth="1"/>
    <col min="4841" max="4841" width="6.28515625" style="15" bestFit="1" customWidth="1"/>
    <col min="4842" max="4842" width="8.28515625" style="15" bestFit="1" customWidth="1"/>
    <col min="4843" max="4844" width="6.28515625" style="15" customWidth="1"/>
    <col min="4845" max="4845" width="7.28515625" style="15" bestFit="1" customWidth="1"/>
    <col min="4846" max="4846" width="6.28515625" style="15" customWidth="1"/>
    <col min="4847" max="4847" width="8" style="15" bestFit="1" customWidth="1"/>
    <col min="4848" max="4848" width="7.28515625" style="15" bestFit="1" customWidth="1"/>
    <col min="4849" max="4849" width="8.140625" style="15" customWidth="1"/>
    <col min="4850" max="4850" width="6.28515625" style="15" bestFit="1" customWidth="1"/>
    <col min="4851" max="4851" width="8.28515625" style="15" bestFit="1" customWidth="1"/>
    <col min="4852" max="4852" width="7" style="15" bestFit="1" customWidth="1"/>
    <col min="4853" max="4853" width="6.28515625" style="15" customWidth="1"/>
    <col min="4854" max="4854" width="7.28515625" style="15" bestFit="1" customWidth="1"/>
    <col min="4855" max="4855" width="6.28515625" style="15" customWidth="1"/>
    <col min="4856" max="4856" width="6" style="15" bestFit="1" customWidth="1"/>
    <col min="4857" max="4857" width="8" style="15" bestFit="1" customWidth="1"/>
    <col min="4858" max="4858" width="5.7109375" style="15" customWidth="1"/>
    <col min="4859" max="4860" width="8" style="15" bestFit="1" customWidth="1"/>
    <col min="4861" max="4862" width="7.7109375" style="15" customWidth="1"/>
    <col min="4863" max="4863" width="6.7109375" style="15" bestFit="1" customWidth="1"/>
    <col min="4864" max="4864" width="8.85546875" style="15" bestFit="1" customWidth="1"/>
    <col min="4865" max="4868" width="8.42578125" style="15" customWidth="1"/>
    <col min="4869" max="4869" width="8.140625" style="15" bestFit="1" customWidth="1"/>
    <col min="4870" max="4871" width="6.85546875" style="15" bestFit="1" customWidth="1"/>
    <col min="4872" max="4872" width="6.7109375" style="15" customWidth="1"/>
    <col min="4873" max="4873" width="7" style="15" bestFit="1" customWidth="1"/>
    <col min="4874" max="4874" width="5.7109375" style="15" customWidth="1"/>
    <col min="4875" max="4875" width="8" style="15" bestFit="1" customWidth="1"/>
    <col min="4876" max="4878" width="5.7109375" style="15" customWidth="1"/>
    <col min="4879" max="4879" width="7" style="15" bestFit="1" customWidth="1"/>
    <col min="4880" max="4880" width="6.85546875" style="15" bestFit="1" customWidth="1"/>
    <col min="4881" max="4881" width="7.85546875" style="15" bestFit="1" customWidth="1"/>
    <col min="4882" max="4882" width="5.7109375" style="15" customWidth="1"/>
    <col min="4883" max="4883" width="8.7109375" style="15" customWidth="1"/>
    <col min="4884" max="4884" width="5.7109375" style="15" customWidth="1"/>
    <col min="4885" max="4885" width="8.140625" style="15" bestFit="1" customWidth="1"/>
    <col min="4886" max="4886" width="6.85546875" style="15" bestFit="1" customWidth="1"/>
    <col min="4887" max="4887" width="5.5703125" style="15" customWidth="1"/>
    <col min="4888" max="4888" width="6" style="15" bestFit="1" customWidth="1"/>
    <col min="4889" max="4889" width="7.85546875" style="15" bestFit="1" customWidth="1"/>
    <col min="4890" max="4890" width="5.7109375" style="15" customWidth="1"/>
    <col min="4891" max="4891" width="6.85546875" style="15" customWidth="1"/>
    <col min="4892" max="4893" width="5.7109375" style="15" customWidth="1"/>
    <col min="4894" max="4894" width="6.85546875" style="15" customWidth="1"/>
    <col min="4895" max="4895" width="7" style="15" bestFit="1" customWidth="1"/>
    <col min="4896" max="4896" width="7.42578125" style="15" customWidth="1"/>
    <col min="4897" max="4897" width="5.85546875" style="15" customWidth="1"/>
    <col min="4898" max="4898" width="7.7109375" style="15" customWidth="1"/>
    <col min="4899" max="4899" width="5.85546875" style="15" customWidth="1"/>
    <col min="4900" max="4900" width="7.85546875" style="15" customWidth="1"/>
    <col min="4901" max="4901" width="5.85546875" style="15" customWidth="1"/>
    <col min="4902" max="4902" width="7.85546875" style="15" customWidth="1"/>
    <col min="4903" max="4905" width="5.85546875" style="15" customWidth="1"/>
    <col min="4906" max="4906" width="8" style="15" customWidth="1"/>
    <col min="4907" max="4907" width="5.85546875" style="15" customWidth="1"/>
    <col min="4908" max="4908" width="6.85546875" style="15" customWidth="1"/>
    <col min="4909" max="4909" width="5.85546875" style="15" customWidth="1"/>
    <col min="4910" max="4910" width="7.85546875" style="15" customWidth="1"/>
    <col min="4911" max="4911" width="5.85546875" style="15" customWidth="1"/>
    <col min="4912" max="4912" width="8.85546875" style="15" customWidth="1"/>
    <col min="4913" max="4913" width="5.85546875" style="15" customWidth="1"/>
    <col min="4914" max="4914" width="6.85546875" style="15" customWidth="1"/>
    <col min="4915" max="4915" width="5.85546875" style="15" customWidth="1"/>
    <col min="4916" max="4916" width="7.85546875" style="15" customWidth="1"/>
    <col min="4917" max="4917" width="6.5703125" style="15" customWidth="1"/>
    <col min="4918" max="4918" width="9.28515625" style="15" customWidth="1"/>
    <col min="4919" max="4920" width="5.7109375" style="15" customWidth="1"/>
    <col min="4921" max="4921" width="6.28515625" style="15" customWidth="1"/>
    <col min="4922" max="4922" width="7.7109375" style="15" customWidth="1"/>
    <col min="4923" max="4923" width="7" style="15" customWidth="1"/>
    <col min="4924" max="4924" width="7.7109375" style="15" customWidth="1"/>
    <col min="4925" max="4926" width="6.28515625" style="15" customWidth="1"/>
    <col min="4927" max="4927" width="7.140625" style="15" customWidth="1"/>
    <col min="4928" max="4928" width="6.28515625" style="15" customWidth="1"/>
    <col min="4929" max="4937" width="7.7109375" style="15" customWidth="1"/>
    <col min="4938" max="4941" width="6.28515625" style="15" customWidth="1"/>
    <col min="4942" max="4942" width="8.140625" style="15" customWidth="1"/>
    <col min="4943" max="4943" width="10" style="15" customWidth="1"/>
    <col min="4944" max="4951" width="6.85546875" style="15" customWidth="1"/>
    <col min="4952" max="4983" width="7" style="15" customWidth="1"/>
    <col min="4984" max="4986" width="7.28515625" style="15" customWidth="1"/>
    <col min="4987" max="4987" width="9.85546875" style="15" bestFit="1" customWidth="1"/>
    <col min="4988" max="4992" width="7.28515625" style="15" customWidth="1"/>
    <col min="4993" max="5011" width="9.28515625" style="15" bestFit="1" customWidth="1"/>
    <col min="5012" max="5022" width="9.140625" style="15"/>
    <col min="5023" max="5023" width="25.7109375" style="15" customWidth="1"/>
    <col min="5024" max="5024" width="6.42578125" style="15" customWidth="1"/>
    <col min="5025" max="5025" width="10.28515625" style="15" customWidth="1"/>
    <col min="5026" max="5026" width="11.28515625" style="15" customWidth="1"/>
    <col min="5027" max="5027" width="13.42578125" style="15" customWidth="1"/>
    <col min="5028" max="5028" width="11.7109375" style="15" customWidth="1"/>
    <col min="5029" max="5029" width="7.5703125" style="15" customWidth="1"/>
    <col min="5030" max="5030" width="7.28515625" style="15" customWidth="1"/>
    <col min="5031" max="5031" width="12" style="15" customWidth="1"/>
    <col min="5032" max="5032" width="7.5703125" style="15" customWidth="1"/>
    <col min="5033" max="5033" width="7.85546875" style="15" customWidth="1"/>
    <col min="5034" max="5034" width="4.85546875" style="15" customWidth="1"/>
    <col min="5035" max="5035" width="12.42578125" style="15" customWidth="1"/>
    <col min="5036" max="5036" width="9.140625" style="15"/>
    <col min="5037" max="5037" width="8.28515625" style="15" customWidth="1"/>
    <col min="5038" max="5038" width="12.5703125" style="15" customWidth="1"/>
    <col min="5039" max="5039" width="13" style="15" customWidth="1"/>
    <col min="5040" max="5040" width="21.85546875" style="15" customWidth="1"/>
    <col min="5041" max="5041" width="10.7109375" style="15" customWidth="1"/>
    <col min="5042" max="5042" width="10.5703125" style="15" customWidth="1"/>
    <col min="5043" max="5043" width="8.85546875" style="15" customWidth="1"/>
    <col min="5044" max="5044" width="9" style="15" customWidth="1"/>
    <col min="5045" max="5045" width="7.5703125" style="15" customWidth="1"/>
    <col min="5046" max="5046" width="6.28515625" style="15" customWidth="1"/>
    <col min="5047" max="5047" width="6.7109375" style="15" customWidth="1"/>
    <col min="5048" max="5052" width="6.28515625" style="15" customWidth="1"/>
    <col min="5053" max="5053" width="6.85546875" style="15" customWidth="1"/>
    <col min="5054" max="5054" width="6.28515625" style="15" customWidth="1"/>
    <col min="5055" max="5055" width="6.85546875" style="15" customWidth="1"/>
    <col min="5056" max="5058" width="6.28515625" style="15" customWidth="1"/>
    <col min="5059" max="5060" width="6.85546875" style="15" customWidth="1"/>
    <col min="5061" max="5068" width="6.28515625" style="15" customWidth="1"/>
    <col min="5069" max="5070" width="6.7109375" style="15" customWidth="1"/>
    <col min="5071" max="5071" width="7.140625" style="15" customWidth="1"/>
    <col min="5072" max="5072" width="8.140625" style="15" customWidth="1"/>
    <col min="5073" max="5073" width="6.140625" style="15" customWidth="1"/>
    <col min="5074" max="5074" width="8.140625" style="15" customWidth="1"/>
    <col min="5075" max="5075" width="6.28515625" style="15" customWidth="1"/>
    <col min="5076" max="5077" width="7.140625" style="15" customWidth="1"/>
    <col min="5078" max="5078" width="6.28515625" style="15" customWidth="1"/>
    <col min="5079" max="5079" width="7.140625" style="15" customWidth="1"/>
    <col min="5080" max="5080" width="8" style="15" customWidth="1"/>
    <col min="5081" max="5081" width="6.140625" style="15" customWidth="1"/>
    <col min="5082" max="5082" width="8.140625" style="15" customWidth="1"/>
    <col min="5083" max="5084" width="6.28515625" style="15" customWidth="1"/>
    <col min="5085" max="5085" width="6.85546875" style="15" customWidth="1"/>
    <col min="5086" max="5086" width="6.28515625" style="15" customWidth="1"/>
    <col min="5087" max="5087" width="7.140625" style="15" customWidth="1"/>
    <col min="5088" max="5088" width="7.85546875" style="15" customWidth="1"/>
    <col min="5089" max="5089" width="6.140625" style="15" customWidth="1"/>
    <col min="5090" max="5090" width="8.140625" style="15" customWidth="1"/>
    <col min="5091" max="5091" width="6.28515625" style="15" customWidth="1"/>
    <col min="5092" max="5092" width="7.140625" style="15" customWidth="1"/>
    <col min="5093" max="5094" width="6.28515625" style="15" customWidth="1"/>
    <col min="5095" max="5095" width="7.28515625" style="15" bestFit="1" customWidth="1"/>
    <col min="5096" max="5096" width="8" style="15" bestFit="1" customWidth="1"/>
    <col min="5097" max="5097" width="6.28515625" style="15" bestFit="1" customWidth="1"/>
    <col min="5098" max="5098" width="8.28515625" style="15" bestFit="1" customWidth="1"/>
    <col min="5099" max="5100" width="6.28515625" style="15" customWidth="1"/>
    <col min="5101" max="5101" width="7.28515625" style="15" bestFit="1" customWidth="1"/>
    <col min="5102" max="5102" width="6.28515625" style="15" customWidth="1"/>
    <col min="5103" max="5103" width="8" style="15" bestFit="1" customWidth="1"/>
    <col min="5104" max="5104" width="7.28515625" style="15" bestFit="1" customWidth="1"/>
    <col min="5105" max="5105" width="8.140625" style="15" customWidth="1"/>
    <col min="5106" max="5106" width="6.28515625" style="15" bestFit="1" customWidth="1"/>
    <col min="5107" max="5107" width="8.28515625" style="15" bestFit="1" customWidth="1"/>
    <col min="5108" max="5108" width="7" style="15" bestFit="1" customWidth="1"/>
    <col min="5109" max="5109" width="6.28515625" style="15" customWidth="1"/>
    <col min="5110" max="5110" width="7.28515625" style="15" bestFit="1" customWidth="1"/>
    <col min="5111" max="5111" width="6.28515625" style="15" customWidth="1"/>
    <col min="5112" max="5112" width="6" style="15" bestFit="1" customWidth="1"/>
    <col min="5113" max="5113" width="8" style="15" bestFit="1" customWidth="1"/>
    <col min="5114" max="5114" width="5.7109375" style="15" customWidth="1"/>
    <col min="5115" max="5116" width="8" style="15" bestFit="1" customWidth="1"/>
    <col min="5117" max="5118" width="7.7109375" style="15" customWidth="1"/>
    <col min="5119" max="5119" width="6.7109375" style="15" bestFit="1" customWidth="1"/>
    <col min="5120" max="5120" width="8.85546875" style="15" bestFit="1" customWidth="1"/>
    <col min="5121" max="5124" width="8.42578125" style="15" customWidth="1"/>
    <col min="5125" max="5125" width="8.140625" style="15" bestFit="1" customWidth="1"/>
    <col min="5126" max="5127" width="6.85546875" style="15" bestFit="1" customWidth="1"/>
    <col min="5128" max="5128" width="6.7109375" style="15" customWidth="1"/>
    <col min="5129" max="5129" width="7" style="15" bestFit="1" customWidth="1"/>
    <col min="5130" max="5130" width="5.7109375" style="15" customWidth="1"/>
    <col min="5131" max="5131" width="8" style="15" bestFit="1" customWidth="1"/>
    <col min="5132" max="5134" width="5.7109375" style="15" customWidth="1"/>
    <col min="5135" max="5135" width="7" style="15" bestFit="1" customWidth="1"/>
    <col min="5136" max="5136" width="6.85546875" style="15" bestFit="1" customWidth="1"/>
    <col min="5137" max="5137" width="7.85546875" style="15" bestFit="1" customWidth="1"/>
    <col min="5138" max="5138" width="5.7109375" style="15" customWidth="1"/>
    <col min="5139" max="5139" width="8.7109375" style="15" customWidth="1"/>
    <col min="5140" max="5140" width="5.7109375" style="15" customWidth="1"/>
    <col min="5141" max="5141" width="8.140625" style="15" bestFit="1" customWidth="1"/>
    <col min="5142" max="5142" width="6.85546875" style="15" bestFit="1" customWidth="1"/>
    <col min="5143" max="5143" width="5.5703125" style="15" customWidth="1"/>
    <col min="5144" max="5144" width="6" style="15" bestFit="1" customWidth="1"/>
    <col min="5145" max="5145" width="7.85546875" style="15" bestFit="1" customWidth="1"/>
    <col min="5146" max="5146" width="5.7109375" style="15" customWidth="1"/>
    <col min="5147" max="5147" width="6.85546875" style="15" customWidth="1"/>
    <col min="5148" max="5149" width="5.7109375" style="15" customWidth="1"/>
    <col min="5150" max="5150" width="6.85546875" style="15" customWidth="1"/>
    <col min="5151" max="5151" width="7" style="15" bestFit="1" customWidth="1"/>
    <col min="5152" max="5152" width="7.42578125" style="15" customWidth="1"/>
    <col min="5153" max="5153" width="5.85546875" style="15" customWidth="1"/>
    <col min="5154" max="5154" width="7.7109375" style="15" customWidth="1"/>
    <col min="5155" max="5155" width="5.85546875" style="15" customWidth="1"/>
    <col min="5156" max="5156" width="7.85546875" style="15" customWidth="1"/>
    <col min="5157" max="5157" width="5.85546875" style="15" customWidth="1"/>
    <col min="5158" max="5158" width="7.85546875" style="15" customWidth="1"/>
    <col min="5159" max="5161" width="5.85546875" style="15" customWidth="1"/>
    <col min="5162" max="5162" width="8" style="15" customWidth="1"/>
    <col min="5163" max="5163" width="5.85546875" style="15" customWidth="1"/>
    <col min="5164" max="5164" width="6.85546875" style="15" customWidth="1"/>
    <col min="5165" max="5165" width="5.85546875" style="15" customWidth="1"/>
    <col min="5166" max="5166" width="7.85546875" style="15" customWidth="1"/>
    <col min="5167" max="5167" width="5.85546875" style="15" customWidth="1"/>
    <col min="5168" max="5168" width="8.85546875" style="15" customWidth="1"/>
    <col min="5169" max="5169" width="5.85546875" style="15" customWidth="1"/>
    <col min="5170" max="5170" width="6.85546875" style="15" customWidth="1"/>
    <col min="5171" max="5171" width="5.85546875" style="15" customWidth="1"/>
    <col min="5172" max="5172" width="7.85546875" style="15" customWidth="1"/>
    <col min="5173" max="5173" width="6.5703125" style="15" customWidth="1"/>
    <col min="5174" max="5174" width="9.28515625" style="15" customWidth="1"/>
    <col min="5175" max="5176" width="5.7109375" style="15" customWidth="1"/>
    <col min="5177" max="5177" width="6.28515625" style="15" customWidth="1"/>
    <col min="5178" max="5178" width="7.7109375" style="15" customWidth="1"/>
    <col min="5179" max="5179" width="7" style="15" customWidth="1"/>
    <col min="5180" max="5180" width="7.7109375" style="15" customWidth="1"/>
    <col min="5181" max="5182" width="6.28515625" style="15" customWidth="1"/>
    <col min="5183" max="5183" width="7.140625" style="15" customWidth="1"/>
    <col min="5184" max="5184" width="6.28515625" style="15" customWidth="1"/>
    <col min="5185" max="5193" width="7.7109375" style="15" customWidth="1"/>
    <col min="5194" max="5197" width="6.28515625" style="15" customWidth="1"/>
    <col min="5198" max="5198" width="8.140625" style="15" customWidth="1"/>
    <col min="5199" max="5199" width="10" style="15" customWidth="1"/>
    <col min="5200" max="5207" width="6.85546875" style="15" customWidth="1"/>
    <col min="5208" max="5239" width="7" style="15" customWidth="1"/>
    <col min="5240" max="5242" width="7.28515625" style="15" customWidth="1"/>
    <col min="5243" max="5243" width="9.85546875" style="15" bestFit="1" customWidth="1"/>
    <col min="5244" max="5248" width="7.28515625" style="15" customWidth="1"/>
    <col min="5249" max="5267" width="9.28515625" style="15" bestFit="1" customWidth="1"/>
    <col min="5268" max="5278" width="9.140625" style="15"/>
    <col min="5279" max="5279" width="25.7109375" style="15" customWidth="1"/>
    <col min="5280" max="5280" width="6.42578125" style="15" customWidth="1"/>
    <col min="5281" max="5281" width="10.28515625" style="15" customWidth="1"/>
    <col min="5282" max="5282" width="11.28515625" style="15" customWidth="1"/>
    <col min="5283" max="5283" width="13.42578125" style="15" customWidth="1"/>
    <col min="5284" max="5284" width="11.7109375" style="15" customWidth="1"/>
    <col min="5285" max="5285" width="7.5703125" style="15" customWidth="1"/>
    <col min="5286" max="5286" width="7.28515625" style="15" customWidth="1"/>
    <col min="5287" max="5287" width="12" style="15" customWidth="1"/>
    <col min="5288" max="5288" width="7.5703125" style="15" customWidth="1"/>
    <col min="5289" max="5289" width="7.85546875" style="15" customWidth="1"/>
    <col min="5290" max="5290" width="4.85546875" style="15" customWidth="1"/>
    <col min="5291" max="5291" width="12.42578125" style="15" customWidth="1"/>
    <col min="5292" max="5292" width="9.140625" style="15"/>
    <col min="5293" max="5293" width="8.28515625" style="15" customWidth="1"/>
    <col min="5294" max="5294" width="12.5703125" style="15" customWidth="1"/>
    <col min="5295" max="5295" width="13" style="15" customWidth="1"/>
    <col min="5296" max="5296" width="21.85546875" style="15" customWidth="1"/>
    <col min="5297" max="5297" width="10.7109375" style="15" customWidth="1"/>
    <col min="5298" max="5298" width="10.5703125" style="15" customWidth="1"/>
    <col min="5299" max="5299" width="8.85546875" style="15" customWidth="1"/>
    <col min="5300" max="5300" width="9" style="15" customWidth="1"/>
    <col min="5301" max="5301" width="7.5703125" style="15" customWidth="1"/>
    <col min="5302" max="5302" width="6.28515625" style="15" customWidth="1"/>
    <col min="5303" max="5303" width="6.7109375" style="15" customWidth="1"/>
    <col min="5304" max="5308" width="6.28515625" style="15" customWidth="1"/>
    <col min="5309" max="5309" width="6.85546875" style="15" customWidth="1"/>
    <col min="5310" max="5310" width="6.28515625" style="15" customWidth="1"/>
    <col min="5311" max="5311" width="6.85546875" style="15" customWidth="1"/>
    <col min="5312" max="5314" width="6.28515625" style="15" customWidth="1"/>
    <col min="5315" max="5316" width="6.85546875" style="15" customWidth="1"/>
    <col min="5317" max="5324" width="6.28515625" style="15" customWidth="1"/>
    <col min="5325" max="5326" width="6.7109375" style="15" customWidth="1"/>
    <col min="5327" max="5327" width="7.140625" style="15" customWidth="1"/>
    <col min="5328" max="5328" width="8.140625" style="15" customWidth="1"/>
    <col min="5329" max="5329" width="6.140625" style="15" customWidth="1"/>
    <col min="5330" max="5330" width="8.140625" style="15" customWidth="1"/>
    <col min="5331" max="5331" width="6.28515625" style="15" customWidth="1"/>
    <col min="5332" max="5333" width="7.140625" style="15" customWidth="1"/>
    <col min="5334" max="5334" width="6.28515625" style="15" customWidth="1"/>
    <col min="5335" max="5335" width="7.140625" style="15" customWidth="1"/>
    <col min="5336" max="5336" width="8" style="15" customWidth="1"/>
    <col min="5337" max="5337" width="6.140625" style="15" customWidth="1"/>
    <col min="5338" max="5338" width="8.140625" style="15" customWidth="1"/>
    <col min="5339" max="5340" width="6.28515625" style="15" customWidth="1"/>
    <col min="5341" max="5341" width="6.85546875" style="15" customWidth="1"/>
    <col min="5342" max="5342" width="6.28515625" style="15" customWidth="1"/>
    <col min="5343" max="5343" width="7.140625" style="15" customWidth="1"/>
    <col min="5344" max="5344" width="7.85546875" style="15" customWidth="1"/>
    <col min="5345" max="5345" width="6.140625" style="15" customWidth="1"/>
    <col min="5346" max="5346" width="8.140625" style="15" customWidth="1"/>
    <col min="5347" max="5347" width="6.28515625" style="15" customWidth="1"/>
    <col min="5348" max="5348" width="7.140625" style="15" customWidth="1"/>
    <col min="5349" max="5350" width="6.28515625" style="15" customWidth="1"/>
    <col min="5351" max="5351" width="7.28515625" style="15" bestFit="1" customWidth="1"/>
    <col min="5352" max="5352" width="8" style="15" bestFit="1" customWidth="1"/>
    <col min="5353" max="5353" width="6.28515625" style="15" bestFit="1" customWidth="1"/>
    <col min="5354" max="5354" width="8.28515625" style="15" bestFit="1" customWidth="1"/>
    <col min="5355" max="5356" width="6.28515625" style="15" customWidth="1"/>
    <col min="5357" max="5357" width="7.28515625" style="15" bestFit="1" customWidth="1"/>
    <col min="5358" max="5358" width="6.28515625" style="15" customWidth="1"/>
    <col min="5359" max="5359" width="8" style="15" bestFit="1" customWidth="1"/>
    <col min="5360" max="5360" width="7.28515625" style="15" bestFit="1" customWidth="1"/>
    <col min="5361" max="5361" width="8.140625" style="15" customWidth="1"/>
    <col min="5362" max="5362" width="6.28515625" style="15" bestFit="1" customWidth="1"/>
    <col min="5363" max="5363" width="8.28515625" style="15" bestFit="1" customWidth="1"/>
    <col min="5364" max="5364" width="7" style="15" bestFit="1" customWidth="1"/>
    <col min="5365" max="5365" width="6.28515625" style="15" customWidth="1"/>
    <col min="5366" max="5366" width="7.28515625" style="15" bestFit="1" customWidth="1"/>
    <col min="5367" max="5367" width="6.28515625" style="15" customWidth="1"/>
    <col min="5368" max="5368" width="6" style="15" bestFit="1" customWidth="1"/>
    <col min="5369" max="5369" width="8" style="15" bestFit="1" customWidth="1"/>
    <col min="5370" max="5370" width="5.7109375" style="15" customWidth="1"/>
    <col min="5371" max="5372" width="8" style="15" bestFit="1" customWidth="1"/>
    <col min="5373" max="5374" width="7.7109375" style="15" customWidth="1"/>
    <col min="5375" max="5375" width="6.7109375" style="15" bestFit="1" customWidth="1"/>
    <col min="5376" max="5376" width="8.85546875" style="15" bestFit="1" customWidth="1"/>
    <col min="5377" max="5380" width="8.42578125" style="15" customWidth="1"/>
    <col min="5381" max="5381" width="8.140625" style="15" bestFit="1" customWidth="1"/>
    <col min="5382" max="5383" width="6.85546875" style="15" bestFit="1" customWidth="1"/>
    <col min="5384" max="5384" width="6.7109375" style="15" customWidth="1"/>
    <col min="5385" max="5385" width="7" style="15" bestFit="1" customWidth="1"/>
    <col min="5386" max="5386" width="5.7109375" style="15" customWidth="1"/>
    <col min="5387" max="5387" width="8" style="15" bestFit="1" customWidth="1"/>
    <col min="5388" max="5390" width="5.7109375" style="15" customWidth="1"/>
    <col min="5391" max="5391" width="7" style="15" bestFit="1" customWidth="1"/>
    <col min="5392" max="5392" width="6.85546875" style="15" bestFit="1" customWidth="1"/>
    <col min="5393" max="5393" width="7.85546875" style="15" bestFit="1" customWidth="1"/>
    <col min="5394" max="5394" width="5.7109375" style="15" customWidth="1"/>
    <col min="5395" max="5395" width="8.7109375" style="15" customWidth="1"/>
    <col min="5396" max="5396" width="5.7109375" style="15" customWidth="1"/>
    <col min="5397" max="5397" width="8.140625" style="15" bestFit="1" customWidth="1"/>
    <col min="5398" max="5398" width="6.85546875" style="15" bestFit="1" customWidth="1"/>
    <col min="5399" max="5399" width="5.5703125" style="15" customWidth="1"/>
    <col min="5400" max="5400" width="6" style="15" bestFit="1" customWidth="1"/>
    <col min="5401" max="5401" width="7.85546875" style="15" bestFit="1" customWidth="1"/>
    <col min="5402" max="5402" width="5.7109375" style="15" customWidth="1"/>
    <col min="5403" max="5403" width="6.85546875" style="15" customWidth="1"/>
    <col min="5404" max="5405" width="5.7109375" style="15" customWidth="1"/>
    <col min="5406" max="5406" width="6.85546875" style="15" customWidth="1"/>
    <col min="5407" max="5407" width="7" style="15" bestFit="1" customWidth="1"/>
    <col min="5408" max="5408" width="7.42578125" style="15" customWidth="1"/>
    <col min="5409" max="5409" width="5.85546875" style="15" customWidth="1"/>
    <col min="5410" max="5410" width="7.7109375" style="15" customWidth="1"/>
    <col min="5411" max="5411" width="5.85546875" style="15" customWidth="1"/>
    <col min="5412" max="5412" width="7.85546875" style="15" customWidth="1"/>
    <col min="5413" max="5413" width="5.85546875" style="15" customWidth="1"/>
    <col min="5414" max="5414" width="7.85546875" style="15" customWidth="1"/>
    <col min="5415" max="5417" width="5.85546875" style="15" customWidth="1"/>
    <col min="5418" max="5418" width="8" style="15" customWidth="1"/>
    <col min="5419" max="5419" width="5.85546875" style="15" customWidth="1"/>
    <col min="5420" max="5420" width="6.85546875" style="15" customWidth="1"/>
    <col min="5421" max="5421" width="5.85546875" style="15" customWidth="1"/>
    <col min="5422" max="5422" width="7.85546875" style="15" customWidth="1"/>
    <col min="5423" max="5423" width="5.85546875" style="15" customWidth="1"/>
    <col min="5424" max="5424" width="8.85546875" style="15" customWidth="1"/>
    <col min="5425" max="5425" width="5.85546875" style="15" customWidth="1"/>
    <col min="5426" max="5426" width="6.85546875" style="15" customWidth="1"/>
    <col min="5427" max="5427" width="5.85546875" style="15" customWidth="1"/>
    <col min="5428" max="5428" width="7.85546875" style="15" customWidth="1"/>
    <col min="5429" max="5429" width="6.5703125" style="15" customWidth="1"/>
    <col min="5430" max="5430" width="9.28515625" style="15" customWidth="1"/>
    <col min="5431" max="5432" width="5.7109375" style="15" customWidth="1"/>
    <col min="5433" max="5433" width="6.28515625" style="15" customWidth="1"/>
    <col min="5434" max="5434" width="7.7109375" style="15" customWidth="1"/>
    <col min="5435" max="5435" width="7" style="15" customWidth="1"/>
    <col min="5436" max="5436" width="7.7109375" style="15" customWidth="1"/>
    <col min="5437" max="5438" width="6.28515625" style="15" customWidth="1"/>
    <col min="5439" max="5439" width="7.140625" style="15" customWidth="1"/>
    <col min="5440" max="5440" width="6.28515625" style="15" customWidth="1"/>
    <col min="5441" max="5449" width="7.7109375" style="15" customWidth="1"/>
    <col min="5450" max="5453" width="6.28515625" style="15" customWidth="1"/>
    <col min="5454" max="5454" width="8.140625" style="15" customWidth="1"/>
    <col min="5455" max="5455" width="10" style="15" customWidth="1"/>
    <col min="5456" max="5463" width="6.85546875" style="15" customWidth="1"/>
    <col min="5464" max="5495" width="7" style="15" customWidth="1"/>
    <col min="5496" max="5498" width="7.28515625" style="15" customWidth="1"/>
    <col min="5499" max="5499" width="9.85546875" style="15" bestFit="1" customWidth="1"/>
    <col min="5500" max="5504" width="7.28515625" style="15" customWidth="1"/>
    <col min="5505" max="5523" width="9.28515625" style="15" bestFit="1" customWidth="1"/>
    <col min="5524" max="5534" width="9.140625" style="15"/>
    <col min="5535" max="5535" width="25.7109375" style="15" customWidth="1"/>
    <col min="5536" max="5536" width="6.42578125" style="15" customWidth="1"/>
    <col min="5537" max="5537" width="10.28515625" style="15" customWidth="1"/>
    <col min="5538" max="5538" width="11.28515625" style="15" customWidth="1"/>
    <col min="5539" max="5539" width="13.42578125" style="15" customWidth="1"/>
    <col min="5540" max="5540" width="11.7109375" style="15" customWidth="1"/>
    <col min="5541" max="5541" width="7.5703125" style="15" customWidth="1"/>
    <col min="5542" max="5542" width="7.28515625" style="15" customWidth="1"/>
    <col min="5543" max="5543" width="12" style="15" customWidth="1"/>
    <col min="5544" max="5544" width="7.5703125" style="15" customWidth="1"/>
    <col min="5545" max="5545" width="7.85546875" style="15" customWidth="1"/>
    <col min="5546" max="5546" width="4.85546875" style="15" customWidth="1"/>
    <col min="5547" max="5547" width="12.42578125" style="15" customWidth="1"/>
    <col min="5548" max="5548" width="9.140625" style="15"/>
    <col min="5549" max="5549" width="8.28515625" style="15" customWidth="1"/>
    <col min="5550" max="5550" width="12.5703125" style="15" customWidth="1"/>
    <col min="5551" max="5551" width="13" style="15" customWidth="1"/>
    <col min="5552" max="5552" width="21.85546875" style="15" customWidth="1"/>
    <col min="5553" max="5553" width="10.7109375" style="15" customWidth="1"/>
    <col min="5554" max="5554" width="10.5703125" style="15" customWidth="1"/>
    <col min="5555" max="5555" width="8.85546875" style="15" customWidth="1"/>
    <col min="5556" max="5556" width="9" style="15" customWidth="1"/>
    <col min="5557" max="5557" width="7.5703125" style="15" customWidth="1"/>
    <col min="5558" max="5558" width="6.28515625" style="15" customWidth="1"/>
    <col min="5559" max="5559" width="6.7109375" style="15" customWidth="1"/>
    <col min="5560" max="5564" width="6.28515625" style="15" customWidth="1"/>
    <col min="5565" max="5565" width="6.85546875" style="15" customWidth="1"/>
    <col min="5566" max="5566" width="6.28515625" style="15" customWidth="1"/>
    <col min="5567" max="5567" width="6.85546875" style="15" customWidth="1"/>
    <col min="5568" max="5570" width="6.28515625" style="15" customWidth="1"/>
    <col min="5571" max="5572" width="6.85546875" style="15" customWidth="1"/>
    <col min="5573" max="5580" width="6.28515625" style="15" customWidth="1"/>
    <col min="5581" max="5582" width="6.7109375" style="15" customWidth="1"/>
    <col min="5583" max="5583" width="7.140625" style="15" customWidth="1"/>
    <col min="5584" max="5584" width="8.140625" style="15" customWidth="1"/>
    <col min="5585" max="5585" width="6.140625" style="15" customWidth="1"/>
    <col min="5586" max="5586" width="8.140625" style="15" customWidth="1"/>
    <col min="5587" max="5587" width="6.28515625" style="15" customWidth="1"/>
    <col min="5588" max="5589" width="7.140625" style="15" customWidth="1"/>
    <col min="5590" max="5590" width="6.28515625" style="15" customWidth="1"/>
    <col min="5591" max="5591" width="7.140625" style="15" customWidth="1"/>
    <col min="5592" max="5592" width="8" style="15" customWidth="1"/>
    <col min="5593" max="5593" width="6.140625" style="15" customWidth="1"/>
    <col min="5594" max="5594" width="8.140625" style="15" customWidth="1"/>
    <col min="5595" max="5596" width="6.28515625" style="15" customWidth="1"/>
    <col min="5597" max="5597" width="6.85546875" style="15" customWidth="1"/>
    <col min="5598" max="5598" width="6.28515625" style="15" customWidth="1"/>
    <col min="5599" max="5599" width="7.140625" style="15" customWidth="1"/>
    <col min="5600" max="5600" width="7.85546875" style="15" customWidth="1"/>
    <col min="5601" max="5601" width="6.140625" style="15" customWidth="1"/>
    <col min="5602" max="5602" width="8.140625" style="15" customWidth="1"/>
    <col min="5603" max="5603" width="6.28515625" style="15" customWidth="1"/>
    <col min="5604" max="5604" width="7.140625" style="15" customWidth="1"/>
    <col min="5605" max="5606" width="6.28515625" style="15" customWidth="1"/>
    <col min="5607" max="5607" width="7.28515625" style="15" bestFit="1" customWidth="1"/>
    <col min="5608" max="5608" width="8" style="15" bestFit="1" customWidth="1"/>
    <col min="5609" max="5609" width="6.28515625" style="15" bestFit="1" customWidth="1"/>
    <col min="5610" max="5610" width="8.28515625" style="15" bestFit="1" customWidth="1"/>
    <col min="5611" max="5612" width="6.28515625" style="15" customWidth="1"/>
    <col min="5613" max="5613" width="7.28515625" style="15" bestFit="1" customWidth="1"/>
    <col min="5614" max="5614" width="6.28515625" style="15" customWidth="1"/>
    <col min="5615" max="5615" width="8" style="15" bestFit="1" customWidth="1"/>
    <col min="5616" max="5616" width="7.28515625" style="15" bestFit="1" customWidth="1"/>
    <col min="5617" max="5617" width="8.140625" style="15" customWidth="1"/>
    <col min="5618" max="5618" width="6.28515625" style="15" bestFit="1" customWidth="1"/>
    <col min="5619" max="5619" width="8.28515625" style="15" bestFit="1" customWidth="1"/>
    <col min="5620" max="5620" width="7" style="15" bestFit="1" customWidth="1"/>
    <col min="5621" max="5621" width="6.28515625" style="15" customWidth="1"/>
    <col min="5622" max="5622" width="7.28515625" style="15" bestFit="1" customWidth="1"/>
    <col min="5623" max="5623" width="6.28515625" style="15" customWidth="1"/>
    <col min="5624" max="5624" width="6" style="15" bestFit="1" customWidth="1"/>
    <col min="5625" max="5625" width="8" style="15" bestFit="1" customWidth="1"/>
    <col min="5626" max="5626" width="5.7109375" style="15" customWidth="1"/>
    <col min="5627" max="5628" width="8" style="15" bestFit="1" customWidth="1"/>
    <col min="5629" max="5630" width="7.7109375" style="15" customWidth="1"/>
    <col min="5631" max="5631" width="6.7109375" style="15" bestFit="1" customWidth="1"/>
    <col min="5632" max="5632" width="8.85546875" style="15" bestFit="1" customWidth="1"/>
    <col min="5633" max="5636" width="8.42578125" style="15" customWidth="1"/>
    <col min="5637" max="5637" width="8.140625" style="15" bestFit="1" customWidth="1"/>
    <col min="5638" max="5639" width="6.85546875" style="15" bestFit="1" customWidth="1"/>
    <col min="5640" max="5640" width="6.7109375" style="15" customWidth="1"/>
    <col min="5641" max="5641" width="7" style="15" bestFit="1" customWidth="1"/>
    <col min="5642" max="5642" width="5.7109375" style="15" customWidth="1"/>
    <col min="5643" max="5643" width="8" style="15" bestFit="1" customWidth="1"/>
    <col min="5644" max="5646" width="5.7109375" style="15" customWidth="1"/>
    <col min="5647" max="5647" width="7" style="15" bestFit="1" customWidth="1"/>
    <col min="5648" max="5648" width="6.85546875" style="15" bestFit="1" customWidth="1"/>
    <col min="5649" max="5649" width="7.85546875" style="15" bestFit="1" customWidth="1"/>
    <col min="5650" max="5650" width="5.7109375" style="15" customWidth="1"/>
    <col min="5651" max="5651" width="8.7109375" style="15" customWidth="1"/>
    <col min="5652" max="5652" width="5.7109375" style="15" customWidth="1"/>
    <col min="5653" max="5653" width="8.140625" style="15" bestFit="1" customWidth="1"/>
    <col min="5654" max="5654" width="6.85546875" style="15" bestFit="1" customWidth="1"/>
    <col min="5655" max="5655" width="5.5703125" style="15" customWidth="1"/>
    <col min="5656" max="5656" width="6" style="15" bestFit="1" customWidth="1"/>
    <col min="5657" max="5657" width="7.85546875" style="15" bestFit="1" customWidth="1"/>
    <col min="5658" max="5658" width="5.7109375" style="15" customWidth="1"/>
    <col min="5659" max="5659" width="6.85546875" style="15" customWidth="1"/>
    <col min="5660" max="5661" width="5.7109375" style="15" customWidth="1"/>
    <col min="5662" max="5662" width="6.85546875" style="15" customWidth="1"/>
    <col min="5663" max="5663" width="7" style="15" bestFit="1" customWidth="1"/>
    <col min="5664" max="5664" width="7.42578125" style="15" customWidth="1"/>
    <col min="5665" max="5665" width="5.85546875" style="15" customWidth="1"/>
    <col min="5666" max="5666" width="7.7109375" style="15" customWidth="1"/>
    <col min="5667" max="5667" width="5.85546875" style="15" customWidth="1"/>
    <col min="5668" max="5668" width="7.85546875" style="15" customWidth="1"/>
    <col min="5669" max="5669" width="5.85546875" style="15" customWidth="1"/>
    <col min="5670" max="5670" width="7.85546875" style="15" customWidth="1"/>
    <col min="5671" max="5673" width="5.85546875" style="15" customWidth="1"/>
    <col min="5674" max="5674" width="8" style="15" customWidth="1"/>
    <col min="5675" max="5675" width="5.85546875" style="15" customWidth="1"/>
    <col min="5676" max="5676" width="6.85546875" style="15" customWidth="1"/>
    <col min="5677" max="5677" width="5.85546875" style="15" customWidth="1"/>
    <col min="5678" max="5678" width="7.85546875" style="15" customWidth="1"/>
    <col min="5679" max="5679" width="5.85546875" style="15" customWidth="1"/>
    <col min="5680" max="5680" width="8.85546875" style="15" customWidth="1"/>
    <col min="5681" max="5681" width="5.85546875" style="15" customWidth="1"/>
    <col min="5682" max="5682" width="6.85546875" style="15" customWidth="1"/>
    <col min="5683" max="5683" width="5.85546875" style="15" customWidth="1"/>
    <col min="5684" max="5684" width="7.85546875" style="15" customWidth="1"/>
    <col min="5685" max="5685" width="6.5703125" style="15" customWidth="1"/>
    <col min="5686" max="5686" width="9.28515625" style="15" customWidth="1"/>
    <col min="5687" max="5688" width="5.7109375" style="15" customWidth="1"/>
    <col min="5689" max="5689" width="6.28515625" style="15" customWidth="1"/>
    <col min="5690" max="5690" width="7.7109375" style="15" customWidth="1"/>
    <col min="5691" max="5691" width="7" style="15" customWidth="1"/>
    <col min="5692" max="5692" width="7.7109375" style="15" customWidth="1"/>
    <col min="5693" max="5694" width="6.28515625" style="15" customWidth="1"/>
    <col min="5695" max="5695" width="7.140625" style="15" customWidth="1"/>
    <col min="5696" max="5696" width="6.28515625" style="15" customWidth="1"/>
    <col min="5697" max="5705" width="7.7109375" style="15" customWidth="1"/>
    <col min="5706" max="5709" width="6.28515625" style="15" customWidth="1"/>
    <col min="5710" max="5710" width="8.140625" style="15" customWidth="1"/>
    <col min="5711" max="5711" width="10" style="15" customWidth="1"/>
    <col min="5712" max="5719" width="6.85546875" style="15" customWidth="1"/>
    <col min="5720" max="5751" width="7" style="15" customWidth="1"/>
    <col min="5752" max="5754" width="7.28515625" style="15" customWidth="1"/>
    <col min="5755" max="5755" width="9.85546875" style="15" bestFit="1" customWidth="1"/>
    <col min="5756" max="5760" width="7.28515625" style="15" customWidth="1"/>
    <col min="5761" max="5779" width="9.28515625" style="15" bestFit="1" customWidth="1"/>
    <col min="5780" max="5790" width="9.140625" style="15"/>
    <col min="5791" max="5791" width="25.7109375" style="15" customWidth="1"/>
    <col min="5792" max="5792" width="6.42578125" style="15" customWidth="1"/>
    <col min="5793" max="5793" width="10.28515625" style="15" customWidth="1"/>
    <col min="5794" max="5794" width="11.28515625" style="15" customWidth="1"/>
    <col min="5795" max="5795" width="13.42578125" style="15" customWidth="1"/>
    <col min="5796" max="5796" width="11.7109375" style="15" customWidth="1"/>
    <col min="5797" max="5797" width="7.5703125" style="15" customWidth="1"/>
    <col min="5798" max="5798" width="7.28515625" style="15" customWidth="1"/>
    <col min="5799" max="5799" width="12" style="15" customWidth="1"/>
    <col min="5800" max="5800" width="7.5703125" style="15" customWidth="1"/>
    <col min="5801" max="5801" width="7.85546875" style="15" customWidth="1"/>
    <col min="5802" max="5802" width="4.85546875" style="15" customWidth="1"/>
    <col min="5803" max="5803" width="12.42578125" style="15" customWidth="1"/>
    <col min="5804" max="5804" width="9.140625" style="15"/>
    <col min="5805" max="5805" width="8.28515625" style="15" customWidth="1"/>
    <col min="5806" max="5806" width="12.5703125" style="15" customWidth="1"/>
    <col min="5807" max="5807" width="13" style="15" customWidth="1"/>
    <col min="5808" max="5808" width="21.85546875" style="15" customWidth="1"/>
    <col min="5809" max="5809" width="10.7109375" style="15" customWidth="1"/>
    <col min="5810" max="5810" width="10.5703125" style="15" customWidth="1"/>
    <col min="5811" max="5811" width="8.85546875" style="15" customWidth="1"/>
    <col min="5812" max="5812" width="9" style="15" customWidth="1"/>
    <col min="5813" max="5813" width="7.5703125" style="15" customWidth="1"/>
    <col min="5814" max="5814" width="6.28515625" style="15" customWidth="1"/>
    <col min="5815" max="5815" width="6.7109375" style="15" customWidth="1"/>
    <col min="5816" max="5820" width="6.28515625" style="15" customWidth="1"/>
    <col min="5821" max="5821" width="6.85546875" style="15" customWidth="1"/>
    <col min="5822" max="5822" width="6.28515625" style="15" customWidth="1"/>
    <col min="5823" max="5823" width="6.85546875" style="15" customWidth="1"/>
    <col min="5824" max="5826" width="6.28515625" style="15" customWidth="1"/>
    <col min="5827" max="5828" width="6.85546875" style="15" customWidth="1"/>
    <col min="5829" max="5836" width="6.28515625" style="15" customWidth="1"/>
    <col min="5837" max="5838" width="6.7109375" style="15" customWidth="1"/>
    <col min="5839" max="5839" width="7.140625" style="15" customWidth="1"/>
    <col min="5840" max="5840" width="8.140625" style="15" customWidth="1"/>
    <col min="5841" max="5841" width="6.140625" style="15" customWidth="1"/>
    <col min="5842" max="5842" width="8.140625" style="15" customWidth="1"/>
    <col min="5843" max="5843" width="6.28515625" style="15" customWidth="1"/>
    <col min="5844" max="5845" width="7.140625" style="15" customWidth="1"/>
    <col min="5846" max="5846" width="6.28515625" style="15" customWidth="1"/>
    <col min="5847" max="5847" width="7.140625" style="15" customWidth="1"/>
    <col min="5848" max="5848" width="8" style="15" customWidth="1"/>
    <col min="5849" max="5849" width="6.140625" style="15" customWidth="1"/>
    <col min="5850" max="5850" width="8.140625" style="15" customWidth="1"/>
    <col min="5851" max="5852" width="6.28515625" style="15" customWidth="1"/>
    <col min="5853" max="5853" width="6.85546875" style="15" customWidth="1"/>
    <col min="5854" max="5854" width="6.28515625" style="15" customWidth="1"/>
    <col min="5855" max="5855" width="7.140625" style="15" customWidth="1"/>
    <col min="5856" max="5856" width="7.85546875" style="15" customWidth="1"/>
    <col min="5857" max="5857" width="6.140625" style="15" customWidth="1"/>
    <col min="5858" max="5858" width="8.140625" style="15" customWidth="1"/>
    <col min="5859" max="5859" width="6.28515625" style="15" customWidth="1"/>
    <col min="5860" max="5860" width="7.140625" style="15" customWidth="1"/>
    <col min="5861" max="5862" width="6.28515625" style="15" customWidth="1"/>
    <col min="5863" max="5863" width="7.28515625" style="15" bestFit="1" customWidth="1"/>
    <col min="5864" max="5864" width="8" style="15" bestFit="1" customWidth="1"/>
    <col min="5865" max="5865" width="6.28515625" style="15" bestFit="1" customWidth="1"/>
    <col min="5866" max="5866" width="8.28515625" style="15" bestFit="1" customWidth="1"/>
    <col min="5867" max="5868" width="6.28515625" style="15" customWidth="1"/>
    <col min="5869" max="5869" width="7.28515625" style="15" bestFit="1" customWidth="1"/>
    <col min="5870" max="5870" width="6.28515625" style="15" customWidth="1"/>
    <col min="5871" max="5871" width="8" style="15" bestFit="1" customWidth="1"/>
    <col min="5872" max="5872" width="7.28515625" style="15" bestFit="1" customWidth="1"/>
    <col min="5873" max="5873" width="8.140625" style="15" customWidth="1"/>
    <col min="5874" max="5874" width="6.28515625" style="15" bestFit="1" customWidth="1"/>
    <col min="5875" max="5875" width="8.28515625" style="15" bestFit="1" customWidth="1"/>
    <col min="5876" max="5876" width="7" style="15" bestFit="1" customWidth="1"/>
    <col min="5877" max="5877" width="6.28515625" style="15" customWidth="1"/>
    <col min="5878" max="5878" width="7.28515625" style="15" bestFit="1" customWidth="1"/>
    <col min="5879" max="5879" width="6.28515625" style="15" customWidth="1"/>
    <col min="5880" max="5880" width="6" style="15" bestFit="1" customWidth="1"/>
    <col min="5881" max="5881" width="8" style="15" bestFit="1" customWidth="1"/>
    <col min="5882" max="5882" width="5.7109375" style="15" customWidth="1"/>
    <col min="5883" max="5884" width="8" style="15" bestFit="1" customWidth="1"/>
    <col min="5885" max="5886" width="7.7109375" style="15" customWidth="1"/>
    <col min="5887" max="5887" width="6.7109375" style="15" bestFit="1" customWidth="1"/>
    <col min="5888" max="5888" width="8.85546875" style="15" bestFit="1" customWidth="1"/>
    <col min="5889" max="5892" width="8.42578125" style="15" customWidth="1"/>
    <col min="5893" max="5893" width="8.140625" style="15" bestFit="1" customWidth="1"/>
    <col min="5894" max="5895" width="6.85546875" style="15" bestFit="1" customWidth="1"/>
    <col min="5896" max="5896" width="6.7109375" style="15" customWidth="1"/>
    <col min="5897" max="5897" width="7" style="15" bestFit="1" customWidth="1"/>
    <col min="5898" max="5898" width="5.7109375" style="15" customWidth="1"/>
    <col min="5899" max="5899" width="8" style="15" bestFit="1" customWidth="1"/>
    <col min="5900" max="5902" width="5.7109375" style="15" customWidth="1"/>
    <col min="5903" max="5903" width="7" style="15" bestFit="1" customWidth="1"/>
    <col min="5904" max="5904" width="6.85546875" style="15" bestFit="1" customWidth="1"/>
    <col min="5905" max="5905" width="7.85546875" style="15" bestFit="1" customWidth="1"/>
    <col min="5906" max="5906" width="5.7109375" style="15" customWidth="1"/>
    <col min="5907" max="5907" width="8.7109375" style="15" customWidth="1"/>
    <col min="5908" max="5908" width="5.7109375" style="15" customWidth="1"/>
    <col min="5909" max="5909" width="8.140625" style="15" bestFit="1" customWidth="1"/>
    <col min="5910" max="5910" width="6.85546875" style="15" bestFit="1" customWidth="1"/>
    <col min="5911" max="5911" width="5.5703125" style="15" customWidth="1"/>
    <col min="5912" max="5912" width="6" style="15" bestFit="1" customWidth="1"/>
    <col min="5913" max="5913" width="7.85546875" style="15" bestFit="1" customWidth="1"/>
    <col min="5914" max="5914" width="5.7109375" style="15" customWidth="1"/>
    <col min="5915" max="5915" width="6.85546875" style="15" customWidth="1"/>
    <col min="5916" max="5917" width="5.7109375" style="15" customWidth="1"/>
    <col min="5918" max="5918" width="6.85546875" style="15" customWidth="1"/>
    <col min="5919" max="5919" width="7" style="15" bestFit="1" customWidth="1"/>
    <col min="5920" max="5920" width="7.42578125" style="15" customWidth="1"/>
    <col min="5921" max="5921" width="5.85546875" style="15" customWidth="1"/>
    <col min="5922" max="5922" width="7.7109375" style="15" customWidth="1"/>
    <col min="5923" max="5923" width="5.85546875" style="15" customWidth="1"/>
    <col min="5924" max="5924" width="7.85546875" style="15" customWidth="1"/>
    <col min="5925" max="5925" width="5.85546875" style="15" customWidth="1"/>
    <col min="5926" max="5926" width="7.85546875" style="15" customWidth="1"/>
    <col min="5927" max="5929" width="5.85546875" style="15" customWidth="1"/>
    <col min="5930" max="5930" width="8" style="15" customWidth="1"/>
    <col min="5931" max="5931" width="5.85546875" style="15" customWidth="1"/>
    <col min="5932" max="5932" width="6.85546875" style="15" customWidth="1"/>
    <col min="5933" max="5933" width="5.85546875" style="15" customWidth="1"/>
    <col min="5934" max="5934" width="7.85546875" style="15" customWidth="1"/>
    <col min="5935" max="5935" width="5.85546875" style="15" customWidth="1"/>
    <col min="5936" max="5936" width="8.85546875" style="15" customWidth="1"/>
    <col min="5937" max="5937" width="5.85546875" style="15" customWidth="1"/>
    <col min="5938" max="5938" width="6.85546875" style="15" customWidth="1"/>
    <col min="5939" max="5939" width="5.85546875" style="15" customWidth="1"/>
    <col min="5940" max="5940" width="7.85546875" style="15" customWidth="1"/>
    <col min="5941" max="5941" width="6.5703125" style="15" customWidth="1"/>
    <col min="5942" max="5942" width="9.28515625" style="15" customWidth="1"/>
    <col min="5943" max="5944" width="5.7109375" style="15" customWidth="1"/>
    <col min="5945" max="5945" width="6.28515625" style="15" customWidth="1"/>
    <col min="5946" max="5946" width="7.7109375" style="15" customWidth="1"/>
    <col min="5947" max="5947" width="7" style="15" customWidth="1"/>
    <col min="5948" max="5948" width="7.7109375" style="15" customWidth="1"/>
    <col min="5949" max="5950" width="6.28515625" style="15" customWidth="1"/>
    <col min="5951" max="5951" width="7.140625" style="15" customWidth="1"/>
    <col min="5952" max="5952" width="6.28515625" style="15" customWidth="1"/>
    <col min="5953" max="5961" width="7.7109375" style="15" customWidth="1"/>
    <col min="5962" max="5965" width="6.28515625" style="15" customWidth="1"/>
    <col min="5966" max="5966" width="8.140625" style="15" customWidth="1"/>
    <col min="5967" max="5967" width="10" style="15" customWidth="1"/>
    <col min="5968" max="5975" width="6.85546875" style="15" customWidth="1"/>
    <col min="5976" max="6007" width="7" style="15" customWidth="1"/>
    <col min="6008" max="6010" width="7.28515625" style="15" customWidth="1"/>
    <col min="6011" max="6011" width="9.85546875" style="15" bestFit="1" customWidth="1"/>
    <col min="6012" max="6016" width="7.28515625" style="15" customWidth="1"/>
    <col min="6017" max="6035" width="9.28515625" style="15" bestFit="1" customWidth="1"/>
    <col min="6036" max="6046" width="9.140625" style="15"/>
    <col min="6047" max="6047" width="25.7109375" style="15" customWidth="1"/>
    <col min="6048" max="6048" width="6.42578125" style="15" customWidth="1"/>
    <col min="6049" max="6049" width="10.28515625" style="15" customWidth="1"/>
    <col min="6050" max="6050" width="11.28515625" style="15" customWidth="1"/>
    <col min="6051" max="6051" width="13.42578125" style="15" customWidth="1"/>
    <col min="6052" max="6052" width="11.7109375" style="15" customWidth="1"/>
    <col min="6053" max="6053" width="7.5703125" style="15" customWidth="1"/>
    <col min="6054" max="6054" width="7.28515625" style="15" customWidth="1"/>
    <col min="6055" max="6055" width="12" style="15" customWidth="1"/>
    <col min="6056" max="6056" width="7.5703125" style="15" customWidth="1"/>
    <col min="6057" max="6057" width="7.85546875" style="15" customWidth="1"/>
    <col min="6058" max="6058" width="4.85546875" style="15" customWidth="1"/>
    <col min="6059" max="6059" width="12.42578125" style="15" customWidth="1"/>
    <col min="6060" max="6060" width="9.140625" style="15"/>
    <col min="6061" max="6061" width="8.28515625" style="15" customWidth="1"/>
    <col min="6062" max="6062" width="12.5703125" style="15" customWidth="1"/>
    <col min="6063" max="6063" width="13" style="15" customWidth="1"/>
    <col min="6064" max="6064" width="21.85546875" style="15" customWidth="1"/>
    <col min="6065" max="6065" width="10.7109375" style="15" customWidth="1"/>
    <col min="6066" max="6066" width="10.5703125" style="15" customWidth="1"/>
    <col min="6067" max="6067" width="8.85546875" style="15" customWidth="1"/>
    <col min="6068" max="6068" width="9" style="15" customWidth="1"/>
    <col min="6069" max="6069" width="7.5703125" style="15" customWidth="1"/>
    <col min="6070" max="6070" width="6.28515625" style="15" customWidth="1"/>
    <col min="6071" max="6071" width="6.7109375" style="15" customWidth="1"/>
    <col min="6072" max="6076" width="6.28515625" style="15" customWidth="1"/>
    <col min="6077" max="6077" width="6.85546875" style="15" customWidth="1"/>
    <col min="6078" max="6078" width="6.28515625" style="15" customWidth="1"/>
    <col min="6079" max="6079" width="6.85546875" style="15" customWidth="1"/>
    <col min="6080" max="6082" width="6.28515625" style="15" customWidth="1"/>
    <col min="6083" max="6084" width="6.85546875" style="15" customWidth="1"/>
    <col min="6085" max="6092" width="6.28515625" style="15" customWidth="1"/>
    <col min="6093" max="6094" width="6.7109375" style="15" customWidth="1"/>
    <col min="6095" max="6095" width="7.140625" style="15" customWidth="1"/>
    <col min="6096" max="6096" width="8.140625" style="15" customWidth="1"/>
    <col min="6097" max="6097" width="6.140625" style="15" customWidth="1"/>
    <col min="6098" max="6098" width="8.140625" style="15" customWidth="1"/>
    <col min="6099" max="6099" width="6.28515625" style="15" customWidth="1"/>
    <col min="6100" max="6101" width="7.140625" style="15" customWidth="1"/>
    <col min="6102" max="6102" width="6.28515625" style="15" customWidth="1"/>
    <col min="6103" max="6103" width="7.140625" style="15" customWidth="1"/>
    <col min="6104" max="6104" width="8" style="15" customWidth="1"/>
    <col min="6105" max="6105" width="6.140625" style="15" customWidth="1"/>
    <col min="6106" max="6106" width="8.140625" style="15" customWidth="1"/>
    <col min="6107" max="6108" width="6.28515625" style="15" customWidth="1"/>
    <col min="6109" max="6109" width="6.85546875" style="15" customWidth="1"/>
    <col min="6110" max="6110" width="6.28515625" style="15" customWidth="1"/>
    <col min="6111" max="6111" width="7.140625" style="15" customWidth="1"/>
    <col min="6112" max="6112" width="7.85546875" style="15" customWidth="1"/>
    <col min="6113" max="6113" width="6.140625" style="15" customWidth="1"/>
    <col min="6114" max="6114" width="8.140625" style="15" customWidth="1"/>
    <col min="6115" max="6115" width="6.28515625" style="15" customWidth="1"/>
    <col min="6116" max="6116" width="7.140625" style="15" customWidth="1"/>
    <col min="6117" max="6118" width="6.28515625" style="15" customWidth="1"/>
    <col min="6119" max="6119" width="7.28515625" style="15" bestFit="1" customWidth="1"/>
    <col min="6120" max="6120" width="8" style="15" bestFit="1" customWidth="1"/>
    <col min="6121" max="6121" width="6.28515625" style="15" bestFit="1" customWidth="1"/>
    <col min="6122" max="6122" width="8.28515625" style="15" bestFit="1" customWidth="1"/>
    <col min="6123" max="6124" width="6.28515625" style="15" customWidth="1"/>
    <col min="6125" max="6125" width="7.28515625" style="15" bestFit="1" customWidth="1"/>
    <col min="6126" max="6126" width="6.28515625" style="15" customWidth="1"/>
    <col min="6127" max="6127" width="8" style="15" bestFit="1" customWidth="1"/>
    <col min="6128" max="6128" width="7.28515625" style="15" bestFit="1" customWidth="1"/>
    <col min="6129" max="6129" width="8.140625" style="15" customWidth="1"/>
    <col min="6130" max="6130" width="6.28515625" style="15" bestFit="1" customWidth="1"/>
    <col min="6131" max="6131" width="8.28515625" style="15" bestFit="1" customWidth="1"/>
    <col min="6132" max="6132" width="7" style="15" bestFit="1" customWidth="1"/>
    <col min="6133" max="6133" width="6.28515625" style="15" customWidth="1"/>
    <col min="6134" max="6134" width="7.28515625" style="15" bestFit="1" customWidth="1"/>
    <col min="6135" max="6135" width="6.28515625" style="15" customWidth="1"/>
    <col min="6136" max="6136" width="6" style="15" bestFit="1" customWidth="1"/>
    <col min="6137" max="6137" width="8" style="15" bestFit="1" customWidth="1"/>
    <col min="6138" max="6138" width="5.7109375" style="15" customWidth="1"/>
    <col min="6139" max="6140" width="8" style="15" bestFit="1" customWidth="1"/>
    <col min="6141" max="6142" width="7.7109375" style="15" customWidth="1"/>
    <col min="6143" max="6143" width="6.7109375" style="15" bestFit="1" customWidth="1"/>
    <col min="6144" max="6144" width="8.85546875" style="15" bestFit="1" customWidth="1"/>
    <col min="6145" max="6148" width="8.42578125" style="15" customWidth="1"/>
    <col min="6149" max="6149" width="8.140625" style="15" bestFit="1" customWidth="1"/>
    <col min="6150" max="6151" width="6.85546875" style="15" bestFit="1" customWidth="1"/>
    <col min="6152" max="6152" width="6.7109375" style="15" customWidth="1"/>
    <col min="6153" max="6153" width="7" style="15" bestFit="1" customWidth="1"/>
    <col min="6154" max="6154" width="5.7109375" style="15" customWidth="1"/>
    <col min="6155" max="6155" width="8" style="15" bestFit="1" customWidth="1"/>
    <col min="6156" max="6158" width="5.7109375" style="15" customWidth="1"/>
    <col min="6159" max="6159" width="7" style="15" bestFit="1" customWidth="1"/>
    <col min="6160" max="6160" width="6.85546875" style="15" bestFit="1" customWidth="1"/>
    <col min="6161" max="6161" width="7.85546875" style="15" bestFit="1" customWidth="1"/>
    <col min="6162" max="6162" width="5.7109375" style="15" customWidth="1"/>
    <col min="6163" max="6163" width="8.7109375" style="15" customWidth="1"/>
    <col min="6164" max="6164" width="5.7109375" style="15" customWidth="1"/>
    <col min="6165" max="6165" width="8.140625" style="15" bestFit="1" customWidth="1"/>
    <col min="6166" max="6166" width="6.85546875" style="15" bestFit="1" customWidth="1"/>
    <col min="6167" max="6167" width="5.5703125" style="15" customWidth="1"/>
    <col min="6168" max="6168" width="6" style="15" bestFit="1" customWidth="1"/>
    <col min="6169" max="6169" width="7.85546875" style="15" bestFit="1" customWidth="1"/>
    <col min="6170" max="6170" width="5.7109375" style="15" customWidth="1"/>
    <col min="6171" max="6171" width="6.85546875" style="15" customWidth="1"/>
    <col min="6172" max="6173" width="5.7109375" style="15" customWidth="1"/>
    <col min="6174" max="6174" width="6.85546875" style="15" customWidth="1"/>
    <col min="6175" max="6175" width="7" style="15" bestFit="1" customWidth="1"/>
    <col min="6176" max="6176" width="7.42578125" style="15" customWidth="1"/>
    <col min="6177" max="6177" width="5.85546875" style="15" customWidth="1"/>
    <col min="6178" max="6178" width="7.7109375" style="15" customWidth="1"/>
    <col min="6179" max="6179" width="5.85546875" style="15" customWidth="1"/>
    <col min="6180" max="6180" width="7.85546875" style="15" customWidth="1"/>
    <col min="6181" max="6181" width="5.85546875" style="15" customWidth="1"/>
    <col min="6182" max="6182" width="7.85546875" style="15" customWidth="1"/>
    <col min="6183" max="6185" width="5.85546875" style="15" customWidth="1"/>
    <col min="6186" max="6186" width="8" style="15" customWidth="1"/>
    <col min="6187" max="6187" width="5.85546875" style="15" customWidth="1"/>
    <col min="6188" max="6188" width="6.85546875" style="15" customWidth="1"/>
    <col min="6189" max="6189" width="5.85546875" style="15" customWidth="1"/>
    <col min="6190" max="6190" width="7.85546875" style="15" customWidth="1"/>
    <col min="6191" max="6191" width="5.85546875" style="15" customWidth="1"/>
    <col min="6192" max="6192" width="8.85546875" style="15" customWidth="1"/>
    <col min="6193" max="6193" width="5.85546875" style="15" customWidth="1"/>
    <col min="6194" max="6194" width="6.85546875" style="15" customWidth="1"/>
    <col min="6195" max="6195" width="5.85546875" style="15" customWidth="1"/>
    <col min="6196" max="6196" width="7.85546875" style="15" customWidth="1"/>
    <col min="6197" max="6197" width="6.5703125" style="15" customWidth="1"/>
    <col min="6198" max="6198" width="9.28515625" style="15" customWidth="1"/>
    <col min="6199" max="6200" width="5.7109375" style="15" customWidth="1"/>
    <col min="6201" max="6201" width="6.28515625" style="15" customWidth="1"/>
    <col min="6202" max="6202" width="7.7109375" style="15" customWidth="1"/>
    <col min="6203" max="6203" width="7" style="15" customWidth="1"/>
    <col min="6204" max="6204" width="7.7109375" style="15" customWidth="1"/>
    <col min="6205" max="6206" width="6.28515625" style="15" customWidth="1"/>
    <col min="6207" max="6207" width="7.140625" style="15" customWidth="1"/>
    <col min="6208" max="6208" width="6.28515625" style="15" customWidth="1"/>
    <col min="6209" max="6217" width="7.7109375" style="15" customWidth="1"/>
    <col min="6218" max="6221" width="6.28515625" style="15" customWidth="1"/>
    <col min="6222" max="6222" width="8.140625" style="15" customWidth="1"/>
    <col min="6223" max="6223" width="10" style="15" customWidth="1"/>
    <col min="6224" max="6231" width="6.85546875" style="15" customWidth="1"/>
    <col min="6232" max="6263" width="7" style="15" customWidth="1"/>
    <col min="6264" max="6266" width="7.28515625" style="15" customWidth="1"/>
    <col min="6267" max="6267" width="9.85546875" style="15" bestFit="1" customWidth="1"/>
    <col min="6268" max="6272" width="7.28515625" style="15" customWidth="1"/>
    <col min="6273" max="6291" width="9.28515625" style="15" bestFit="1" customWidth="1"/>
    <col min="6292" max="6302" width="9.140625" style="15"/>
    <col min="6303" max="6303" width="25.7109375" style="15" customWidth="1"/>
    <col min="6304" max="6304" width="6.42578125" style="15" customWidth="1"/>
    <col min="6305" max="6305" width="10.28515625" style="15" customWidth="1"/>
    <col min="6306" max="6306" width="11.28515625" style="15" customWidth="1"/>
    <col min="6307" max="6307" width="13.42578125" style="15" customWidth="1"/>
    <col min="6308" max="6308" width="11.7109375" style="15" customWidth="1"/>
    <col min="6309" max="6309" width="7.5703125" style="15" customWidth="1"/>
    <col min="6310" max="6310" width="7.28515625" style="15" customWidth="1"/>
    <col min="6311" max="6311" width="12" style="15" customWidth="1"/>
    <col min="6312" max="6312" width="7.5703125" style="15" customWidth="1"/>
    <col min="6313" max="6313" width="7.85546875" style="15" customWidth="1"/>
    <col min="6314" max="6314" width="4.85546875" style="15" customWidth="1"/>
    <col min="6315" max="6315" width="12.42578125" style="15" customWidth="1"/>
    <col min="6316" max="6316" width="9.140625" style="15"/>
    <col min="6317" max="6317" width="8.28515625" style="15" customWidth="1"/>
    <col min="6318" max="6318" width="12.5703125" style="15" customWidth="1"/>
    <col min="6319" max="6319" width="13" style="15" customWidth="1"/>
    <col min="6320" max="6320" width="21.85546875" style="15" customWidth="1"/>
    <col min="6321" max="6321" width="10.7109375" style="15" customWidth="1"/>
    <col min="6322" max="6322" width="10.5703125" style="15" customWidth="1"/>
    <col min="6323" max="6323" width="8.85546875" style="15" customWidth="1"/>
    <col min="6324" max="6324" width="9" style="15" customWidth="1"/>
    <col min="6325" max="6325" width="7.5703125" style="15" customWidth="1"/>
    <col min="6326" max="6326" width="6.28515625" style="15" customWidth="1"/>
    <col min="6327" max="6327" width="6.7109375" style="15" customWidth="1"/>
    <col min="6328" max="6332" width="6.28515625" style="15" customWidth="1"/>
    <col min="6333" max="6333" width="6.85546875" style="15" customWidth="1"/>
    <col min="6334" max="6334" width="6.28515625" style="15" customWidth="1"/>
    <col min="6335" max="6335" width="6.85546875" style="15" customWidth="1"/>
    <col min="6336" max="6338" width="6.28515625" style="15" customWidth="1"/>
    <col min="6339" max="6340" width="6.85546875" style="15" customWidth="1"/>
    <col min="6341" max="6348" width="6.28515625" style="15" customWidth="1"/>
    <col min="6349" max="6350" width="6.7109375" style="15" customWidth="1"/>
    <col min="6351" max="6351" width="7.140625" style="15" customWidth="1"/>
    <col min="6352" max="6352" width="8.140625" style="15" customWidth="1"/>
    <col min="6353" max="6353" width="6.140625" style="15" customWidth="1"/>
    <col min="6354" max="6354" width="8.140625" style="15" customWidth="1"/>
    <col min="6355" max="6355" width="6.28515625" style="15" customWidth="1"/>
    <col min="6356" max="6357" width="7.140625" style="15" customWidth="1"/>
    <col min="6358" max="6358" width="6.28515625" style="15" customWidth="1"/>
    <col min="6359" max="6359" width="7.140625" style="15" customWidth="1"/>
    <col min="6360" max="6360" width="8" style="15" customWidth="1"/>
    <col min="6361" max="6361" width="6.140625" style="15" customWidth="1"/>
    <col min="6362" max="6362" width="8.140625" style="15" customWidth="1"/>
    <col min="6363" max="6364" width="6.28515625" style="15" customWidth="1"/>
    <col min="6365" max="6365" width="6.85546875" style="15" customWidth="1"/>
    <col min="6366" max="6366" width="6.28515625" style="15" customWidth="1"/>
    <col min="6367" max="6367" width="7.140625" style="15" customWidth="1"/>
    <col min="6368" max="6368" width="7.85546875" style="15" customWidth="1"/>
    <col min="6369" max="6369" width="6.140625" style="15" customWidth="1"/>
    <col min="6370" max="6370" width="8.140625" style="15" customWidth="1"/>
    <col min="6371" max="6371" width="6.28515625" style="15" customWidth="1"/>
    <col min="6372" max="6372" width="7.140625" style="15" customWidth="1"/>
    <col min="6373" max="6374" width="6.28515625" style="15" customWidth="1"/>
    <col min="6375" max="6375" width="7.28515625" style="15" bestFit="1" customWidth="1"/>
    <col min="6376" max="6376" width="8" style="15" bestFit="1" customWidth="1"/>
    <col min="6377" max="6377" width="6.28515625" style="15" bestFit="1" customWidth="1"/>
    <col min="6378" max="6378" width="8.28515625" style="15" bestFit="1" customWidth="1"/>
    <col min="6379" max="6380" width="6.28515625" style="15" customWidth="1"/>
    <col min="6381" max="6381" width="7.28515625" style="15" bestFit="1" customWidth="1"/>
    <col min="6382" max="6382" width="6.28515625" style="15" customWidth="1"/>
    <col min="6383" max="6383" width="8" style="15" bestFit="1" customWidth="1"/>
    <col min="6384" max="6384" width="7.28515625" style="15" bestFit="1" customWidth="1"/>
    <col min="6385" max="6385" width="8.140625" style="15" customWidth="1"/>
    <col min="6386" max="6386" width="6.28515625" style="15" bestFit="1" customWidth="1"/>
    <col min="6387" max="6387" width="8.28515625" style="15" bestFit="1" customWidth="1"/>
    <col min="6388" max="6388" width="7" style="15" bestFit="1" customWidth="1"/>
    <col min="6389" max="6389" width="6.28515625" style="15" customWidth="1"/>
    <col min="6390" max="6390" width="7.28515625" style="15" bestFit="1" customWidth="1"/>
    <col min="6391" max="6391" width="6.28515625" style="15" customWidth="1"/>
    <col min="6392" max="6392" width="6" style="15" bestFit="1" customWidth="1"/>
    <col min="6393" max="6393" width="8" style="15" bestFit="1" customWidth="1"/>
    <col min="6394" max="6394" width="5.7109375" style="15" customWidth="1"/>
    <col min="6395" max="6396" width="8" style="15" bestFit="1" customWidth="1"/>
    <col min="6397" max="6398" width="7.7109375" style="15" customWidth="1"/>
    <col min="6399" max="6399" width="6.7109375" style="15" bestFit="1" customWidth="1"/>
    <col min="6400" max="6400" width="8.85546875" style="15" bestFit="1" customWidth="1"/>
    <col min="6401" max="6404" width="8.42578125" style="15" customWidth="1"/>
    <col min="6405" max="6405" width="8.140625" style="15" bestFit="1" customWidth="1"/>
    <col min="6406" max="6407" width="6.85546875" style="15" bestFit="1" customWidth="1"/>
    <col min="6408" max="6408" width="6.7109375" style="15" customWidth="1"/>
    <col min="6409" max="6409" width="7" style="15" bestFit="1" customWidth="1"/>
    <col min="6410" max="6410" width="5.7109375" style="15" customWidth="1"/>
    <col min="6411" max="6411" width="8" style="15" bestFit="1" customWidth="1"/>
    <col min="6412" max="6414" width="5.7109375" style="15" customWidth="1"/>
    <col min="6415" max="6415" width="7" style="15" bestFit="1" customWidth="1"/>
    <col min="6416" max="6416" width="6.85546875" style="15" bestFit="1" customWidth="1"/>
    <col min="6417" max="6417" width="7.85546875" style="15" bestFit="1" customWidth="1"/>
    <col min="6418" max="6418" width="5.7109375" style="15" customWidth="1"/>
    <col min="6419" max="6419" width="8.7109375" style="15" customWidth="1"/>
    <col min="6420" max="6420" width="5.7109375" style="15" customWidth="1"/>
    <col min="6421" max="6421" width="8.140625" style="15" bestFit="1" customWidth="1"/>
    <col min="6422" max="6422" width="6.85546875" style="15" bestFit="1" customWidth="1"/>
    <col min="6423" max="6423" width="5.5703125" style="15" customWidth="1"/>
    <col min="6424" max="6424" width="6" style="15" bestFit="1" customWidth="1"/>
    <col min="6425" max="6425" width="7.85546875" style="15" bestFit="1" customWidth="1"/>
    <col min="6426" max="6426" width="5.7109375" style="15" customWidth="1"/>
    <col min="6427" max="6427" width="6.85546875" style="15" customWidth="1"/>
    <col min="6428" max="6429" width="5.7109375" style="15" customWidth="1"/>
    <col min="6430" max="6430" width="6.85546875" style="15" customWidth="1"/>
    <col min="6431" max="6431" width="7" style="15" bestFit="1" customWidth="1"/>
    <col min="6432" max="6432" width="7.42578125" style="15" customWidth="1"/>
    <col min="6433" max="6433" width="5.85546875" style="15" customWidth="1"/>
    <col min="6434" max="6434" width="7.7109375" style="15" customWidth="1"/>
    <col min="6435" max="6435" width="5.85546875" style="15" customWidth="1"/>
    <col min="6436" max="6436" width="7.85546875" style="15" customWidth="1"/>
    <col min="6437" max="6437" width="5.85546875" style="15" customWidth="1"/>
    <col min="6438" max="6438" width="7.85546875" style="15" customWidth="1"/>
    <col min="6439" max="6441" width="5.85546875" style="15" customWidth="1"/>
    <col min="6442" max="6442" width="8" style="15" customWidth="1"/>
    <col min="6443" max="6443" width="5.85546875" style="15" customWidth="1"/>
    <col min="6444" max="6444" width="6.85546875" style="15" customWidth="1"/>
    <col min="6445" max="6445" width="5.85546875" style="15" customWidth="1"/>
    <col min="6446" max="6446" width="7.85546875" style="15" customWidth="1"/>
    <col min="6447" max="6447" width="5.85546875" style="15" customWidth="1"/>
    <col min="6448" max="6448" width="8.85546875" style="15" customWidth="1"/>
    <col min="6449" max="6449" width="5.85546875" style="15" customWidth="1"/>
    <col min="6450" max="6450" width="6.85546875" style="15" customWidth="1"/>
    <col min="6451" max="6451" width="5.85546875" style="15" customWidth="1"/>
    <col min="6452" max="6452" width="7.85546875" style="15" customWidth="1"/>
    <col min="6453" max="6453" width="6.5703125" style="15" customWidth="1"/>
    <col min="6454" max="6454" width="9.28515625" style="15" customWidth="1"/>
    <col min="6455" max="6456" width="5.7109375" style="15" customWidth="1"/>
    <col min="6457" max="6457" width="6.28515625" style="15" customWidth="1"/>
    <col min="6458" max="6458" width="7.7109375" style="15" customWidth="1"/>
    <col min="6459" max="6459" width="7" style="15" customWidth="1"/>
    <col min="6460" max="6460" width="7.7109375" style="15" customWidth="1"/>
    <col min="6461" max="6462" width="6.28515625" style="15" customWidth="1"/>
    <col min="6463" max="6463" width="7.140625" style="15" customWidth="1"/>
    <col min="6464" max="6464" width="6.28515625" style="15" customWidth="1"/>
    <col min="6465" max="6473" width="7.7109375" style="15" customWidth="1"/>
    <col min="6474" max="6477" width="6.28515625" style="15" customWidth="1"/>
    <col min="6478" max="6478" width="8.140625" style="15" customWidth="1"/>
    <col min="6479" max="6479" width="10" style="15" customWidth="1"/>
    <col min="6480" max="6487" width="6.85546875" style="15" customWidth="1"/>
    <col min="6488" max="6519" width="7" style="15" customWidth="1"/>
    <col min="6520" max="6522" width="7.28515625" style="15" customWidth="1"/>
    <col min="6523" max="6523" width="9.85546875" style="15" bestFit="1" customWidth="1"/>
    <col min="6524" max="6528" width="7.28515625" style="15" customWidth="1"/>
    <col min="6529" max="6547" width="9.28515625" style="15" bestFit="1" customWidth="1"/>
    <col min="6548" max="6558" width="9.140625" style="15"/>
    <col min="6559" max="6559" width="25.7109375" style="15" customWidth="1"/>
    <col min="6560" max="6560" width="6.42578125" style="15" customWidth="1"/>
    <col min="6561" max="6561" width="10.28515625" style="15" customWidth="1"/>
    <col min="6562" max="6562" width="11.28515625" style="15" customWidth="1"/>
    <col min="6563" max="6563" width="13.42578125" style="15" customWidth="1"/>
    <col min="6564" max="6564" width="11.7109375" style="15" customWidth="1"/>
    <col min="6565" max="6565" width="7.5703125" style="15" customWidth="1"/>
    <col min="6566" max="6566" width="7.28515625" style="15" customWidth="1"/>
    <col min="6567" max="6567" width="12" style="15" customWidth="1"/>
    <col min="6568" max="6568" width="7.5703125" style="15" customWidth="1"/>
    <col min="6569" max="6569" width="7.85546875" style="15" customWidth="1"/>
    <col min="6570" max="6570" width="4.85546875" style="15" customWidth="1"/>
    <col min="6571" max="6571" width="12.42578125" style="15" customWidth="1"/>
    <col min="6572" max="6572" width="9.140625" style="15"/>
    <col min="6573" max="6573" width="8.28515625" style="15" customWidth="1"/>
    <col min="6574" max="6574" width="12.5703125" style="15" customWidth="1"/>
    <col min="6575" max="6575" width="13" style="15" customWidth="1"/>
    <col min="6576" max="6576" width="21.85546875" style="15" customWidth="1"/>
    <col min="6577" max="6577" width="10.7109375" style="15" customWidth="1"/>
    <col min="6578" max="6578" width="10.5703125" style="15" customWidth="1"/>
    <col min="6579" max="6579" width="8.85546875" style="15" customWidth="1"/>
    <col min="6580" max="6580" width="9" style="15" customWidth="1"/>
    <col min="6581" max="6581" width="7.5703125" style="15" customWidth="1"/>
    <col min="6582" max="6582" width="6.28515625" style="15" customWidth="1"/>
    <col min="6583" max="6583" width="6.7109375" style="15" customWidth="1"/>
    <col min="6584" max="6588" width="6.28515625" style="15" customWidth="1"/>
    <col min="6589" max="6589" width="6.85546875" style="15" customWidth="1"/>
    <col min="6590" max="6590" width="6.28515625" style="15" customWidth="1"/>
    <col min="6591" max="6591" width="6.85546875" style="15" customWidth="1"/>
    <col min="6592" max="6594" width="6.28515625" style="15" customWidth="1"/>
    <col min="6595" max="6596" width="6.85546875" style="15" customWidth="1"/>
    <col min="6597" max="6604" width="6.28515625" style="15" customWidth="1"/>
    <col min="6605" max="6606" width="6.7109375" style="15" customWidth="1"/>
    <col min="6607" max="6607" width="7.140625" style="15" customWidth="1"/>
    <col min="6608" max="6608" width="8.140625" style="15" customWidth="1"/>
    <col min="6609" max="6609" width="6.140625" style="15" customWidth="1"/>
    <col min="6610" max="6610" width="8.140625" style="15" customWidth="1"/>
    <col min="6611" max="6611" width="6.28515625" style="15" customWidth="1"/>
    <col min="6612" max="6613" width="7.140625" style="15" customWidth="1"/>
    <col min="6614" max="6614" width="6.28515625" style="15" customWidth="1"/>
    <col min="6615" max="6615" width="7.140625" style="15" customWidth="1"/>
    <col min="6616" max="6616" width="8" style="15" customWidth="1"/>
    <col min="6617" max="6617" width="6.140625" style="15" customWidth="1"/>
    <col min="6618" max="6618" width="8.140625" style="15" customWidth="1"/>
    <col min="6619" max="6620" width="6.28515625" style="15" customWidth="1"/>
    <col min="6621" max="6621" width="6.85546875" style="15" customWidth="1"/>
    <col min="6622" max="6622" width="6.28515625" style="15" customWidth="1"/>
    <col min="6623" max="6623" width="7.140625" style="15" customWidth="1"/>
    <col min="6624" max="6624" width="7.85546875" style="15" customWidth="1"/>
    <col min="6625" max="6625" width="6.140625" style="15" customWidth="1"/>
    <col min="6626" max="6626" width="8.140625" style="15" customWidth="1"/>
    <col min="6627" max="6627" width="6.28515625" style="15" customWidth="1"/>
    <col min="6628" max="6628" width="7.140625" style="15" customWidth="1"/>
    <col min="6629" max="6630" width="6.28515625" style="15" customWidth="1"/>
    <col min="6631" max="6631" width="7.28515625" style="15" bestFit="1" customWidth="1"/>
    <col min="6632" max="6632" width="8" style="15" bestFit="1" customWidth="1"/>
    <col min="6633" max="6633" width="6.28515625" style="15" bestFit="1" customWidth="1"/>
    <col min="6634" max="6634" width="8.28515625" style="15" bestFit="1" customWidth="1"/>
    <col min="6635" max="6636" width="6.28515625" style="15" customWidth="1"/>
    <col min="6637" max="6637" width="7.28515625" style="15" bestFit="1" customWidth="1"/>
    <col min="6638" max="6638" width="6.28515625" style="15" customWidth="1"/>
    <col min="6639" max="6639" width="8" style="15" bestFit="1" customWidth="1"/>
    <col min="6640" max="6640" width="7.28515625" style="15" bestFit="1" customWidth="1"/>
    <col min="6641" max="6641" width="8.140625" style="15" customWidth="1"/>
    <col min="6642" max="6642" width="6.28515625" style="15" bestFit="1" customWidth="1"/>
    <col min="6643" max="6643" width="8.28515625" style="15" bestFit="1" customWidth="1"/>
    <col min="6644" max="6644" width="7" style="15" bestFit="1" customWidth="1"/>
    <col min="6645" max="6645" width="6.28515625" style="15" customWidth="1"/>
    <col min="6646" max="6646" width="7.28515625" style="15" bestFit="1" customWidth="1"/>
    <col min="6647" max="6647" width="6.28515625" style="15" customWidth="1"/>
    <col min="6648" max="6648" width="6" style="15" bestFit="1" customWidth="1"/>
    <col min="6649" max="6649" width="8" style="15" bestFit="1" customWidth="1"/>
    <col min="6650" max="6650" width="5.7109375" style="15" customWidth="1"/>
    <col min="6651" max="6652" width="8" style="15" bestFit="1" customWidth="1"/>
    <col min="6653" max="6654" width="7.7109375" style="15" customWidth="1"/>
    <col min="6655" max="6655" width="6.7109375" style="15" bestFit="1" customWidth="1"/>
    <col min="6656" max="6656" width="8.85546875" style="15" bestFit="1" customWidth="1"/>
    <col min="6657" max="6660" width="8.42578125" style="15" customWidth="1"/>
    <col min="6661" max="6661" width="8.140625" style="15" bestFit="1" customWidth="1"/>
    <col min="6662" max="6663" width="6.85546875" style="15" bestFit="1" customWidth="1"/>
    <col min="6664" max="6664" width="6.7109375" style="15" customWidth="1"/>
    <col min="6665" max="6665" width="7" style="15" bestFit="1" customWidth="1"/>
    <col min="6666" max="6666" width="5.7109375" style="15" customWidth="1"/>
    <col min="6667" max="6667" width="8" style="15" bestFit="1" customWidth="1"/>
    <col min="6668" max="6670" width="5.7109375" style="15" customWidth="1"/>
    <col min="6671" max="6671" width="7" style="15" bestFit="1" customWidth="1"/>
    <col min="6672" max="6672" width="6.85546875" style="15" bestFit="1" customWidth="1"/>
    <col min="6673" max="6673" width="7.85546875" style="15" bestFit="1" customWidth="1"/>
    <col min="6674" max="6674" width="5.7109375" style="15" customWidth="1"/>
    <col min="6675" max="6675" width="8.7109375" style="15" customWidth="1"/>
    <col min="6676" max="6676" width="5.7109375" style="15" customWidth="1"/>
    <col min="6677" max="6677" width="8.140625" style="15" bestFit="1" customWidth="1"/>
    <col min="6678" max="6678" width="6.85546875" style="15" bestFit="1" customWidth="1"/>
    <col min="6679" max="6679" width="5.5703125" style="15" customWidth="1"/>
    <col min="6680" max="6680" width="6" style="15" bestFit="1" customWidth="1"/>
    <col min="6681" max="6681" width="7.85546875" style="15" bestFit="1" customWidth="1"/>
    <col min="6682" max="6682" width="5.7109375" style="15" customWidth="1"/>
    <col min="6683" max="6683" width="6.85546875" style="15" customWidth="1"/>
    <col min="6684" max="6685" width="5.7109375" style="15" customWidth="1"/>
    <col min="6686" max="6686" width="6.85546875" style="15" customWidth="1"/>
    <col min="6687" max="6687" width="7" style="15" bestFit="1" customWidth="1"/>
    <col min="6688" max="6688" width="7.42578125" style="15" customWidth="1"/>
    <col min="6689" max="6689" width="5.85546875" style="15" customWidth="1"/>
    <col min="6690" max="6690" width="7.7109375" style="15" customWidth="1"/>
    <col min="6691" max="6691" width="5.85546875" style="15" customWidth="1"/>
    <col min="6692" max="6692" width="7.85546875" style="15" customWidth="1"/>
    <col min="6693" max="6693" width="5.85546875" style="15" customWidth="1"/>
    <col min="6694" max="6694" width="7.85546875" style="15" customWidth="1"/>
    <col min="6695" max="6697" width="5.85546875" style="15" customWidth="1"/>
    <col min="6698" max="6698" width="8" style="15" customWidth="1"/>
    <col min="6699" max="6699" width="5.85546875" style="15" customWidth="1"/>
    <col min="6700" max="6700" width="6.85546875" style="15" customWidth="1"/>
    <col min="6701" max="6701" width="5.85546875" style="15" customWidth="1"/>
    <col min="6702" max="6702" width="7.85546875" style="15" customWidth="1"/>
    <col min="6703" max="6703" width="5.85546875" style="15" customWidth="1"/>
    <col min="6704" max="6704" width="8.85546875" style="15" customWidth="1"/>
    <col min="6705" max="6705" width="5.85546875" style="15" customWidth="1"/>
    <col min="6706" max="6706" width="6.85546875" style="15" customWidth="1"/>
    <col min="6707" max="6707" width="5.85546875" style="15" customWidth="1"/>
    <col min="6708" max="6708" width="7.85546875" style="15" customWidth="1"/>
    <col min="6709" max="6709" width="6.5703125" style="15" customWidth="1"/>
    <col min="6710" max="6710" width="9.28515625" style="15" customWidth="1"/>
    <col min="6711" max="6712" width="5.7109375" style="15" customWidth="1"/>
    <col min="6713" max="6713" width="6.28515625" style="15" customWidth="1"/>
    <col min="6714" max="6714" width="7.7109375" style="15" customWidth="1"/>
    <col min="6715" max="6715" width="7" style="15" customWidth="1"/>
    <col min="6716" max="6716" width="7.7109375" style="15" customWidth="1"/>
    <col min="6717" max="6718" width="6.28515625" style="15" customWidth="1"/>
    <col min="6719" max="6719" width="7.140625" style="15" customWidth="1"/>
    <col min="6720" max="6720" width="6.28515625" style="15" customWidth="1"/>
    <col min="6721" max="6729" width="7.7109375" style="15" customWidth="1"/>
    <col min="6730" max="6733" width="6.28515625" style="15" customWidth="1"/>
    <col min="6734" max="6734" width="8.140625" style="15" customWidth="1"/>
    <col min="6735" max="6735" width="10" style="15" customWidth="1"/>
    <col min="6736" max="6743" width="6.85546875" style="15" customWidth="1"/>
    <col min="6744" max="6775" width="7" style="15" customWidth="1"/>
    <col min="6776" max="6778" width="7.28515625" style="15" customWidth="1"/>
    <col min="6779" max="6779" width="9.85546875" style="15" bestFit="1" customWidth="1"/>
    <col min="6780" max="6784" width="7.28515625" style="15" customWidth="1"/>
    <col min="6785" max="6803" width="9.28515625" style="15" bestFit="1" customWidth="1"/>
    <col min="6804" max="6814" width="9.140625" style="15"/>
    <col min="6815" max="6815" width="25.7109375" style="15" customWidth="1"/>
    <col min="6816" max="6816" width="6.42578125" style="15" customWidth="1"/>
    <col min="6817" max="6817" width="10.28515625" style="15" customWidth="1"/>
    <col min="6818" max="6818" width="11.28515625" style="15" customWidth="1"/>
    <col min="6819" max="6819" width="13.42578125" style="15" customWidth="1"/>
    <col min="6820" max="6820" width="11.7109375" style="15" customWidth="1"/>
    <col min="6821" max="6821" width="7.5703125" style="15" customWidth="1"/>
    <col min="6822" max="6822" width="7.28515625" style="15" customWidth="1"/>
    <col min="6823" max="6823" width="12" style="15" customWidth="1"/>
    <col min="6824" max="6824" width="7.5703125" style="15" customWidth="1"/>
    <col min="6825" max="6825" width="7.85546875" style="15" customWidth="1"/>
    <col min="6826" max="6826" width="4.85546875" style="15" customWidth="1"/>
    <col min="6827" max="6827" width="12.42578125" style="15" customWidth="1"/>
    <col min="6828" max="6828" width="9.140625" style="15"/>
    <col min="6829" max="6829" width="8.28515625" style="15" customWidth="1"/>
    <col min="6830" max="6830" width="12.5703125" style="15" customWidth="1"/>
    <col min="6831" max="6831" width="13" style="15" customWidth="1"/>
    <col min="6832" max="6832" width="21.85546875" style="15" customWidth="1"/>
    <col min="6833" max="6833" width="10.7109375" style="15" customWidth="1"/>
    <col min="6834" max="6834" width="10.5703125" style="15" customWidth="1"/>
    <col min="6835" max="6835" width="8.85546875" style="15" customWidth="1"/>
    <col min="6836" max="6836" width="9" style="15" customWidth="1"/>
    <col min="6837" max="6837" width="7.5703125" style="15" customWidth="1"/>
    <col min="6838" max="6838" width="6.28515625" style="15" customWidth="1"/>
    <col min="6839" max="6839" width="6.7109375" style="15" customWidth="1"/>
    <col min="6840" max="6844" width="6.28515625" style="15" customWidth="1"/>
    <col min="6845" max="6845" width="6.85546875" style="15" customWidth="1"/>
    <col min="6846" max="6846" width="6.28515625" style="15" customWidth="1"/>
    <col min="6847" max="6847" width="6.85546875" style="15" customWidth="1"/>
    <col min="6848" max="6850" width="6.28515625" style="15" customWidth="1"/>
    <col min="6851" max="6852" width="6.85546875" style="15" customWidth="1"/>
    <col min="6853" max="6860" width="6.28515625" style="15" customWidth="1"/>
    <col min="6861" max="6862" width="6.7109375" style="15" customWidth="1"/>
    <col min="6863" max="6863" width="7.140625" style="15" customWidth="1"/>
    <col min="6864" max="6864" width="8.140625" style="15" customWidth="1"/>
    <col min="6865" max="6865" width="6.140625" style="15" customWidth="1"/>
    <col min="6866" max="6866" width="8.140625" style="15" customWidth="1"/>
    <col min="6867" max="6867" width="6.28515625" style="15" customWidth="1"/>
    <col min="6868" max="6869" width="7.140625" style="15" customWidth="1"/>
    <col min="6870" max="6870" width="6.28515625" style="15" customWidth="1"/>
    <col min="6871" max="6871" width="7.140625" style="15" customWidth="1"/>
    <col min="6872" max="6872" width="8" style="15" customWidth="1"/>
    <col min="6873" max="6873" width="6.140625" style="15" customWidth="1"/>
    <col min="6874" max="6874" width="8.140625" style="15" customWidth="1"/>
    <col min="6875" max="6876" width="6.28515625" style="15" customWidth="1"/>
    <col min="6877" max="6877" width="6.85546875" style="15" customWidth="1"/>
    <col min="6878" max="6878" width="6.28515625" style="15" customWidth="1"/>
    <col min="6879" max="6879" width="7.140625" style="15" customWidth="1"/>
    <col min="6880" max="6880" width="7.85546875" style="15" customWidth="1"/>
    <col min="6881" max="6881" width="6.140625" style="15" customWidth="1"/>
    <col min="6882" max="6882" width="8.140625" style="15" customWidth="1"/>
    <col min="6883" max="6883" width="6.28515625" style="15" customWidth="1"/>
    <col min="6884" max="6884" width="7.140625" style="15" customWidth="1"/>
    <col min="6885" max="6886" width="6.28515625" style="15" customWidth="1"/>
    <col min="6887" max="6887" width="7.28515625" style="15" bestFit="1" customWidth="1"/>
    <col min="6888" max="6888" width="8" style="15" bestFit="1" customWidth="1"/>
    <col min="6889" max="6889" width="6.28515625" style="15" bestFit="1" customWidth="1"/>
    <col min="6890" max="6890" width="8.28515625" style="15" bestFit="1" customWidth="1"/>
    <col min="6891" max="6892" width="6.28515625" style="15" customWidth="1"/>
    <col min="6893" max="6893" width="7.28515625" style="15" bestFit="1" customWidth="1"/>
    <col min="6894" max="6894" width="6.28515625" style="15" customWidth="1"/>
    <col min="6895" max="6895" width="8" style="15" bestFit="1" customWidth="1"/>
    <col min="6896" max="6896" width="7.28515625" style="15" bestFit="1" customWidth="1"/>
    <col min="6897" max="6897" width="8.140625" style="15" customWidth="1"/>
    <col min="6898" max="6898" width="6.28515625" style="15" bestFit="1" customWidth="1"/>
    <col min="6899" max="6899" width="8.28515625" style="15" bestFit="1" customWidth="1"/>
    <col min="6900" max="6900" width="7" style="15" bestFit="1" customWidth="1"/>
    <col min="6901" max="6901" width="6.28515625" style="15" customWidth="1"/>
    <col min="6902" max="6902" width="7.28515625" style="15" bestFit="1" customWidth="1"/>
    <col min="6903" max="6903" width="6.28515625" style="15" customWidth="1"/>
    <col min="6904" max="6904" width="6" style="15" bestFit="1" customWidth="1"/>
    <col min="6905" max="6905" width="8" style="15" bestFit="1" customWidth="1"/>
    <col min="6906" max="6906" width="5.7109375" style="15" customWidth="1"/>
    <col min="6907" max="6908" width="8" style="15" bestFit="1" customWidth="1"/>
    <col min="6909" max="6910" width="7.7109375" style="15" customWidth="1"/>
    <col min="6911" max="6911" width="6.7109375" style="15" bestFit="1" customWidth="1"/>
    <col min="6912" max="6912" width="8.85546875" style="15" bestFit="1" customWidth="1"/>
    <col min="6913" max="6916" width="8.42578125" style="15" customWidth="1"/>
    <col min="6917" max="6917" width="8.140625" style="15" bestFit="1" customWidth="1"/>
    <col min="6918" max="6919" width="6.85546875" style="15" bestFit="1" customWidth="1"/>
    <col min="6920" max="6920" width="6.7109375" style="15" customWidth="1"/>
    <col min="6921" max="6921" width="7" style="15" bestFit="1" customWidth="1"/>
    <col min="6922" max="6922" width="5.7109375" style="15" customWidth="1"/>
    <col min="6923" max="6923" width="8" style="15" bestFit="1" customWidth="1"/>
    <col min="6924" max="6926" width="5.7109375" style="15" customWidth="1"/>
    <col min="6927" max="6927" width="7" style="15" bestFit="1" customWidth="1"/>
    <col min="6928" max="6928" width="6.85546875" style="15" bestFit="1" customWidth="1"/>
    <col min="6929" max="6929" width="7.85546875" style="15" bestFit="1" customWidth="1"/>
    <col min="6930" max="6930" width="5.7109375" style="15" customWidth="1"/>
    <col min="6931" max="6931" width="8.7109375" style="15" customWidth="1"/>
    <col min="6932" max="6932" width="5.7109375" style="15" customWidth="1"/>
    <col min="6933" max="6933" width="8.140625" style="15" bestFit="1" customWidth="1"/>
    <col min="6934" max="6934" width="6.85546875" style="15" bestFit="1" customWidth="1"/>
    <col min="6935" max="6935" width="5.5703125" style="15" customWidth="1"/>
    <col min="6936" max="6936" width="6" style="15" bestFit="1" customWidth="1"/>
    <col min="6937" max="6937" width="7.85546875" style="15" bestFit="1" customWidth="1"/>
    <col min="6938" max="6938" width="5.7109375" style="15" customWidth="1"/>
    <col min="6939" max="6939" width="6.85546875" style="15" customWidth="1"/>
    <col min="6940" max="6941" width="5.7109375" style="15" customWidth="1"/>
    <col min="6942" max="6942" width="6.85546875" style="15" customWidth="1"/>
    <col min="6943" max="6943" width="7" style="15" bestFit="1" customWidth="1"/>
    <col min="6944" max="6944" width="7.42578125" style="15" customWidth="1"/>
    <col min="6945" max="6945" width="5.85546875" style="15" customWidth="1"/>
    <col min="6946" max="6946" width="7.7109375" style="15" customWidth="1"/>
    <col min="6947" max="6947" width="5.85546875" style="15" customWidth="1"/>
    <col min="6948" max="6948" width="7.85546875" style="15" customWidth="1"/>
    <col min="6949" max="6949" width="5.85546875" style="15" customWidth="1"/>
    <col min="6950" max="6950" width="7.85546875" style="15" customWidth="1"/>
    <col min="6951" max="6953" width="5.85546875" style="15" customWidth="1"/>
    <col min="6954" max="6954" width="8" style="15" customWidth="1"/>
    <col min="6955" max="6955" width="5.85546875" style="15" customWidth="1"/>
    <col min="6956" max="6956" width="6.85546875" style="15" customWidth="1"/>
    <col min="6957" max="6957" width="5.85546875" style="15" customWidth="1"/>
    <col min="6958" max="6958" width="7.85546875" style="15" customWidth="1"/>
    <col min="6959" max="6959" width="5.85546875" style="15" customWidth="1"/>
    <col min="6960" max="6960" width="8.85546875" style="15" customWidth="1"/>
    <col min="6961" max="6961" width="5.85546875" style="15" customWidth="1"/>
    <col min="6962" max="6962" width="6.85546875" style="15" customWidth="1"/>
    <col min="6963" max="6963" width="5.85546875" style="15" customWidth="1"/>
    <col min="6964" max="6964" width="7.85546875" style="15" customWidth="1"/>
    <col min="6965" max="6965" width="6.5703125" style="15" customWidth="1"/>
    <col min="6966" max="6966" width="9.28515625" style="15" customWidth="1"/>
    <col min="6967" max="6968" width="5.7109375" style="15" customWidth="1"/>
    <col min="6969" max="6969" width="6.28515625" style="15" customWidth="1"/>
    <col min="6970" max="6970" width="7.7109375" style="15" customWidth="1"/>
    <col min="6971" max="6971" width="7" style="15" customWidth="1"/>
    <col min="6972" max="6972" width="7.7109375" style="15" customWidth="1"/>
    <col min="6973" max="6974" width="6.28515625" style="15" customWidth="1"/>
    <col min="6975" max="6975" width="7.140625" style="15" customWidth="1"/>
    <col min="6976" max="6976" width="6.28515625" style="15" customWidth="1"/>
    <col min="6977" max="6985" width="7.7109375" style="15" customWidth="1"/>
    <col min="6986" max="6989" width="6.28515625" style="15" customWidth="1"/>
    <col min="6990" max="6990" width="8.140625" style="15" customWidth="1"/>
    <col min="6991" max="6991" width="10" style="15" customWidth="1"/>
    <col min="6992" max="6999" width="6.85546875" style="15" customWidth="1"/>
    <col min="7000" max="7031" width="7" style="15" customWidth="1"/>
    <col min="7032" max="7034" width="7.28515625" style="15" customWidth="1"/>
    <col min="7035" max="7035" width="9.85546875" style="15" bestFit="1" customWidth="1"/>
    <col min="7036" max="7040" width="7.28515625" style="15" customWidth="1"/>
    <col min="7041" max="7059" width="9.28515625" style="15" bestFit="1" customWidth="1"/>
    <col min="7060" max="7070" width="9.140625" style="15"/>
    <col min="7071" max="7071" width="25.7109375" style="15" customWidth="1"/>
    <col min="7072" max="7072" width="6.42578125" style="15" customWidth="1"/>
    <col min="7073" max="7073" width="10.28515625" style="15" customWidth="1"/>
    <col min="7074" max="7074" width="11.28515625" style="15" customWidth="1"/>
    <col min="7075" max="7075" width="13.42578125" style="15" customWidth="1"/>
    <col min="7076" max="7076" width="11.7109375" style="15" customWidth="1"/>
    <col min="7077" max="7077" width="7.5703125" style="15" customWidth="1"/>
    <col min="7078" max="7078" width="7.28515625" style="15" customWidth="1"/>
    <col min="7079" max="7079" width="12" style="15" customWidth="1"/>
    <col min="7080" max="7080" width="7.5703125" style="15" customWidth="1"/>
    <col min="7081" max="7081" width="7.85546875" style="15" customWidth="1"/>
    <col min="7082" max="7082" width="4.85546875" style="15" customWidth="1"/>
    <col min="7083" max="7083" width="12.42578125" style="15" customWidth="1"/>
    <col min="7084" max="7084" width="9.140625" style="15"/>
    <col min="7085" max="7085" width="8.28515625" style="15" customWidth="1"/>
    <col min="7086" max="7086" width="12.5703125" style="15" customWidth="1"/>
    <col min="7087" max="7087" width="13" style="15" customWidth="1"/>
    <col min="7088" max="7088" width="21.85546875" style="15" customWidth="1"/>
    <col min="7089" max="7089" width="10.7109375" style="15" customWidth="1"/>
    <col min="7090" max="7090" width="10.5703125" style="15" customWidth="1"/>
    <col min="7091" max="7091" width="8.85546875" style="15" customWidth="1"/>
    <col min="7092" max="7092" width="9" style="15" customWidth="1"/>
    <col min="7093" max="7093" width="7.5703125" style="15" customWidth="1"/>
    <col min="7094" max="7094" width="6.28515625" style="15" customWidth="1"/>
    <col min="7095" max="7095" width="6.7109375" style="15" customWidth="1"/>
    <col min="7096" max="7100" width="6.28515625" style="15" customWidth="1"/>
    <col min="7101" max="7101" width="6.85546875" style="15" customWidth="1"/>
    <col min="7102" max="7102" width="6.28515625" style="15" customWidth="1"/>
    <col min="7103" max="7103" width="6.85546875" style="15" customWidth="1"/>
    <col min="7104" max="7106" width="6.28515625" style="15" customWidth="1"/>
    <col min="7107" max="7108" width="6.85546875" style="15" customWidth="1"/>
    <col min="7109" max="7116" width="6.28515625" style="15" customWidth="1"/>
    <col min="7117" max="7118" width="6.7109375" style="15" customWidth="1"/>
    <col min="7119" max="7119" width="7.140625" style="15" customWidth="1"/>
    <col min="7120" max="7120" width="8.140625" style="15" customWidth="1"/>
    <col min="7121" max="7121" width="6.140625" style="15" customWidth="1"/>
    <col min="7122" max="7122" width="8.140625" style="15" customWidth="1"/>
    <col min="7123" max="7123" width="6.28515625" style="15" customWidth="1"/>
    <col min="7124" max="7125" width="7.140625" style="15" customWidth="1"/>
    <col min="7126" max="7126" width="6.28515625" style="15" customWidth="1"/>
    <col min="7127" max="7127" width="7.140625" style="15" customWidth="1"/>
    <col min="7128" max="7128" width="8" style="15" customWidth="1"/>
    <col min="7129" max="7129" width="6.140625" style="15" customWidth="1"/>
    <col min="7130" max="7130" width="8.140625" style="15" customWidth="1"/>
    <col min="7131" max="7132" width="6.28515625" style="15" customWidth="1"/>
    <col min="7133" max="7133" width="6.85546875" style="15" customWidth="1"/>
    <col min="7134" max="7134" width="6.28515625" style="15" customWidth="1"/>
    <col min="7135" max="7135" width="7.140625" style="15" customWidth="1"/>
    <col min="7136" max="7136" width="7.85546875" style="15" customWidth="1"/>
    <col min="7137" max="7137" width="6.140625" style="15" customWidth="1"/>
    <col min="7138" max="7138" width="8.140625" style="15" customWidth="1"/>
    <col min="7139" max="7139" width="6.28515625" style="15" customWidth="1"/>
    <col min="7140" max="7140" width="7.140625" style="15" customWidth="1"/>
    <col min="7141" max="7142" width="6.28515625" style="15" customWidth="1"/>
    <col min="7143" max="7143" width="7.28515625" style="15" bestFit="1" customWidth="1"/>
    <col min="7144" max="7144" width="8" style="15" bestFit="1" customWidth="1"/>
    <col min="7145" max="7145" width="6.28515625" style="15" bestFit="1" customWidth="1"/>
    <col min="7146" max="7146" width="8.28515625" style="15" bestFit="1" customWidth="1"/>
    <col min="7147" max="7148" width="6.28515625" style="15" customWidth="1"/>
    <col min="7149" max="7149" width="7.28515625" style="15" bestFit="1" customWidth="1"/>
    <col min="7150" max="7150" width="6.28515625" style="15" customWidth="1"/>
    <col min="7151" max="7151" width="8" style="15" bestFit="1" customWidth="1"/>
    <col min="7152" max="7152" width="7.28515625" style="15" bestFit="1" customWidth="1"/>
    <col min="7153" max="7153" width="8.140625" style="15" customWidth="1"/>
    <col min="7154" max="7154" width="6.28515625" style="15" bestFit="1" customWidth="1"/>
    <col min="7155" max="7155" width="8.28515625" style="15" bestFit="1" customWidth="1"/>
    <col min="7156" max="7156" width="7" style="15" bestFit="1" customWidth="1"/>
    <col min="7157" max="7157" width="6.28515625" style="15" customWidth="1"/>
    <col min="7158" max="7158" width="7.28515625" style="15" bestFit="1" customWidth="1"/>
    <col min="7159" max="7159" width="6.28515625" style="15" customWidth="1"/>
    <col min="7160" max="7160" width="6" style="15" bestFit="1" customWidth="1"/>
    <col min="7161" max="7161" width="8" style="15" bestFit="1" customWidth="1"/>
    <col min="7162" max="7162" width="5.7109375" style="15" customWidth="1"/>
    <col min="7163" max="7164" width="8" style="15" bestFit="1" customWidth="1"/>
    <col min="7165" max="7166" width="7.7109375" style="15" customWidth="1"/>
    <col min="7167" max="7167" width="6.7109375" style="15" bestFit="1" customWidth="1"/>
    <col min="7168" max="7168" width="8.85546875" style="15" bestFit="1" customWidth="1"/>
    <col min="7169" max="7172" width="8.42578125" style="15" customWidth="1"/>
    <col min="7173" max="7173" width="8.140625" style="15" bestFit="1" customWidth="1"/>
    <col min="7174" max="7175" width="6.85546875" style="15" bestFit="1" customWidth="1"/>
    <col min="7176" max="7176" width="6.7109375" style="15" customWidth="1"/>
    <col min="7177" max="7177" width="7" style="15" bestFit="1" customWidth="1"/>
    <col min="7178" max="7178" width="5.7109375" style="15" customWidth="1"/>
    <col min="7179" max="7179" width="8" style="15" bestFit="1" customWidth="1"/>
    <col min="7180" max="7182" width="5.7109375" style="15" customWidth="1"/>
    <col min="7183" max="7183" width="7" style="15" bestFit="1" customWidth="1"/>
    <col min="7184" max="7184" width="6.85546875" style="15" bestFit="1" customWidth="1"/>
    <col min="7185" max="7185" width="7.85546875" style="15" bestFit="1" customWidth="1"/>
    <col min="7186" max="7186" width="5.7109375" style="15" customWidth="1"/>
    <col min="7187" max="7187" width="8.7109375" style="15" customWidth="1"/>
    <col min="7188" max="7188" width="5.7109375" style="15" customWidth="1"/>
    <col min="7189" max="7189" width="8.140625" style="15" bestFit="1" customWidth="1"/>
    <col min="7190" max="7190" width="6.85546875" style="15" bestFit="1" customWidth="1"/>
    <col min="7191" max="7191" width="5.5703125" style="15" customWidth="1"/>
    <col min="7192" max="7192" width="6" style="15" bestFit="1" customWidth="1"/>
    <col min="7193" max="7193" width="7.85546875" style="15" bestFit="1" customWidth="1"/>
    <col min="7194" max="7194" width="5.7109375" style="15" customWidth="1"/>
    <col min="7195" max="7195" width="6.85546875" style="15" customWidth="1"/>
    <col min="7196" max="7197" width="5.7109375" style="15" customWidth="1"/>
    <col min="7198" max="7198" width="6.85546875" style="15" customWidth="1"/>
    <col min="7199" max="7199" width="7" style="15" bestFit="1" customWidth="1"/>
    <col min="7200" max="7200" width="7.42578125" style="15" customWidth="1"/>
    <col min="7201" max="7201" width="5.85546875" style="15" customWidth="1"/>
    <col min="7202" max="7202" width="7.7109375" style="15" customWidth="1"/>
    <col min="7203" max="7203" width="5.85546875" style="15" customWidth="1"/>
    <col min="7204" max="7204" width="7.85546875" style="15" customWidth="1"/>
    <col min="7205" max="7205" width="5.85546875" style="15" customWidth="1"/>
    <col min="7206" max="7206" width="7.85546875" style="15" customWidth="1"/>
    <col min="7207" max="7209" width="5.85546875" style="15" customWidth="1"/>
    <col min="7210" max="7210" width="8" style="15" customWidth="1"/>
    <col min="7211" max="7211" width="5.85546875" style="15" customWidth="1"/>
    <col min="7212" max="7212" width="6.85546875" style="15" customWidth="1"/>
    <col min="7213" max="7213" width="5.85546875" style="15" customWidth="1"/>
    <col min="7214" max="7214" width="7.85546875" style="15" customWidth="1"/>
    <col min="7215" max="7215" width="5.85546875" style="15" customWidth="1"/>
    <col min="7216" max="7216" width="8.85546875" style="15" customWidth="1"/>
    <col min="7217" max="7217" width="5.85546875" style="15" customWidth="1"/>
    <col min="7218" max="7218" width="6.85546875" style="15" customWidth="1"/>
    <col min="7219" max="7219" width="5.85546875" style="15" customWidth="1"/>
    <col min="7220" max="7220" width="7.85546875" style="15" customWidth="1"/>
    <col min="7221" max="7221" width="6.5703125" style="15" customWidth="1"/>
    <col min="7222" max="7222" width="9.28515625" style="15" customWidth="1"/>
    <col min="7223" max="7224" width="5.7109375" style="15" customWidth="1"/>
    <col min="7225" max="7225" width="6.28515625" style="15" customWidth="1"/>
    <col min="7226" max="7226" width="7.7109375" style="15" customWidth="1"/>
    <col min="7227" max="7227" width="7" style="15" customWidth="1"/>
    <col min="7228" max="7228" width="7.7109375" style="15" customWidth="1"/>
    <col min="7229" max="7230" width="6.28515625" style="15" customWidth="1"/>
    <col min="7231" max="7231" width="7.140625" style="15" customWidth="1"/>
    <col min="7232" max="7232" width="6.28515625" style="15" customWidth="1"/>
    <col min="7233" max="7241" width="7.7109375" style="15" customWidth="1"/>
    <col min="7242" max="7245" width="6.28515625" style="15" customWidth="1"/>
    <col min="7246" max="7246" width="8.140625" style="15" customWidth="1"/>
    <col min="7247" max="7247" width="10" style="15" customWidth="1"/>
    <col min="7248" max="7255" width="6.85546875" style="15" customWidth="1"/>
    <col min="7256" max="7287" width="7" style="15" customWidth="1"/>
    <col min="7288" max="7290" width="7.28515625" style="15" customWidth="1"/>
    <col min="7291" max="7291" width="9.85546875" style="15" bestFit="1" customWidth="1"/>
    <col min="7292" max="7296" width="7.28515625" style="15" customWidth="1"/>
    <col min="7297" max="7315" width="9.28515625" style="15" bestFit="1" customWidth="1"/>
    <col min="7316" max="7326" width="9.140625" style="15"/>
    <col min="7327" max="7327" width="25.7109375" style="15" customWidth="1"/>
    <col min="7328" max="7328" width="6.42578125" style="15" customWidth="1"/>
    <col min="7329" max="7329" width="10.28515625" style="15" customWidth="1"/>
    <col min="7330" max="7330" width="11.28515625" style="15" customWidth="1"/>
    <col min="7331" max="7331" width="13.42578125" style="15" customWidth="1"/>
    <col min="7332" max="7332" width="11.7109375" style="15" customWidth="1"/>
    <col min="7333" max="7333" width="7.5703125" style="15" customWidth="1"/>
    <col min="7334" max="7334" width="7.28515625" style="15" customWidth="1"/>
    <col min="7335" max="7335" width="12" style="15" customWidth="1"/>
    <col min="7336" max="7336" width="7.5703125" style="15" customWidth="1"/>
    <col min="7337" max="7337" width="7.85546875" style="15" customWidth="1"/>
    <col min="7338" max="7338" width="4.85546875" style="15" customWidth="1"/>
    <col min="7339" max="7339" width="12.42578125" style="15" customWidth="1"/>
    <col min="7340" max="7340" width="9.140625" style="15"/>
    <col min="7341" max="7341" width="8.28515625" style="15" customWidth="1"/>
    <col min="7342" max="7342" width="12.5703125" style="15" customWidth="1"/>
    <col min="7343" max="7343" width="13" style="15" customWidth="1"/>
    <col min="7344" max="7344" width="21.85546875" style="15" customWidth="1"/>
    <col min="7345" max="7345" width="10.7109375" style="15" customWidth="1"/>
    <col min="7346" max="7346" width="10.5703125" style="15" customWidth="1"/>
    <col min="7347" max="7347" width="8.85546875" style="15" customWidth="1"/>
    <col min="7348" max="7348" width="9" style="15" customWidth="1"/>
    <col min="7349" max="7349" width="7.5703125" style="15" customWidth="1"/>
    <col min="7350" max="7350" width="6.28515625" style="15" customWidth="1"/>
    <col min="7351" max="7351" width="6.7109375" style="15" customWidth="1"/>
    <col min="7352" max="7356" width="6.28515625" style="15" customWidth="1"/>
    <col min="7357" max="7357" width="6.85546875" style="15" customWidth="1"/>
    <col min="7358" max="7358" width="6.28515625" style="15" customWidth="1"/>
    <col min="7359" max="7359" width="6.85546875" style="15" customWidth="1"/>
    <col min="7360" max="7362" width="6.28515625" style="15" customWidth="1"/>
    <col min="7363" max="7364" width="6.85546875" style="15" customWidth="1"/>
    <col min="7365" max="7372" width="6.28515625" style="15" customWidth="1"/>
    <col min="7373" max="7374" width="6.7109375" style="15" customWidth="1"/>
    <col min="7375" max="7375" width="7.140625" style="15" customWidth="1"/>
    <col min="7376" max="7376" width="8.140625" style="15" customWidth="1"/>
    <col min="7377" max="7377" width="6.140625" style="15" customWidth="1"/>
    <col min="7378" max="7378" width="8.140625" style="15" customWidth="1"/>
    <col min="7379" max="7379" width="6.28515625" style="15" customWidth="1"/>
    <col min="7380" max="7381" width="7.140625" style="15" customWidth="1"/>
    <col min="7382" max="7382" width="6.28515625" style="15" customWidth="1"/>
    <col min="7383" max="7383" width="7.140625" style="15" customWidth="1"/>
    <col min="7384" max="7384" width="8" style="15" customWidth="1"/>
    <col min="7385" max="7385" width="6.140625" style="15" customWidth="1"/>
    <col min="7386" max="7386" width="8.140625" style="15" customWidth="1"/>
    <col min="7387" max="7388" width="6.28515625" style="15" customWidth="1"/>
    <col min="7389" max="7389" width="6.85546875" style="15" customWidth="1"/>
    <col min="7390" max="7390" width="6.28515625" style="15" customWidth="1"/>
    <col min="7391" max="7391" width="7.140625" style="15" customWidth="1"/>
    <col min="7392" max="7392" width="7.85546875" style="15" customWidth="1"/>
    <col min="7393" max="7393" width="6.140625" style="15" customWidth="1"/>
    <col min="7394" max="7394" width="8.140625" style="15" customWidth="1"/>
    <col min="7395" max="7395" width="6.28515625" style="15" customWidth="1"/>
    <col min="7396" max="7396" width="7.140625" style="15" customWidth="1"/>
    <col min="7397" max="7398" width="6.28515625" style="15" customWidth="1"/>
    <col min="7399" max="7399" width="7.28515625" style="15" bestFit="1" customWidth="1"/>
    <col min="7400" max="7400" width="8" style="15" bestFit="1" customWidth="1"/>
    <col min="7401" max="7401" width="6.28515625" style="15" bestFit="1" customWidth="1"/>
    <col min="7402" max="7402" width="8.28515625" style="15" bestFit="1" customWidth="1"/>
    <col min="7403" max="7404" width="6.28515625" style="15" customWidth="1"/>
    <col min="7405" max="7405" width="7.28515625" style="15" bestFit="1" customWidth="1"/>
    <col min="7406" max="7406" width="6.28515625" style="15" customWidth="1"/>
    <col min="7407" max="7407" width="8" style="15" bestFit="1" customWidth="1"/>
    <col min="7408" max="7408" width="7.28515625" style="15" bestFit="1" customWidth="1"/>
    <col min="7409" max="7409" width="8.140625" style="15" customWidth="1"/>
    <col min="7410" max="7410" width="6.28515625" style="15" bestFit="1" customWidth="1"/>
    <col min="7411" max="7411" width="8.28515625" style="15" bestFit="1" customWidth="1"/>
    <col min="7412" max="7412" width="7" style="15" bestFit="1" customWidth="1"/>
    <col min="7413" max="7413" width="6.28515625" style="15" customWidth="1"/>
    <col min="7414" max="7414" width="7.28515625" style="15" bestFit="1" customWidth="1"/>
    <col min="7415" max="7415" width="6.28515625" style="15" customWidth="1"/>
    <col min="7416" max="7416" width="6" style="15" bestFit="1" customWidth="1"/>
    <col min="7417" max="7417" width="8" style="15" bestFit="1" customWidth="1"/>
    <col min="7418" max="7418" width="5.7109375" style="15" customWidth="1"/>
    <col min="7419" max="7420" width="8" style="15" bestFit="1" customWidth="1"/>
    <col min="7421" max="7422" width="7.7109375" style="15" customWidth="1"/>
    <col min="7423" max="7423" width="6.7109375" style="15" bestFit="1" customWidth="1"/>
    <col min="7424" max="7424" width="8.85546875" style="15" bestFit="1" customWidth="1"/>
    <col min="7425" max="7428" width="8.42578125" style="15" customWidth="1"/>
    <col min="7429" max="7429" width="8.140625" style="15" bestFit="1" customWidth="1"/>
    <col min="7430" max="7431" width="6.85546875" style="15" bestFit="1" customWidth="1"/>
    <col min="7432" max="7432" width="6.7109375" style="15" customWidth="1"/>
    <col min="7433" max="7433" width="7" style="15" bestFit="1" customWidth="1"/>
    <col min="7434" max="7434" width="5.7109375" style="15" customWidth="1"/>
    <col min="7435" max="7435" width="8" style="15" bestFit="1" customWidth="1"/>
    <col min="7436" max="7438" width="5.7109375" style="15" customWidth="1"/>
    <col min="7439" max="7439" width="7" style="15" bestFit="1" customWidth="1"/>
    <col min="7440" max="7440" width="6.85546875" style="15" bestFit="1" customWidth="1"/>
    <col min="7441" max="7441" width="7.85546875" style="15" bestFit="1" customWidth="1"/>
    <col min="7442" max="7442" width="5.7109375" style="15" customWidth="1"/>
    <col min="7443" max="7443" width="8.7109375" style="15" customWidth="1"/>
    <col min="7444" max="7444" width="5.7109375" style="15" customWidth="1"/>
    <col min="7445" max="7445" width="8.140625" style="15" bestFit="1" customWidth="1"/>
    <col min="7446" max="7446" width="6.85546875" style="15" bestFit="1" customWidth="1"/>
    <col min="7447" max="7447" width="5.5703125" style="15" customWidth="1"/>
    <col min="7448" max="7448" width="6" style="15" bestFit="1" customWidth="1"/>
    <col min="7449" max="7449" width="7.85546875" style="15" bestFit="1" customWidth="1"/>
    <col min="7450" max="7450" width="5.7109375" style="15" customWidth="1"/>
    <col min="7451" max="7451" width="6.85546875" style="15" customWidth="1"/>
    <col min="7452" max="7453" width="5.7109375" style="15" customWidth="1"/>
    <col min="7454" max="7454" width="6.85546875" style="15" customWidth="1"/>
    <col min="7455" max="7455" width="7" style="15" bestFit="1" customWidth="1"/>
    <col min="7456" max="7456" width="7.42578125" style="15" customWidth="1"/>
    <col min="7457" max="7457" width="5.85546875" style="15" customWidth="1"/>
    <col min="7458" max="7458" width="7.7109375" style="15" customWidth="1"/>
    <col min="7459" max="7459" width="5.85546875" style="15" customWidth="1"/>
    <col min="7460" max="7460" width="7.85546875" style="15" customWidth="1"/>
    <col min="7461" max="7461" width="5.85546875" style="15" customWidth="1"/>
    <col min="7462" max="7462" width="7.85546875" style="15" customWidth="1"/>
    <col min="7463" max="7465" width="5.85546875" style="15" customWidth="1"/>
    <col min="7466" max="7466" width="8" style="15" customWidth="1"/>
    <col min="7467" max="7467" width="5.85546875" style="15" customWidth="1"/>
    <col min="7468" max="7468" width="6.85546875" style="15" customWidth="1"/>
    <col min="7469" max="7469" width="5.85546875" style="15" customWidth="1"/>
    <col min="7470" max="7470" width="7.85546875" style="15" customWidth="1"/>
    <col min="7471" max="7471" width="5.85546875" style="15" customWidth="1"/>
    <col min="7472" max="7472" width="8.85546875" style="15" customWidth="1"/>
    <col min="7473" max="7473" width="5.85546875" style="15" customWidth="1"/>
    <col min="7474" max="7474" width="6.85546875" style="15" customWidth="1"/>
    <col min="7475" max="7475" width="5.85546875" style="15" customWidth="1"/>
    <col min="7476" max="7476" width="7.85546875" style="15" customWidth="1"/>
    <col min="7477" max="7477" width="6.5703125" style="15" customWidth="1"/>
    <col min="7478" max="7478" width="9.28515625" style="15" customWidth="1"/>
    <col min="7479" max="7480" width="5.7109375" style="15" customWidth="1"/>
    <col min="7481" max="7481" width="6.28515625" style="15" customWidth="1"/>
    <col min="7482" max="7482" width="7.7109375" style="15" customWidth="1"/>
    <col min="7483" max="7483" width="7" style="15" customWidth="1"/>
    <col min="7484" max="7484" width="7.7109375" style="15" customWidth="1"/>
    <col min="7485" max="7486" width="6.28515625" style="15" customWidth="1"/>
    <col min="7487" max="7487" width="7.140625" style="15" customWidth="1"/>
    <col min="7488" max="7488" width="6.28515625" style="15" customWidth="1"/>
    <col min="7489" max="7497" width="7.7109375" style="15" customWidth="1"/>
    <col min="7498" max="7501" width="6.28515625" style="15" customWidth="1"/>
    <col min="7502" max="7502" width="8.140625" style="15" customWidth="1"/>
    <col min="7503" max="7503" width="10" style="15" customWidth="1"/>
    <col min="7504" max="7511" width="6.85546875" style="15" customWidth="1"/>
    <col min="7512" max="7543" width="7" style="15" customWidth="1"/>
    <col min="7544" max="7546" width="7.28515625" style="15" customWidth="1"/>
    <col min="7547" max="7547" width="9.85546875" style="15" bestFit="1" customWidth="1"/>
    <col min="7548" max="7552" width="7.28515625" style="15" customWidth="1"/>
    <col min="7553" max="7571" width="9.28515625" style="15" bestFit="1" customWidth="1"/>
    <col min="7572" max="7582" width="9.140625" style="15"/>
    <col min="7583" max="7583" width="25.7109375" style="15" customWidth="1"/>
    <col min="7584" max="7584" width="6.42578125" style="15" customWidth="1"/>
    <col min="7585" max="7585" width="10.28515625" style="15" customWidth="1"/>
    <col min="7586" max="7586" width="11.28515625" style="15" customWidth="1"/>
    <col min="7587" max="7587" width="13.42578125" style="15" customWidth="1"/>
    <col min="7588" max="7588" width="11.7109375" style="15" customWidth="1"/>
    <col min="7589" max="7589" width="7.5703125" style="15" customWidth="1"/>
    <col min="7590" max="7590" width="7.28515625" style="15" customWidth="1"/>
    <col min="7591" max="7591" width="12" style="15" customWidth="1"/>
    <col min="7592" max="7592" width="7.5703125" style="15" customWidth="1"/>
    <col min="7593" max="7593" width="7.85546875" style="15" customWidth="1"/>
    <col min="7594" max="7594" width="4.85546875" style="15" customWidth="1"/>
    <col min="7595" max="7595" width="12.42578125" style="15" customWidth="1"/>
    <col min="7596" max="7596" width="9.140625" style="15"/>
    <col min="7597" max="7597" width="8.28515625" style="15" customWidth="1"/>
    <col min="7598" max="7598" width="12.5703125" style="15" customWidth="1"/>
    <col min="7599" max="7599" width="13" style="15" customWidth="1"/>
    <col min="7600" max="7600" width="21.85546875" style="15" customWidth="1"/>
    <col min="7601" max="7601" width="10.7109375" style="15" customWidth="1"/>
    <col min="7602" max="7602" width="10.5703125" style="15" customWidth="1"/>
    <col min="7603" max="7603" width="8.85546875" style="15" customWidth="1"/>
    <col min="7604" max="7604" width="9" style="15" customWidth="1"/>
    <col min="7605" max="7605" width="7.5703125" style="15" customWidth="1"/>
    <col min="7606" max="7606" width="6.28515625" style="15" customWidth="1"/>
    <col min="7607" max="7607" width="6.7109375" style="15" customWidth="1"/>
    <col min="7608" max="7612" width="6.28515625" style="15" customWidth="1"/>
    <col min="7613" max="7613" width="6.85546875" style="15" customWidth="1"/>
    <col min="7614" max="7614" width="6.28515625" style="15" customWidth="1"/>
    <col min="7615" max="7615" width="6.85546875" style="15" customWidth="1"/>
    <col min="7616" max="7618" width="6.28515625" style="15" customWidth="1"/>
    <col min="7619" max="7620" width="6.85546875" style="15" customWidth="1"/>
    <col min="7621" max="7628" width="6.28515625" style="15" customWidth="1"/>
    <col min="7629" max="7630" width="6.7109375" style="15" customWidth="1"/>
    <col min="7631" max="7631" width="7.140625" style="15" customWidth="1"/>
    <col min="7632" max="7632" width="8.140625" style="15" customWidth="1"/>
    <col min="7633" max="7633" width="6.140625" style="15" customWidth="1"/>
    <col min="7634" max="7634" width="8.140625" style="15" customWidth="1"/>
    <col min="7635" max="7635" width="6.28515625" style="15" customWidth="1"/>
    <col min="7636" max="7637" width="7.140625" style="15" customWidth="1"/>
    <col min="7638" max="7638" width="6.28515625" style="15" customWidth="1"/>
    <col min="7639" max="7639" width="7.140625" style="15" customWidth="1"/>
    <col min="7640" max="7640" width="8" style="15" customWidth="1"/>
    <col min="7641" max="7641" width="6.140625" style="15" customWidth="1"/>
    <col min="7642" max="7642" width="8.140625" style="15" customWidth="1"/>
    <col min="7643" max="7644" width="6.28515625" style="15" customWidth="1"/>
    <col min="7645" max="7645" width="6.85546875" style="15" customWidth="1"/>
    <col min="7646" max="7646" width="6.28515625" style="15" customWidth="1"/>
    <col min="7647" max="7647" width="7.140625" style="15" customWidth="1"/>
    <col min="7648" max="7648" width="7.85546875" style="15" customWidth="1"/>
    <col min="7649" max="7649" width="6.140625" style="15" customWidth="1"/>
    <col min="7650" max="7650" width="8.140625" style="15" customWidth="1"/>
    <col min="7651" max="7651" width="6.28515625" style="15" customWidth="1"/>
    <col min="7652" max="7652" width="7.140625" style="15" customWidth="1"/>
    <col min="7653" max="7654" width="6.28515625" style="15" customWidth="1"/>
    <col min="7655" max="7655" width="7.28515625" style="15" bestFit="1" customWidth="1"/>
    <col min="7656" max="7656" width="8" style="15" bestFit="1" customWidth="1"/>
    <col min="7657" max="7657" width="6.28515625" style="15" bestFit="1" customWidth="1"/>
    <col min="7658" max="7658" width="8.28515625" style="15" bestFit="1" customWidth="1"/>
    <col min="7659" max="7660" width="6.28515625" style="15" customWidth="1"/>
    <col min="7661" max="7661" width="7.28515625" style="15" bestFit="1" customWidth="1"/>
    <col min="7662" max="7662" width="6.28515625" style="15" customWidth="1"/>
    <col min="7663" max="7663" width="8" style="15" bestFit="1" customWidth="1"/>
    <col min="7664" max="7664" width="7.28515625" style="15" bestFit="1" customWidth="1"/>
    <col min="7665" max="7665" width="8.140625" style="15" customWidth="1"/>
    <col min="7666" max="7666" width="6.28515625" style="15" bestFit="1" customWidth="1"/>
    <col min="7667" max="7667" width="8.28515625" style="15" bestFit="1" customWidth="1"/>
    <col min="7668" max="7668" width="7" style="15" bestFit="1" customWidth="1"/>
    <col min="7669" max="7669" width="6.28515625" style="15" customWidth="1"/>
    <col min="7670" max="7670" width="7.28515625" style="15" bestFit="1" customWidth="1"/>
    <col min="7671" max="7671" width="6.28515625" style="15" customWidth="1"/>
    <col min="7672" max="7672" width="6" style="15" bestFit="1" customWidth="1"/>
    <col min="7673" max="7673" width="8" style="15" bestFit="1" customWidth="1"/>
    <col min="7674" max="7674" width="5.7109375" style="15" customWidth="1"/>
    <col min="7675" max="7676" width="8" style="15" bestFit="1" customWidth="1"/>
    <col min="7677" max="7678" width="7.7109375" style="15" customWidth="1"/>
    <col min="7679" max="7679" width="6.7109375" style="15" bestFit="1" customWidth="1"/>
    <col min="7680" max="7680" width="8.85546875" style="15" bestFit="1" customWidth="1"/>
    <col min="7681" max="7684" width="8.42578125" style="15" customWidth="1"/>
    <col min="7685" max="7685" width="8.140625" style="15" bestFit="1" customWidth="1"/>
    <col min="7686" max="7687" width="6.85546875" style="15" bestFit="1" customWidth="1"/>
    <col min="7688" max="7688" width="6.7109375" style="15" customWidth="1"/>
    <col min="7689" max="7689" width="7" style="15" bestFit="1" customWidth="1"/>
    <col min="7690" max="7690" width="5.7109375" style="15" customWidth="1"/>
    <col min="7691" max="7691" width="8" style="15" bestFit="1" customWidth="1"/>
    <col min="7692" max="7694" width="5.7109375" style="15" customWidth="1"/>
    <col min="7695" max="7695" width="7" style="15" bestFit="1" customWidth="1"/>
    <col min="7696" max="7696" width="6.85546875" style="15" bestFit="1" customWidth="1"/>
    <col min="7697" max="7697" width="7.85546875" style="15" bestFit="1" customWidth="1"/>
    <col min="7698" max="7698" width="5.7109375" style="15" customWidth="1"/>
    <col min="7699" max="7699" width="8.7109375" style="15" customWidth="1"/>
    <col min="7700" max="7700" width="5.7109375" style="15" customWidth="1"/>
    <col min="7701" max="7701" width="8.140625" style="15" bestFit="1" customWidth="1"/>
    <col min="7702" max="7702" width="6.85546875" style="15" bestFit="1" customWidth="1"/>
    <col min="7703" max="7703" width="5.5703125" style="15" customWidth="1"/>
    <col min="7704" max="7704" width="6" style="15" bestFit="1" customWidth="1"/>
    <col min="7705" max="7705" width="7.85546875" style="15" bestFit="1" customWidth="1"/>
    <col min="7706" max="7706" width="5.7109375" style="15" customWidth="1"/>
    <col min="7707" max="7707" width="6.85546875" style="15" customWidth="1"/>
    <col min="7708" max="7709" width="5.7109375" style="15" customWidth="1"/>
    <col min="7710" max="7710" width="6.85546875" style="15" customWidth="1"/>
    <col min="7711" max="7711" width="7" style="15" bestFit="1" customWidth="1"/>
    <col min="7712" max="7712" width="7.42578125" style="15" customWidth="1"/>
    <col min="7713" max="7713" width="5.85546875" style="15" customWidth="1"/>
    <col min="7714" max="7714" width="7.7109375" style="15" customWidth="1"/>
    <col min="7715" max="7715" width="5.85546875" style="15" customWidth="1"/>
    <col min="7716" max="7716" width="7.85546875" style="15" customWidth="1"/>
    <col min="7717" max="7717" width="5.85546875" style="15" customWidth="1"/>
    <col min="7718" max="7718" width="7.85546875" style="15" customWidth="1"/>
    <col min="7719" max="7721" width="5.85546875" style="15" customWidth="1"/>
    <col min="7722" max="7722" width="8" style="15" customWidth="1"/>
    <col min="7723" max="7723" width="5.85546875" style="15" customWidth="1"/>
    <col min="7724" max="7724" width="6.85546875" style="15" customWidth="1"/>
    <col min="7725" max="7725" width="5.85546875" style="15" customWidth="1"/>
    <col min="7726" max="7726" width="7.85546875" style="15" customWidth="1"/>
    <col min="7727" max="7727" width="5.85546875" style="15" customWidth="1"/>
    <col min="7728" max="7728" width="8.85546875" style="15" customWidth="1"/>
    <col min="7729" max="7729" width="5.85546875" style="15" customWidth="1"/>
    <col min="7730" max="7730" width="6.85546875" style="15" customWidth="1"/>
    <col min="7731" max="7731" width="5.85546875" style="15" customWidth="1"/>
    <col min="7732" max="7732" width="7.85546875" style="15" customWidth="1"/>
    <col min="7733" max="7733" width="6.5703125" style="15" customWidth="1"/>
    <col min="7734" max="7734" width="9.28515625" style="15" customWidth="1"/>
    <col min="7735" max="7736" width="5.7109375" style="15" customWidth="1"/>
    <col min="7737" max="7737" width="6.28515625" style="15" customWidth="1"/>
    <col min="7738" max="7738" width="7.7109375" style="15" customWidth="1"/>
    <col min="7739" max="7739" width="7" style="15" customWidth="1"/>
    <col min="7740" max="7740" width="7.7109375" style="15" customWidth="1"/>
    <col min="7741" max="7742" width="6.28515625" style="15" customWidth="1"/>
    <col min="7743" max="7743" width="7.140625" style="15" customWidth="1"/>
    <col min="7744" max="7744" width="6.28515625" style="15" customWidth="1"/>
    <col min="7745" max="7753" width="7.7109375" style="15" customWidth="1"/>
    <col min="7754" max="7757" width="6.28515625" style="15" customWidth="1"/>
    <col min="7758" max="7758" width="8.140625" style="15" customWidth="1"/>
    <col min="7759" max="7759" width="10" style="15" customWidth="1"/>
    <col min="7760" max="7767" width="6.85546875" style="15" customWidth="1"/>
    <col min="7768" max="7799" width="7" style="15" customWidth="1"/>
    <col min="7800" max="7802" width="7.28515625" style="15" customWidth="1"/>
    <col min="7803" max="7803" width="9.85546875" style="15" bestFit="1" customWidth="1"/>
    <col min="7804" max="7808" width="7.28515625" style="15" customWidth="1"/>
    <col min="7809" max="7827" width="9.28515625" style="15" bestFit="1" customWidth="1"/>
    <col min="7828" max="7838" width="9.140625" style="15"/>
    <col min="7839" max="7839" width="25.7109375" style="15" customWidth="1"/>
    <col min="7840" max="7840" width="6.42578125" style="15" customWidth="1"/>
    <col min="7841" max="7841" width="10.28515625" style="15" customWidth="1"/>
    <col min="7842" max="7842" width="11.28515625" style="15" customWidth="1"/>
    <col min="7843" max="7843" width="13.42578125" style="15" customWidth="1"/>
    <col min="7844" max="7844" width="11.7109375" style="15" customWidth="1"/>
    <col min="7845" max="7845" width="7.5703125" style="15" customWidth="1"/>
    <col min="7846" max="7846" width="7.28515625" style="15" customWidth="1"/>
    <col min="7847" max="7847" width="12" style="15" customWidth="1"/>
    <col min="7848" max="7848" width="7.5703125" style="15" customWidth="1"/>
    <col min="7849" max="7849" width="7.85546875" style="15" customWidth="1"/>
    <col min="7850" max="7850" width="4.85546875" style="15" customWidth="1"/>
    <col min="7851" max="7851" width="12.42578125" style="15" customWidth="1"/>
    <col min="7852" max="7852" width="9.140625" style="15"/>
    <col min="7853" max="7853" width="8.28515625" style="15" customWidth="1"/>
    <col min="7854" max="7854" width="12.5703125" style="15" customWidth="1"/>
    <col min="7855" max="7855" width="13" style="15" customWidth="1"/>
    <col min="7856" max="7856" width="21.85546875" style="15" customWidth="1"/>
    <col min="7857" max="7857" width="10.7109375" style="15" customWidth="1"/>
    <col min="7858" max="7858" width="10.5703125" style="15" customWidth="1"/>
    <col min="7859" max="7859" width="8.85546875" style="15" customWidth="1"/>
    <col min="7860" max="7860" width="9" style="15" customWidth="1"/>
    <col min="7861" max="7861" width="7.5703125" style="15" customWidth="1"/>
    <col min="7862" max="7862" width="6.28515625" style="15" customWidth="1"/>
    <col min="7863" max="7863" width="6.7109375" style="15" customWidth="1"/>
    <col min="7864" max="7868" width="6.28515625" style="15" customWidth="1"/>
    <col min="7869" max="7869" width="6.85546875" style="15" customWidth="1"/>
    <col min="7870" max="7870" width="6.28515625" style="15" customWidth="1"/>
    <col min="7871" max="7871" width="6.85546875" style="15" customWidth="1"/>
    <col min="7872" max="7874" width="6.28515625" style="15" customWidth="1"/>
    <col min="7875" max="7876" width="6.85546875" style="15" customWidth="1"/>
    <col min="7877" max="7884" width="6.28515625" style="15" customWidth="1"/>
    <col min="7885" max="7886" width="6.7109375" style="15" customWidth="1"/>
    <col min="7887" max="7887" width="7.140625" style="15" customWidth="1"/>
    <col min="7888" max="7888" width="8.140625" style="15" customWidth="1"/>
    <col min="7889" max="7889" width="6.140625" style="15" customWidth="1"/>
    <col min="7890" max="7890" width="8.140625" style="15" customWidth="1"/>
    <col min="7891" max="7891" width="6.28515625" style="15" customWidth="1"/>
    <col min="7892" max="7893" width="7.140625" style="15" customWidth="1"/>
    <col min="7894" max="7894" width="6.28515625" style="15" customWidth="1"/>
    <col min="7895" max="7895" width="7.140625" style="15" customWidth="1"/>
    <col min="7896" max="7896" width="8" style="15" customWidth="1"/>
    <col min="7897" max="7897" width="6.140625" style="15" customWidth="1"/>
    <col min="7898" max="7898" width="8.140625" style="15" customWidth="1"/>
    <col min="7899" max="7900" width="6.28515625" style="15" customWidth="1"/>
    <col min="7901" max="7901" width="6.85546875" style="15" customWidth="1"/>
    <col min="7902" max="7902" width="6.28515625" style="15" customWidth="1"/>
    <col min="7903" max="7903" width="7.140625" style="15" customWidth="1"/>
    <col min="7904" max="7904" width="7.85546875" style="15" customWidth="1"/>
    <col min="7905" max="7905" width="6.140625" style="15" customWidth="1"/>
    <col min="7906" max="7906" width="8.140625" style="15" customWidth="1"/>
    <col min="7907" max="7907" width="6.28515625" style="15" customWidth="1"/>
    <col min="7908" max="7908" width="7.140625" style="15" customWidth="1"/>
    <col min="7909" max="7910" width="6.28515625" style="15" customWidth="1"/>
    <col min="7911" max="7911" width="7.28515625" style="15" bestFit="1" customWidth="1"/>
    <col min="7912" max="7912" width="8" style="15" bestFit="1" customWidth="1"/>
    <col min="7913" max="7913" width="6.28515625" style="15" bestFit="1" customWidth="1"/>
    <col min="7914" max="7914" width="8.28515625" style="15" bestFit="1" customWidth="1"/>
    <col min="7915" max="7916" width="6.28515625" style="15" customWidth="1"/>
    <col min="7917" max="7917" width="7.28515625" style="15" bestFit="1" customWidth="1"/>
    <col min="7918" max="7918" width="6.28515625" style="15" customWidth="1"/>
    <col min="7919" max="7919" width="8" style="15" bestFit="1" customWidth="1"/>
    <col min="7920" max="7920" width="7.28515625" style="15" bestFit="1" customWidth="1"/>
    <col min="7921" max="7921" width="8.140625" style="15" customWidth="1"/>
    <col min="7922" max="7922" width="6.28515625" style="15" bestFit="1" customWidth="1"/>
    <col min="7923" max="7923" width="8.28515625" style="15" bestFit="1" customWidth="1"/>
    <col min="7924" max="7924" width="7" style="15" bestFit="1" customWidth="1"/>
    <col min="7925" max="7925" width="6.28515625" style="15" customWidth="1"/>
    <col min="7926" max="7926" width="7.28515625" style="15" bestFit="1" customWidth="1"/>
    <col min="7927" max="7927" width="6.28515625" style="15" customWidth="1"/>
    <col min="7928" max="7928" width="6" style="15" bestFit="1" customWidth="1"/>
    <col min="7929" max="7929" width="8" style="15" bestFit="1" customWidth="1"/>
    <col min="7930" max="7930" width="5.7109375" style="15" customWidth="1"/>
    <col min="7931" max="7932" width="8" style="15" bestFit="1" customWidth="1"/>
    <col min="7933" max="7934" width="7.7109375" style="15" customWidth="1"/>
    <col min="7935" max="7935" width="6.7109375" style="15" bestFit="1" customWidth="1"/>
    <col min="7936" max="7936" width="8.85546875" style="15" bestFit="1" customWidth="1"/>
    <col min="7937" max="7940" width="8.42578125" style="15" customWidth="1"/>
    <col min="7941" max="7941" width="8.140625" style="15" bestFit="1" customWidth="1"/>
    <col min="7942" max="7943" width="6.85546875" style="15" bestFit="1" customWidth="1"/>
    <col min="7944" max="7944" width="6.7109375" style="15" customWidth="1"/>
    <col min="7945" max="7945" width="7" style="15" bestFit="1" customWidth="1"/>
    <col min="7946" max="7946" width="5.7109375" style="15" customWidth="1"/>
    <col min="7947" max="7947" width="8" style="15" bestFit="1" customWidth="1"/>
    <col min="7948" max="7950" width="5.7109375" style="15" customWidth="1"/>
    <col min="7951" max="7951" width="7" style="15" bestFit="1" customWidth="1"/>
    <col min="7952" max="7952" width="6.85546875" style="15" bestFit="1" customWidth="1"/>
    <col min="7953" max="7953" width="7.85546875" style="15" bestFit="1" customWidth="1"/>
    <col min="7954" max="7954" width="5.7109375" style="15" customWidth="1"/>
    <col min="7955" max="7955" width="8.7109375" style="15" customWidth="1"/>
    <col min="7956" max="7956" width="5.7109375" style="15" customWidth="1"/>
    <col min="7957" max="7957" width="8.140625" style="15" bestFit="1" customWidth="1"/>
    <col min="7958" max="7958" width="6.85546875" style="15" bestFit="1" customWidth="1"/>
    <col min="7959" max="7959" width="5.5703125" style="15" customWidth="1"/>
    <col min="7960" max="7960" width="6" style="15" bestFit="1" customWidth="1"/>
    <col min="7961" max="7961" width="7.85546875" style="15" bestFit="1" customWidth="1"/>
    <col min="7962" max="7962" width="5.7109375" style="15" customWidth="1"/>
    <col min="7963" max="7963" width="6.85546875" style="15" customWidth="1"/>
    <col min="7964" max="7965" width="5.7109375" style="15" customWidth="1"/>
    <col min="7966" max="7966" width="6.85546875" style="15" customWidth="1"/>
    <col min="7967" max="7967" width="7" style="15" bestFit="1" customWidth="1"/>
    <col min="7968" max="7968" width="7.42578125" style="15" customWidth="1"/>
    <col min="7969" max="7969" width="5.85546875" style="15" customWidth="1"/>
    <col min="7970" max="7970" width="7.7109375" style="15" customWidth="1"/>
    <col min="7971" max="7971" width="5.85546875" style="15" customWidth="1"/>
    <col min="7972" max="7972" width="7.85546875" style="15" customWidth="1"/>
    <col min="7973" max="7973" width="5.85546875" style="15" customWidth="1"/>
    <col min="7974" max="7974" width="7.85546875" style="15" customWidth="1"/>
    <col min="7975" max="7977" width="5.85546875" style="15" customWidth="1"/>
    <col min="7978" max="7978" width="8" style="15" customWidth="1"/>
    <col min="7979" max="7979" width="5.85546875" style="15" customWidth="1"/>
    <col min="7980" max="7980" width="6.85546875" style="15" customWidth="1"/>
    <col min="7981" max="7981" width="5.85546875" style="15" customWidth="1"/>
    <col min="7982" max="7982" width="7.85546875" style="15" customWidth="1"/>
    <col min="7983" max="7983" width="5.85546875" style="15" customWidth="1"/>
    <col min="7984" max="7984" width="8.85546875" style="15" customWidth="1"/>
    <col min="7985" max="7985" width="5.85546875" style="15" customWidth="1"/>
    <col min="7986" max="7986" width="6.85546875" style="15" customWidth="1"/>
    <col min="7987" max="7987" width="5.85546875" style="15" customWidth="1"/>
    <col min="7988" max="7988" width="7.85546875" style="15" customWidth="1"/>
    <col min="7989" max="7989" width="6.5703125" style="15" customWidth="1"/>
    <col min="7990" max="7990" width="9.28515625" style="15" customWidth="1"/>
    <col min="7991" max="7992" width="5.7109375" style="15" customWidth="1"/>
    <col min="7993" max="7993" width="6.28515625" style="15" customWidth="1"/>
    <col min="7994" max="7994" width="7.7109375" style="15" customWidth="1"/>
    <col min="7995" max="7995" width="7" style="15" customWidth="1"/>
    <col min="7996" max="7996" width="7.7109375" style="15" customWidth="1"/>
    <col min="7997" max="7998" width="6.28515625" style="15" customWidth="1"/>
    <col min="7999" max="7999" width="7.140625" style="15" customWidth="1"/>
    <col min="8000" max="8000" width="6.28515625" style="15" customWidth="1"/>
    <col min="8001" max="8009" width="7.7109375" style="15" customWidth="1"/>
    <col min="8010" max="8013" width="6.28515625" style="15" customWidth="1"/>
    <col min="8014" max="8014" width="8.140625" style="15" customWidth="1"/>
    <col min="8015" max="8015" width="10" style="15" customWidth="1"/>
    <col min="8016" max="8023" width="6.85546875" style="15" customWidth="1"/>
    <col min="8024" max="8055" width="7" style="15" customWidth="1"/>
    <col min="8056" max="8058" width="7.28515625" style="15" customWidth="1"/>
    <col min="8059" max="8059" width="9.85546875" style="15" bestFit="1" customWidth="1"/>
    <col min="8060" max="8064" width="7.28515625" style="15" customWidth="1"/>
    <col min="8065" max="8083" width="9.28515625" style="15" bestFit="1" customWidth="1"/>
    <col min="8084" max="8094" width="9.140625" style="15"/>
    <col min="8095" max="8095" width="25.7109375" style="15" customWidth="1"/>
    <col min="8096" max="8096" width="6.42578125" style="15" customWidth="1"/>
    <col min="8097" max="8097" width="10.28515625" style="15" customWidth="1"/>
    <col min="8098" max="8098" width="11.28515625" style="15" customWidth="1"/>
    <col min="8099" max="8099" width="13.42578125" style="15" customWidth="1"/>
    <col min="8100" max="8100" width="11.7109375" style="15" customWidth="1"/>
    <col min="8101" max="8101" width="7.5703125" style="15" customWidth="1"/>
    <col min="8102" max="8102" width="7.28515625" style="15" customWidth="1"/>
    <col min="8103" max="8103" width="12" style="15" customWidth="1"/>
    <col min="8104" max="8104" width="7.5703125" style="15" customWidth="1"/>
    <col min="8105" max="8105" width="7.85546875" style="15" customWidth="1"/>
    <col min="8106" max="8106" width="4.85546875" style="15" customWidth="1"/>
    <col min="8107" max="8107" width="12.42578125" style="15" customWidth="1"/>
    <col min="8108" max="8108" width="9.140625" style="15"/>
    <col min="8109" max="8109" width="8.28515625" style="15" customWidth="1"/>
    <col min="8110" max="8110" width="12.5703125" style="15" customWidth="1"/>
    <col min="8111" max="8111" width="13" style="15" customWidth="1"/>
    <col min="8112" max="8112" width="21.85546875" style="15" customWidth="1"/>
    <col min="8113" max="8113" width="10.7109375" style="15" customWidth="1"/>
    <col min="8114" max="8114" width="10.5703125" style="15" customWidth="1"/>
    <col min="8115" max="8115" width="8.85546875" style="15" customWidth="1"/>
    <col min="8116" max="8116" width="9" style="15" customWidth="1"/>
    <col min="8117" max="8117" width="7.5703125" style="15" customWidth="1"/>
    <col min="8118" max="8118" width="6.28515625" style="15" customWidth="1"/>
    <col min="8119" max="8119" width="6.7109375" style="15" customWidth="1"/>
    <col min="8120" max="8124" width="6.28515625" style="15" customWidth="1"/>
    <col min="8125" max="8125" width="6.85546875" style="15" customWidth="1"/>
    <col min="8126" max="8126" width="6.28515625" style="15" customWidth="1"/>
    <col min="8127" max="8127" width="6.85546875" style="15" customWidth="1"/>
    <col min="8128" max="8130" width="6.28515625" style="15" customWidth="1"/>
    <col min="8131" max="8132" width="6.85546875" style="15" customWidth="1"/>
    <col min="8133" max="8140" width="6.28515625" style="15" customWidth="1"/>
    <col min="8141" max="8142" width="6.7109375" style="15" customWidth="1"/>
    <col min="8143" max="8143" width="7.140625" style="15" customWidth="1"/>
    <col min="8144" max="8144" width="8.140625" style="15" customWidth="1"/>
    <col min="8145" max="8145" width="6.140625" style="15" customWidth="1"/>
    <col min="8146" max="8146" width="8.140625" style="15" customWidth="1"/>
    <col min="8147" max="8147" width="6.28515625" style="15" customWidth="1"/>
    <col min="8148" max="8149" width="7.140625" style="15" customWidth="1"/>
    <col min="8150" max="8150" width="6.28515625" style="15" customWidth="1"/>
    <col min="8151" max="8151" width="7.140625" style="15" customWidth="1"/>
    <col min="8152" max="8152" width="8" style="15" customWidth="1"/>
    <col min="8153" max="8153" width="6.140625" style="15" customWidth="1"/>
    <col min="8154" max="8154" width="8.140625" style="15" customWidth="1"/>
    <col min="8155" max="8156" width="6.28515625" style="15" customWidth="1"/>
    <col min="8157" max="8157" width="6.85546875" style="15" customWidth="1"/>
    <col min="8158" max="8158" width="6.28515625" style="15" customWidth="1"/>
    <col min="8159" max="8159" width="7.140625" style="15" customWidth="1"/>
    <col min="8160" max="8160" width="7.85546875" style="15" customWidth="1"/>
    <col min="8161" max="8161" width="6.140625" style="15" customWidth="1"/>
    <col min="8162" max="8162" width="8.140625" style="15" customWidth="1"/>
    <col min="8163" max="8163" width="6.28515625" style="15" customWidth="1"/>
    <col min="8164" max="8164" width="7.140625" style="15" customWidth="1"/>
    <col min="8165" max="8166" width="6.28515625" style="15" customWidth="1"/>
    <col min="8167" max="8167" width="7.28515625" style="15" bestFit="1" customWidth="1"/>
    <col min="8168" max="8168" width="8" style="15" bestFit="1" customWidth="1"/>
    <col min="8169" max="8169" width="6.28515625" style="15" bestFit="1" customWidth="1"/>
    <col min="8170" max="8170" width="8.28515625" style="15" bestFit="1" customWidth="1"/>
    <col min="8171" max="8172" width="6.28515625" style="15" customWidth="1"/>
    <col min="8173" max="8173" width="7.28515625" style="15" bestFit="1" customWidth="1"/>
    <col min="8174" max="8174" width="6.28515625" style="15" customWidth="1"/>
    <col min="8175" max="8175" width="8" style="15" bestFit="1" customWidth="1"/>
    <col min="8176" max="8176" width="7.28515625" style="15" bestFit="1" customWidth="1"/>
    <col min="8177" max="8177" width="8.140625" style="15" customWidth="1"/>
    <col min="8178" max="8178" width="6.28515625" style="15" bestFit="1" customWidth="1"/>
    <col min="8179" max="8179" width="8.28515625" style="15" bestFit="1" customWidth="1"/>
    <col min="8180" max="8180" width="7" style="15" bestFit="1" customWidth="1"/>
    <col min="8181" max="8181" width="6.28515625" style="15" customWidth="1"/>
    <col min="8182" max="8182" width="7.28515625" style="15" bestFit="1" customWidth="1"/>
    <col min="8183" max="8183" width="6.28515625" style="15" customWidth="1"/>
    <col min="8184" max="8184" width="6" style="15" bestFit="1" customWidth="1"/>
    <col min="8185" max="8185" width="8" style="15" bestFit="1" customWidth="1"/>
    <col min="8186" max="8186" width="5.7109375" style="15" customWidth="1"/>
    <col min="8187" max="8188" width="8" style="15" bestFit="1" customWidth="1"/>
    <col min="8189" max="8190" width="7.7109375" style="15" customWidth="1"/>
    <col min="8191" max="8191" width="6.7109375" style="15" bestFit="1" customWidth="1"/>
    <col min="8192" max="8192" width="8.85546875" style="15" bestFit="1" customWidth="1"/>
    <col min="8193" max="8196" width="8.42578125" style="15" customWidth="1"/>
    <col min="8197" max="8197" width="8.140625" style="15" bestFit="1" customWidth="1"/>
    <col min="8198" max="8199" width="6.85546875" style="15" bestFit="1" customWidth="1"/>
    <col min="8200" max="8200" width="6.7109375" style="15" customWidth="1"/>
    <col min="8201" max="8201" width="7" style="15" bestFit="1" customWidth="1"/>
    <col min="8202" max="8202" width="5.7109375" style="15" customWidth="1"/>
    <col min="8203" max="8203" width="8" style="15" bestFit="1" customWidth="1"/>
    <col min="8204" max="8206" width="5.7109375" style="15" customWidth="1"/>
    <col min="8207" max="8207" width="7" style="15" bestFit="1" customWidth="1"/>
    <col min="8208" max="8208" width="6.85546875" style="15" bestFit="1" customWidth="1"/>
    <col min="8209" max="8209" width="7.85546875" style="15" bestFit="1" customWidth="1"/>
    <col min="8210" max="8210" width="5.7109375" style="15" customWidth="1"/>
    <col min="8211" max="8211" width="8.7109375" style="15" customWidth="1"/>
    <col min="8212" max="8212" width="5.7109375" style="15" customWidth="1"/>
    <col min="8213" max="8213" width="8.140625" style="15" bestFit="1" customWidth="1"/>
    <col min="8214" max="8214" width="6.85546875" style="15" bestFit="1" customWidth="1"/>
    <col min="8215" max="8215" width="5.5703125" style="15" customWidth="1"/>
    <col min="8216" max="8216" width="6" style="15" bestFit="1" customWidth="1"/>
    <col min="8217" max="8217" width="7.85546875" style="15" bestFit="1" customWidth="1"/>
    <col min="8218" max="8218" width="5.7109375" style="15" customWidth="1"/>
    <col min="8219" max="8219" width="6.85546875" style="15" customWidth="1"/>
    <col min="8220" max="8221" width="5.7109375" style="15" customWidth="1"/>
    <col min="8222" max="8222" width="6.85546875" style="15" customWidth="1"/>
    <col min="8223" max="8223" width="7" style="15" bestFit="1" customWidth="1"/>
    <col min="8224" max="8224" width="7.42578125" style="15" customWidth="1"/>
    <col min="8225" max="8225" width="5.85546875" style="15" customWidth="1"/>
    <col min="8226" max="8226" width="7.7109375" style="15" customWidth="1"/>
    <col min="8227" max="8227" width="5.85546875" style="15" customWidth="1"/>
    <col min="8228" max="8228" width="7.85546875" style="15" customWidth="1"/>
    <col min="8229" max="8229" width="5.85546875" style="15" customWidth="1"/>
    <col min="8230" max="8230" width="7.85546875" style="15" customWidth="1"/>
    <col min="8231" max="8233" width="5.85546875" style="15" customWidth="1"/>
    <col min="8234" max="8234" width="8" style="15" customWidth="1"/>
    <col min="8235" max="8235" width="5.85546875" style="15" customWidth="1"/>
    <col min="8236" max="8236" width="6.85546875" style="15" customWidth="1"/>
    <col min="8237" max="8237" width="5.85546875" style="15" customWidth="1"/>
    <col min="8238" max="8238" width="7.85546875" style="15" customWidth="1"/>
    <col min="8239" max="8239" width="5.85546875" style="15" customWidth="1"/>
    <col min="8240" max="8240" width="8.85546875" style="15" customWidth="1"/>
    <col min="8241" max="8241" width="5.85546875" style="15" customWidth="1"/>
    <col min="8242" max="8242" width="6.85546875" style="15" customWidth="1"/>
    <col min="8243" max="8243" width="5.85546875" style="15" customWidth="1"/>
    <col min="8244" max="8244" width="7.85546875" style="15" customWidth="1"/>
    <col min="8245" max="8245" width="6.5703125" style="15" customWidth="1"/>
    <col min="8246" max="8246" width="9.28515625" style="15" customWidth="1"/>
    <col min="8247" max="8248" width="5.7109375" style="15" customWidth="1"/>
    <col min="8249" max="8249" width="6.28515625" style="15" customWidth="1"/>
    <col min="8250" max="8250" width="7.7109375" style="15" customWidth="1"/>
    <col min="8251" max="8251" width="7" style="15" customWidth="1"/>
    <col min="8252" max="8252" width="7.7109375" style="15" customWidth="1"/>
    <col min="8253" max="8254" width="6.28515625" style="15" customWidth="1"/>
    <col min="8255" max="8255" width="7.140625" style="15" customWidth="1"/>
    <col min="8256" max="8256" width="6.28515625" style="15" customWidth="1"/>
    <col min="8257" max="8265" width="7.7109375" style="15" customWidth="1"/>
    <col min="8266" max="8269" width="6.28515625" style="15" customWidth="1"/>
    <col min="8270" max="8270" width="8.140625" style="15" customWidth="1"/>
    <col min="8271" max="8271" width="10" style="15" customWidth="1"/>
    <col min="8272" max="8279" width="6.85546875" style="15" customWidth="1"/>
    <col min="8280" max="8311" width="7" style="15" customWidth="1"/>
    <col min="8312" max="8314" width="7.28515625" style="15" customWidth="1"/>
    <col min="8315" max="8315" width="9.85546875" style="15" bestFit="1" customWidth="1"/>
    <col min="8316" max="8320" width="7.28515625" style="15" customWidth="1"/>
    <col min="8321" max="8339" width="9.28515625" style="15" bestFit="1" customWidth="1"/>
    <col min="8340" max="8350" width="9.140625" style="15"/>
    <col min="8351" max="8351" width="25.7109375" style="15" customWidth="1"/>
    <col min="8352" max="8352" width="6.42578125" style="15" customWidth="1"/>
    <col min="8353" max="8353" width="10.28515625" style="15" customWidth="1"/>
    <col min="8354" max="8354" width="11.28515625" style="15" customWidth="1"/>
    <col min="8355" max="8355" width="13.42578125" style="15" customWidth="1"/>
    <col min="8356" max="8356" width="11.7109375" style="15" customWidth="1"/>
    <col min="8357" max="8357" width="7.5703125" style="15" customWidth="1"/>
    <col min="8358" max="8358" width="7.28515625" style="15" customWidth="1"/>
    <col min="8359" max="8359" width="12" style="15" customWidth="1"/>
    <col min="8360" max="8360" width="7.5703125" style="15" customWidth="1"/>
    <col min="8361" max="8361" width="7.85546875" style="15" customWidth="1"/>
    <col min="8362" max="8362" width="4.85546875" style="15" customWidth="1"/>
    <col min="8363" max="8363" width="12.42578125" style="15" customWidth="1"/>
    <col min="8364" max="8364" width="9.140625" style="15"/>
    <col min="8365" max="8365" width="8.28515625" style="15" customWidth="1"/>
    <col min="8366" max="8366" width="12.5703125" style="15" customWidth="1"/>
    <col min="8367" max="8367" width="13" style="15" customWidth="1"/>
    <col min="8368" max="8368" width="21.85546875" style="15" customWidth="1"/>
    <col min="8369" max="8369" width="10.7109375" style="15" customWidth="1"/>
    <col min="8370" max="8370" width="10.5703125" style="15" customWidth="1"/>
    <col min="8371" max="8371" width="8.85546875" style="15" customWidth="1"/>
    <col min="8372" max="8372" width="9" style="15" customWidth="1"/>
    <col min="8373" max="8373" width="7.5703125" style="15" customWidth="1"/>
    <col min="8374" max="8374" width="6.28515625" style="15" customWidth="1"/>
    <col min="8375" max="8375" width="6.7109375" style="15" customWidth="1"/>
    <col min="8376" max="8380" width="6.28515625" style="15" customWidth="1"/>
    <col min="8381" max="8381" width="6.85546875" style="15" customWidth="1"/>
    <col min="8382" max="8382" width="6.28515625" style="15" customWidth="1"/>
    <col min="8383" max="8383" width="6.85546875" style="15" customWidth="1"/>
    <col min="8384" max="8386" width="6.28515625" style="15" customWidth="1"/>
    <col min="8387" max="8388" width="6.85546875" style="15" customWidth="1"/>
    <col min="8389" max="8396" width="6.28515625" style="15" customWidth="1"/>
    <col min="8397" max="8398" width="6.7109375" style="15" customWidth="1"/>
    <col min="8399" max="8399" width="7.140625" style="15" customWidth="1"/>
    <col min="8400" max="8400" width="8.140625" style="15" customWidth="1"/>
    <col min="8401" max="8401" width="6.140625" style="15" customWidth="1"/>
    <col min="8402" max="8402" width="8.140625" style="15" customWidth="1"/>
    <col min="8403" max="8403" width="6.28515625" style="15" customWidth="1"/>
    <col min="8404" max="8405" width="7.140625" style="15" customWidth="1"/>
    <col min="8406" max="8406" width="6.28515625" style="15" customWidth="1"/>
    <col min="8407" max="8407" width="7.140625" style="15" customWidth="1"/>
    <col min="8408" max="8408" width="8" style="15" customWidth="1"/>
    <col min="8409" max="8409" width="6.140625" style="15" customWidth="1"/>
    <col min="8410" max="8410" width="8.140625" style="15" customWidth="1"/>
    <col min="8411" max="8412" width="6.28515625" style="15" customWidth="1"/>
    <col min="8413" max="8413" width="6.85546875" style="15" customWidth="1"/>
    <col min="8414" max="8414" width="6.28515625" style="15" customWidth="1"/>
    <col min="8415" max="8415" width="7.140625" style="15" customWidth="1"/>
    <col min="8416" max="8416" width="7.85546875" style="15" customWidth="1"/>
    <col min="8417" max="8417" width="6.140625" style="15" customWidth="1"/>
    <col min="8418" max="8418" width="8.140625" style="15" customWidth="1"/>
    <col min="8419" max="8419" width="6.28515625" style="15" customWidth="1"/>
    <col min="8420" max="8420" width="7.140625" style="15" customWidth="1"/>
    <col min="8421" max="8422" width="6.28515625" style="15" customWidth="1"/>
    <col min="8423" max="8423" width="7.28515625" style="15" bestFit="1" customWidth="1"/>
    <col min="8424" max="8424" width="8" style="15" bestFit="1" customWidth="1"/>
    <col min="8425" max="8425" width="6.28515625" style="15" bestFit="1" customWidth="1"/>
    <col min="8426" max="8426" width="8.28515625" style="15" bestFit="1" customWidth="1"/>
    <col min="8427" max="8428" width="6.28515625" style="15" customWidth="1"/>
    <col min="8429" max="8429" width="7.28515625" style="15" bestFit="1" customWidth="1"/>
    <col min="8430" max="8430" width="6.28515625" style="15" customWidth="1"/>
    <col min="8431" max="8431" width="8" style="15" bestFit="1" customWidth="1"/>
    <col min="8432" max="8432" width="7.28515625" style="15" bestFit="1" customWidth="1"/>
    <col min="8433" max="8433" width="8.140625" style="15" customWidth="1"/>
    <col min="8434" max="8434" width="6.28515625" style="15" bestFit="1" customWidth="1"/>
    <col min="8435" max="8435" width="8.28515625" style="15" bestFit="1" customWidth="1"/>
    <col min="8436" max="8436" width="7" style="15" bestFit="1" customWidth="1"/>
    <col min="8437" max="8437" width="6.28515625" style="15" customWidth="1"/>
    <col min="8438" max="8438" width="7.28515625" style="15" bestFit="1" customWidth="1"/>
    <col min="8439" max="8439" width="6.28515625" style="15" customWidth="1"/>
    <col min="8440" max="8440" width="6" style="15" bestFit="1" customWidth="1"/>
    <col min="8441" max="8441" width="8" style="15" bestFit="1" customWidth="1"/>
    <col min="8442" max="8442" width="5.7109375" style="15" customWidth="1"/>
    <col min="8443" max="8444" width="8" style="15" bestFit="1" customWidth="1"/>
    <col min="8445" max="8446" width="7.7109375" style="15" customWidth="1"/>
    <col min="8447" max="8447" width="6.7109375" style="15" bestFit="1" customWidth="1"/>
    <col min="8448" max="8448" width="8.85546875" style="15" bestFit="1" customWidth="1"/>
    <col min="8449" max="8452" width="8.42578125" style="15" customWidth="1"/>
    <col min="8453" max="8453" width="8.140625" style="15" bestFit="1" customWidth="1"/>
    <col min="8454" max="8455" width="6.85546875" style="15" bestFit="1" customWidth="1"/>
    <col min="8456" max="8456" width="6.7109375" style="15" customWidth="1"/>
    <col min="8457" max="8457" width="7" style="15" bestFit="1" customWidth="1"/>
    <col min="8458" max="8458" width="5.7109375" style="15" customWidth="1"/>
    <col min="8459" max="8459" width="8" style="15" bestFit="1" customWidth="1"/>
    <col min="8460" max="8462" width="5.7109375" style="15" customWidth="1"/>
    <col min="8463" max="8463" width="7" style="15" bestFit="1" customWidth="1"/>
    <col min="8464" max="8464" width="6.85546875" style="15" bestFit="1" customWidth="1"/>
    <col min="8465" max="8465" width="7.85546875" style="15" bestFit="1" customWidth="1"/>
    <col min="8466" max="8466" width="5.7109375" style="15" customWidth="1"/>
    <col min="8467" max="8467" width="8.7109375" style="15" customWidth="1"/>
    <col min="8468" max="8468" width="5.7109375" style="15" customWidth="1"/>
    <col min="8469" max="8469" width="8.140625" style="15" bestFit="1" customWidth="1"/>
    <col min="8470" max="8470" width="6.85546875" style="15" bestFit="1" customWidth="1"/>
    <col min="8471" max="8471" width="5.5703125" style="15" customWidth="1"/>
    <col min="8472" max="8472" width="6" style="15" bestFit="1" customWidth="1"/>
    <col min="8473" max="8473" width="7.85546875" style="15" bestFit="1" customWidth="1"/>
    <col min="8474" max="8474" width="5.7109375" style="15" customWidth="1"/>
    <col min="8475" max="8475" width="6.85546875" style="15" customWidth="1"/>
    <col min="8476" max="8477" width="5.7109375" style="15" customWidth="1"/>
    <col min="8478" max="8478" width="6.85546875" style="15" customWidth="1"/>
    <col min="8479" max="8479" width="7" style="15" bestFit="1" customWidth="1"/>
    <col min="8480" max="8480" width="7.42578125" style="15" customWidth="1"/>
    <col min="8481" max="8481" width="5.85546875" style="15" customWidth="1"/>
    <col min="8482" max="8482" width="7.7109375" style="15" customWidth="1"/>
    <col min="8483" max="8483" width="5.85546875" style="15" customWidth="1"/>
    <col min="8484" max="8484" width="7.85546875" style="15" customWidth="1"/>
    <col min="8485" max="8485" width="5.85546875" style="15" customWidth="1"/>
    <col min="8486" max="8486" width="7.85546875" style="15" customWidth="1"/>
    <col min="8487" max="8489" width="5.85546875" style="15" customWidth="1"/>
    <col min="8490" max="8490" width="8" style="15" customWidth="1"/>
    <col min="8491" max="8491" width="5.85546875" style="15" customWidth="1"/>
    <col min="8492" max="8492" width="6.85546875" style="15" customWidth="1"/>
    <col min="8493" max="8493" width="5.85546875" style="15" customWidth="1"/>
    <col min="8494" max="8494" width="7.85546875" style="15" customWidth="1"/>
    <col min="8495" max="8495" width="5.85546875" style="15" customWidth="1"/>
    <col min="8496" max="8496" width="8.85546875" style="15" customWidth="1"/>
    <col min="8497" max="8497" width="5.85546875" style="15" customWidth="1"/>
    <col min="8498" max="8498" width="6.85546875" style="15" customWidth="1"/>
    <col min="8499" max="8499" width="5.85546875" style="15" customWidth="1"/>
    <col min="8500" max="8500" width="7.85546875" style="15" customWidth="1"/>
    <col min="8501" max="8501" width="6.5703125" style="15" customWidth="1"/>
    <col min="8502" max="8502" width="9.28515625" style="15" customWidth="1"/>
    <col min="8503" max="8504" width="5.7109375" style="15" customWidth="1"/>
    <col min="8505" max="8505" width="6.28515625" style="15" customWidth="1"/>
    <col min="8506" max="8506" width="7.7109375" style="15" customWidth="1"/>
    <col min="8507" max="8507" width="7" style="15" customWidth="1"/>
    <col min="8508" max="8508" width="7.7109375" style="15" customWidth="1"/>
    <col min="8509" max="8510" width="6.28515625" style="15" customWidth="1"/>
    <col min="8511" max="8511" width="7.140625" style="15" customWidth="1"/>
    <col min="8512" max="8512" width="6.28515625" style="15" customWidth="1"/>
    <col min="8513" max="8521" width="7.7109375" style="15" customWidth="1"/>
    <col min="8522" max="8525" width="6.28515625" style="15" customWidth="1"/>
    <col min="8526" max="8526" width="8.140625" style="15" customWidth="1"/>
    <col min="8527" max="8527" width="10" style="15" customWidth="1"/>
    <col min="8528" max="8535" width="6.85546875" style="15" customWidth="1"/>
    <col min="8536" max="8567" width="7" style="15" customWidth="1"/>
    <col min="8568" max="8570" width="7.28515625" style="15" customWidth="1"/>
    <col min="8571" max="8571" width="9.85546875" style="15" bestFit="1" customWidth="1"/>
    <col min="8572" max="8576" width="7.28515625" style="15" customWidth="1"/>
    <col min="8577" max="8595" width="9.28515625" style="15" bestFit="1" customWidth="1"/>
    <col min="8596" max="8606" width="9.140625" style="15"/>
    <col min="8607" max="8607" width="25.7109375" style="15" customWidth="1"/>
    <col min="8608" max="8608" width="6.42578125" style="15" customWidth="1"/>
    <col min="8609" max="8609" width="10.28515625" style="15" customWidth="1"/>
    <col min="8610" max="8610" width="11.28515625" style="15" customWidth="1"/>
    <col min="8611" max="8611" width="13.42578125" style="15" customWidth="1"/>
    <col min="8612" max="8612" width="11.7109375" style="15" customWidth="1"/>
    <col min="8613" max="8613" width="7.5703125" style="15" customWidth="1"/>
    <col min="8614" max="8614" width="7.28515625" style="15" customWidth="1"/>
    <col min="8615" max="8615" width="12" style="15" customWidth="1"/>
    <col min="8616" max="8616" width="7.5703125" style="15" customWidth="1"/>
    <col min="8617" max="8617" width="7.85546875" style="15" customWidth="1"/>
    <col min="8618" max="8618" width="4.85546875" style="15" customWidth="1"/>
    <col min="8619" max="8619" width="12.42578125" style="15" customWidth="1"/>
    <col min="8620" max="8620" width="9.140625" style="15"/>
    <col min="8621" max="8621" width="8.28515625" style="15" customWidth="1"/>
    <col min="8622" max="8622" width="12.5703125" style="15" customWidth="1"/>
    <col min="8623" max="8623" width="13" style="15" customWidth="1"/>
    <col min="8624" max="8624" width="21.85546875" style="15" customWidth="1"/>
    <col min="8625" max="8625" width="10.7109375" style="15" customWidth="1"/>
    <col min="8626" max="8626" width="10.5703125" style="15" customWidth="1"/>
    <col min="8627" max="8627" width="8.85546875" style="15" customWidth="1"/>
    <col min="8628" max="8628" width="9" style="15" customWidth="1"/>
    <col min="8629" max="8629" width="7.5703125" style="15" customWidth="1"/>
    <col min="8630" max="8630" width="6.28515625" style="15" customWidth="1"/>
    <col min="8631" max="8631" width="6.7109375" style="15" customWidth="1"/>
    <col min="8632" max="8636" width="6.28515625" style="15" customWidth="1"/>
    <col min="8637" max="8637" width="6.85546875" style="15" customWidth="1"/>
    <col min="8638" max="8638" width="6.28515625" style="15" customWidth="1"/>
    <col min="8639" max="8639" width="6.85546875" style="15" customWidth="1"/>
    <col min="8640" max="8642" width="6.28515625" style="15" customWidth="1"/>
    <col min="8643" max="8644" width="6.85546875" style="15" customWidth="1"/>
    <col min="8645" max="8652" width="6.28515625" style="15" customWidth="1"/>
    <col min="8653" max="8654" width="6.7109375" style="15" customWidth="1"/>
    <col min="8655" max="8655" width="7.140625" style="15" customWidth="1"/>
    <col min="8656" max="8656" width="8.140625" style="15" customWidth="1"/>
    <col min="8657" max="8657" width="6.140625" style="15" customWidth="1"/>
    <col min="8658" max="8658" width="8.140625" style="15" customWidth="1"/>
    <col min="8659" max="8659" width="6.28515625" style="15" customWidth="1"/>
    <col min="8660" max="8661" width="7.140625" style="15" customWidth="1"/>
    <col min="8662" max="8662" width="6.28515625" style="15" customWidth="1"/>
    <col min="8663" max="8663" width="7.140625" style="15" customWidth="1"/>
    <col min="8664" max="8664" width="8" style="15" customWidth="1"/>
    <col min="8665" max="8665" width="6.140625" style="15" customWidth="1"/>
    <col min="8666" max="8666" width="8.140625" style="15" customWidth="1"/>
    <col min="8667" max="8668" width="6.28515625" style="15" customWidth="1"/>
    <col min="8669" max="8669" width="6.85546875" style="15" customWidth="1"/>
    <col min="8670" max="8670" width="6.28515625" style="15" customWidth="1"/>
    <col min="8671" max="8671" width="7.140625" style="15" customWidth="1"/>
    <col min="8672" max="8672" width="7.85546875" style="15" customWidth="1"/>
    <col min="8673" max="8673" width="6.140625" style="15" customWidth="1"/>
    <col min="8674" max="8674" width="8.140625" style="15" customWidth="1"/>
    <col min="8675" max="8675" width="6.28515625" style="15" customWidth="1"/>
    <col min="8676" max="8676" width="7.140625" style="15" customWidth="1"/>
    <col min="8677" max="8678" width="6.28515625" style="15" customWidth="1"/>
    <col min="8679" max="8679" width="7.28515625" style="15" bestFit="1" customWidth="1"/>
    <col min="8680" max="8680" width="8" style="15" bestFit="1" customWidth="1"/>
    <col min="8681" max="8681" width="6.28515625" style="15" bestFit="1" customWidth="1"/>
    <col min="8682" max="8682" width="8.28515625" style="15" bestFit="1" customWidth="1"/>
    <col min="8683" max="8684" width="6.28515625" style="15" customWidth="1"/>
    <col min="8685" max="8685" width="7.28515625" style="15" bestFit="1" customWidth="1"/>
    <col min="8686" max="8686" width="6.28515625" style="15" customWidth="1"/>
    <col min="8687" max="8687" width="8" style="15" bestFit="1" customWidth="1"/>
    <col min="8688" max="8688" width="7.28515625" style="15" bestFit="1" customWidth="1"/>
    <col min="8689" max="8689" width="8.140625" style="15" customWidth="1"/>
    <col min="8690" max="8690" width="6.28515625" style="15" bestFit="1" customWidth="1"/>
    <col min="8691" max="8691" width="8.28515625" style="15" bestFit="1" customWidth="1"/>
    <col min="8692" max="8692" width="7" style="15" bestFit="1" customWidth="1"/>
    <col min="8693" max="8693" width="6.28515625" style="15" customWidth="1"/>
    <col min="8694" max="8694" width="7.28515625" style="15" bestFit="1" customWidth="1"/>
    <col min="8695" max="8695" width="6.28515625" style="15" customWidth="1"/>
    <col min="8696" max="8696" width="6" style="15" bestFit="1" customWidth="1"/>
    <col min="8697" max="8697" width="8" style="15" bestFit="1" customWidth="1"/>
    <col min="8698" max="8698" width="5.7109375" style="15" customWidth="1"/>
    <col min="8699" max="8700" width="8" style="15" bestFit="1" customWidth="1"/>
    <col min="8701" max="8702" width="7.7109375" style="15" customWidth="1"/>
    <col min="8703" max="8703" width="6.7109375" style="15" bestFit="1" customWidth="1"/>
    <col min="8704" max="8704" width="8.85546875" style="15" bestFit="1" customWidth="1"/>
    <col min="8705" max="8708" width="8.42578125" style="15" customWidth="1"/>
    <col min="8709" max="8709" width="8.140625" style="15" bestFit="1" customWidth="1"/>
    <col min="8710" max="8711" width="6.85546875" style="15" bestFit="1" customWidth="1"/>
    <col min="8712" max="8712" width="6.7109375" style="15" customWidth="1"/>
    <col min="8713" max="8713" width="7" style="15" bestFit="1" customWidth="1"/>
    <col min="8714" max="8714" width="5.7109375" style="15" customWidth="1"/>
    <col min="8715" max="8715" width="8" style="15" bestFit="1" customWidth="1"/>
    <col min="8716" max="8718" width="5.7109375" style="15" customWidth="1"/>
    <col min="8719" max="8719" width="7" style="15" bestFit="1" customWidth="1"/>
    <col min="8720" max="8720" width="6.85546875" style="15" bestFit="1" customWidth="1"/>
    <col min="8721" max="8721" width="7.85546875" style="15" bestFit="1" customWidth="1"/>
    <col min="8722" max="8722" width="5.7109375" style="15" customWidth="1"/>
    <col min="8723" max="8723" width="8.7109375" style="15" customWidth="1"/>
    <col min="8724" max="8724" width="5.7109375" style="15" customWidth="1"/>
    <col min="8725" max="8725" width="8.140625" style="15" bestFit="1" customWidth="1"/>
    <col min="8726" max="8726" width="6.85546875" style="15" bestFit="1" customWidth="1"/>
    <col min="8727" max="8727" width="5.5703125" style="15" customWidth="1"/>
    <col min="8728" max="8728" width="6" style="15" bestFit="1" customWidth="1"/>
    <col min="8729" max="8729" width="7.85546875" style="15" bestFit="1" customWidth="1"/>
    <col min="8730" max="8730" width="5.7109375" style="15" customWidth="1"/>
    <col min="8731" max="8731" width="6.85546875" style="15" customWidth="1"/>
    <col min="8732" max="8733" width="5.7109375" style="15" customWidth="1"/>
    <col min="8734" max="8734" width="6.85546875" style="15" customWidth="1"/>
    <col min="8735" max="8735" width="7" style="15" bestFit="1" customWidth="1"/>
    <col min="8736" max="8736" width="7.42578125" style="15" customWidth="1"/>
    <col min="8737" max="8737" width="5.85546875" style="15" customWidth="1"/>
    <col min="8738" max="8738" width="7.7109375" style="15" customWidth="1"/>
    <col min="8739" max="8739" width="5.85546875" style="15" customWidth="1"/>
    <col min="8740" max="8740" width="7.85546875" style="15" customWidth="1"/>
    <col min="8741" max="8741" width="5.85546875" style="15" customWidth="1"/>
    <col min="8742" max="8742" width="7.85546875" style="15" customWidth="1"/>
    <col min="8743" max="8745" width="5.85546875" style="15" customWidth="1"/>
    <col min="8746" max="8746" width="8" style="15" customWidth="1"/>
    <col min="8747" max="8747" width="5.85546875" style="15" customWidth="1"/>
    <col min="8748" max="8748" width="6.85546875" style="15" customWidth="1"/>
    <col min="8749" max="8749" width="5.85546875" style="15" customWidth="1"/>
    <col min="8750" max="8750" width="7.85546875" style="15" customWidth="1"/>
    <col min="8751" max="8751" width="5.85546875" style="15" customWidth="1"/>
    <col min="8752" max="8752" width="8.85546875" style="15" customWidth="1"/>
    <col min="8753" max="8753" width="5.85546875" style="15" customWidth="1"/>
    <col min="8754" max="8754" width="6.85546875" style="15" customWidth="1"/>
    <col min="8755" max="8755" width="5.85546875" style="15" customWidth="1"/>
    <col min="8756" max="8756" width="7.85546875" style="15" customWidth="1"/>
    <col min="8757" max="8757" width="6.5703125" style="15" customWidth="1"/>
    <col min="8758" max="8758" width="9.28515625" style="15" customWidth="1"/>
    <col min="8759" max="8760" width="5.7109375" style="15" customWidth="1"/>
    <col min="8761" max="8761" width="6.28515625" style="15" customWidth="1"/>
    <col min="8762" max="8762" width="7.7109375" style="15" customWidth="1"/>
    <col min="8763" max="8763" width="7" style="15" customWidth="1"/>
    <col min="8764" max="8764" width="7.7109375" style="15" customWidth="1"/>
    <col min="8765" max="8766" width="6.28515625" style="15" customWidth="1"/>
    <col min="8767" max="8767" width="7.140625" style="15" customWidth="1"/>
    <col min="8768" max="8768" width="6.28515625" style="15" customWidth="1"/>
    <col min="8769" max="8777" width="7.7109375" style="15" customWidth="1"/>
    <col min="8778" max="8781" width="6.28515625" style="15" customWidth="1"/>
    <col min="8782" max="8782" width="8.140625" style="15" customWidth="1"/>
    <col min="8783" max="8783" width="10" style="15" customWidth="1"/>
    <col min="8784" max="8791" width="6.85546875" style="15" customWidth="1"/>
    <col min="8792" max="8823" width="7" style="15" customWidth="1"/>
    <col min="8824" max="8826" width="7.28515625" style="15" customWidth="1"/>
    <col min="8827" max="8827" width="9.85546875" style="15" bestFit="1" customWidth="1"/>
    <col min="8828" max="8832" width="7.28515625" style="15" customWidth="1"/>
    <col min="8833" max="8851" width="9.28515625" style="15" bestFit="1" customWidth="1"/>
    <col min="8852" max="8862" width="9.140625" style="15"/>
    <col min="8863" max="8863" width="25.7109375" style="15" customWidth="1"/>
    <col min="8864" max="8864" width="6.42578125" style="15" customWidth="1"/>
    <col min="8865" max="8865" width="10.28515625" style="15" customWidth="1"/>
    <col min="8866" max="8866" width="11.28515625" style="15" customWidth="1"/>
    <col min="8867" max="8867" width="13.42578125" style="15" customWidth="1"/>
    <col min="8868" max="8868" width="11.7109375" style="15" customWidth="1"/>
    <col min="8869" max="8869" width="7.5703125" style="15" customWidth="1"/>
    <col min="8870" max="8870" width="7.28515625" style="15" customWidth="1"/>
    <col min="8871" max="8871" width="12" style="15" customWidth="1"/>
    <col min="8872" max="8872" width="7.5703125" style="15" customWidth="1"/>
    <col min="8873" max="8873" width="7.85546875" style="15" customWidth="1"/>
    <col min="8874" max="8874" width="4.85546875" style="15" customWidth="1"/>
    <col min="8875" max="8875" width="12.42578125" style="15" customWidth="1"/>
    <col min="8876" max="8876" width="9.140625" style="15"/>
    <col min="8877" max="8877" width="8.28515625" style="15" customWidth="1"/>
    <col min="8878" max="8878" width="12.5703125" style="15" customWidth="1"/>
    <col min="8879" max="8879" width="13" style="15" customWidth="1"/>
    <col min="8880" max="8880" width="21.85546875" style="15" customWidth="1"/>
    <col min="8881" max="8881" width="10.7109375" style="15" customWidth="1"/>
    <col min="8882" max="8882" width="10.5703125" style="15" customWidth="1"/>
    <col min="8883" max="8883" width="8.85546875" style="15" customWidth="1"/>
    <col min="8884" max="8884" width="9" style="15" customWidth="1"/>
    <col min="8885" max="8885" width="7.5703125" style="15" customWidth="1"/>
    <col min="8886" max="8886" width="6.28515625" style="15" customWidth="1"/>
    <col min="8887" max="8887" width="6.7109375" style="15" customWidth="1"/>
    <col min="8888" max="8892" width="6.28515625" style="15" customWidth="1"/>
    <col min="8893" max="8893" width="6.85546875" style="15" customWidth="1"/>
    <col min="8894" max="8894" width="6.28515625" style="15" customWidth="1"/>
    <col min="8895" max="8895" width="6.85546875" style="15" customWidth="1"/>
    <col min="8896" max="8898" width="6.28515625" style="15" customWidth="1"/>
    <col min="8899" max="8900" width="6.85546875" style="15" customWidth="1"/>
    <col min="8901" max="8908" width="6.28515625" style="15" customWidth="1"/>
    <col min="8909" max="8910" width="6.7109375" style="15" customWidth="1"/>
    <col min="8911" max="8911" width="7.140625" style="15" customWidth="1"/>
    <col min="8912" max="8912" width="8.140625" style="15" customWidth="1"/>
    <col min="8913" max="8913" width="6.140625" style="15" customWidth="1"/>
    <col min="8914" max="8914" width="8.140625" style="15" customWidth="1"/>
    <col min="8915" max="8915" width="6.28515625" style="15" customWidth="1"/>
    <col min="8916" max="8917" width="7.140625" style="15" customWidth="1"/>
    <col min="8918" max="8918" width="6.28515625" style="15" customWidth="1"/>
    <col min="8919" max="8919" width="7.140625" style="15" customWidth="1"/>
    <col min="8920" max="8920" width="8" style="15" customWidth="1"/>
    <col min="8921" max="8921" width="6.140625" style="15" customWidth="1"/>
    <col min="8922" max="8922" width="8.140625" style="15" customWidth="1"/>
    <col min="8923" max="8924" width="6.28515625" style="15" customWidth="1"/>
    <col min="8925" max="8925" width="6.85546875" style="15" customWidth="1"/>
    <col min="8926" max="8926" width="6.28515625" style="15" customWidth="1"/>
    <col min="8927" max="8927" width="7.140625" style="15" customWidth="1"/>
    <col min="8928" max="8928" width="7.85546875" style="15" customWidth="1"/>
    <col min="8929" max="8929" width="6.140625" style="15" customWidth="1"/>
    <col min="8930" max="8930" width="8.140625" style="15" customWidth="1"/>
    <col min="8931" max="8931" width="6.28515625" style="15" customWidth="1"/>
    <col min="8932" max="8932" width="7.140625" style="15" customWidth="1"/>
    <col min="8933" max="8934" width="6.28515625" style="15" customWidth="1"/>
    <col min="8935" max="8935" width="7.28515625" style="15" bestFit="1" customWidth="1"/>
    <col min="8936" max="8936" width="8" style="15" bestFit="1" customWidth="1"/>
    <col min="8937" max="8937" width="6.28515625" style="15" bestFit="1" customWidth="1"/>
    <col min="8938" max="8938" width="8.28515625" style="15" bestFit="1" customWidth="1"/>
    <col min="8939" max="8940" width="6.28515625" style="15" customWidth="1"/>
    <col min="8941" max="8941" width="7.28515625" style="15" bestFit="1" customWidth="1"/>
    <col min="8942" max="8942" width="6.28515625" style="15" customWidth="1"/>
    <col min="8943" max="8943" width="8" style="15" bestFit="1" customWidth="1"/>
    <col min="8944" max="8944" width="7.28515625" style="15" bestFit="1" customWidth="1"/>
    <col min="8945" max="8945" width="8.140625" style="15" customWidth="1"/>
    <col min="8946" max="8946" width="6.28515625" style="15" bestFit="1" customWidth="1"/>
    <col min="8947" max="8947" width="8.28515625" style="15" bestFit="1" customWidth="1"/>
    <col min="8948" max="8948" width="7" style="15" bestFit="1" customWidth="1"/>
    <col min="8949" max="8949" width="6.28515625" style="15" customWidth="1"/>
    <col min="8950" max="8950" width="7.28515625" style="15" bestFit="1" customWidth="1"/>
    <col min="8951" max="8951" width="6.28515625" style="15" customWidth="1"/>
    <col min="8952" max="8952" width="6" style="15" bestFit="1" customWidth="1"/>
    <col min="8953" max="8953" width="8" style="15" bestFit="1" customWidth="1"/>
    <col min="8954" max="8954" width="5.7109375" style="15" customWidth="1"/>
    <col min="8955" max="8956" width="8" style="15" bestFit="1" customWidth="1"/>
    <col min="8957" max="8958" width="7.7109375" style="15" customWidth="1"/>
    <col min="8959" max="8959" width="6.7109375" style="15" bestFit="1" customWidth="1"/>
    <col min="8960" max="8960" width="8.85546875" style="15" bestFit="1" customWidth="1"/>
    <col min="8961" max="8964" width="8.42578125" style="15" customWidth="1"/>
    <col min="8965" max="8965" width="8.140625" style="15" bestFit="1" customWidth="1"/>
    <col min="8966" max="8967" width="6.85546875" style="15" bestFit="1" customWidth="1"/>
    <col min="8968" max="8968" width="6.7109375" style="15" customWidth="1"/>
    <col min="8969" max="8969" width="7" style="15" bestFit="1" customWidth="1"/>
    <col min="8970" max="8970" width="5.7109375" style="15" customWidth="1"/>
    <col min="8971" max="8971" width="8" style="15" bestFit="1" customWidth="1"/>
    <col min="8972" max="8974" width="5.7109375" style="15" customWidth="1"/>
    <col min="8975" max="8975" width="7" style="15" bestFit="1" customWidth="1"/>
    <col min="8976" max="8976" width="6.85546875" style="15" bestFit="1" customWidth="1"/>
    <col min="8977" max="8977" width="7.85546875" style="15" bestFit="1" customWidth="1"/>
    <col min="8978" max="8978" width="5.7109375" style="15" customWidth="1"/>
    <col min="8979" max="8979" width="8.7109375" style="15" customWidth="1"/>
    <col min="8980" max="8980" width="5.7109375" style="15" customWidth="1"/>
    <col min="8981" max="8981" width="8.140625" style="15" bestFit="1" customWidth="1"/>
    <col min="8982" max="8982" width="6.85546875" style="15" bestFit="1" customWidth="1"/>
    <col min="8983" max="8983" width="5.5703125" style="15" customWidth="1"/>
    <col min="8984" max="8984" width="6" style="15" bestFit="1" customWidth="1"/>
    <col min="8985" max="8985" width="7.85546875" style="15" bestFit="1" customWidth="1"/>
    <col min="8986" max="8986" width="5.7109375" style="15" customWidth="1"/>
    <col min="8987" max="8987" width="6.85546875" style="15" customWidth="1"/>
    <col min="8988" max="8989" width="5.7109375" style="15" customWidth="1"/>
    <col min="8990" max="8990" width="6.85546875" style="15" customWidth="1"/>
    <col min="8991" max="8991" width="7" style="15" bestFit="1" customWidth="1"/>
    <col min="8992" max="8992" width="7.42578125" style="15" customWidth="1"/>
    <col min="8993" max="8993" width="5.85546875" style="15" customWidth="1"/>
    <col min="8994" max="8994" width="7.7109375" style="15" customWidth="1"/>
    <col min="8995" max="8995" width="5.85546875" style="15" customWidth="1"/>
    <col min="8996" max="8996" width="7.85546875" style="15" customWidth="1"/>
    <col min="8997" max="8997" width="5.85546875" style="15" customWidth="1"/>
    <col min="8998" max="8998" width="7.85546875" style="15" customWidth="1"/>
    <col min="8999" max="9001" width="5.85546875" style="15" customWidth="1"/>
    <col min="9002" max="9002" width="8" style="15" customWidth="1"/>
    <col min="9003" max="9003" width="5.85546875" style="15" customWidth="1"/>
    <col min="9004" max="9004" width="6.85546875" style="15" customWidth="1"/>
    <col min="9005" max="9005" width="5.85546875" style="15" customWidth="1"/>
    <col min="9006" max="9006" width="7.85546875" style="15" customWidth="1"/>
    <col min="9007" max="9007" width="5.85546875" style="15" customWidth="1"/>
    <col min="9008" max="9008" width="8.85546875" style="15" customWidth="1"/>
    <col min="9009" max="9009" width="5.85546875" style="15" customWidth="1"/>
    <col min="9010" max="9010" width="6.85546875" style="15" customWidth="1"/>
    <col min="9011" max="9011" width="5.85546875" style="15" customWidth="1"/>
    <col min="9012" max="9012" width="7.85546875" style="15" customWidth="1"/>
    <col min="9013" max="9013" width="6.5703125" style="15" customWidth="1"/>
    <col min="9014" max="9014" width="9.28515625" style="15" customWidth="1"/>
    <col min="9015" max="9016" width="5.7109375" style="15" customWidth="1"/>
    <col min="9017" max="9017" width="6.28515625" style="15" customWidth="1"/>
    <col min="9018" max="9018" width="7.7109375" style="15" customWidth="1"/>
    <col min="9019" max="9019" width="7" style="15" customWidth="1"/>
    <col min="9020" max="9020" width="7.7109375" style="15" customWidth="1"/>
    <col min="9021" max="9022" width="6.28515625" style="15" customWidth="1"/>
    <col min="9023" max="9023" width="7.140625" style="15" customWidth="1"/>
    <col min="9024" max="9024" width="6.28515625" style="15" customWidth="1"/>
    <col min="9025" max="9033" width="7.7109375" style="15" customWidth="1"/>
    <col min="9034" max="9037" width="6.28515625" style="15" customWidth="1"/>
    <col min="9038" max="9038" width="8.140625" style="15" customWidth="1"/>
    <col min="9039" max="9039" width="10" style="15" customWidth="1"/>
    <col min="9040" max="9047" width="6.85546875" style="15" customWidth="1"/>
    <col min="9048" max="9079" width="7" style="15" customWidth="1"/>
    <col min="9080" max="9082" width="7.28515625" style="15" customWidth="1"/>
    <col min="9083" max="9083" width="9.85546875" style="15" bestFit="1" customWidth="1"/>
    <col min="9084" max="9088" width="7.28515625" style="15" customWidth="1"/>
    <col min="9089" max="9107" width="9.28515625" style="15" bestFit="1" customWidth="1"/>
    <col min="9108" max="9118" width="9.140625" style="15"/>
    <col min="9119" max="9119" width="25.7109375" style="15" customWidth="1"/>
    <col min="9120" max="9120" width="6.42578125" style="15" customWidth="1"/>
    <col min="9121" max="9121" width="10.28515625" style="15" customWidth="1"/>
    <col min="9122" max="9122" width="11.28515625" style="15" customWidth="1"/>
    <col min="9123" max="9123" width="13.42578125" style="15" customWidth="1"/>
    <col min="9124" max="9124" width="11.7109375" style="15" customWidth="1"/>
    <col min="9125" max="9125" width="7.5703125" style="15" customWidth="1"/>
    <col min="9126" max="9126" width="7.28515625" style="15" customWidth="1"/>
    <col min="9127" max="9127" width="12" style="15" customWidth="1"/>
    <col min="9128" max="9128" width="7.5703125" style="15" customWidth="1"/>
    <col min="9129" max="9129" width="7.85546875" style="15" customWidth="1"/>
    <col min="9130" max="9130" width="4.85546875" style="15" customWidth="1"/>
    <col min="9131" max="9131" width="12.42578125" style="15" customWidth="1"/>
    <col min="9132" max="9132" width="9.140625" style="15"/>
    <col min="9133" max="9133" width="8.28515625" style="15" customWidth="1"/>
    <col min="9134" max="9134" width="12.5703125" style="15" customWidth="1"/>
    <col min="9135" max="9135" width="13" style="15" customWidth="1"/>
    <col min="9136" max="9136" width="21.85546875" style="15" customWidth="1"/>
    <col min="9137" max="9137" width="10.7109375" style="15" customWidth="1"/>
    <col min="9138" max="9138" width="10.5703125" style="15" customWidth="1"/>
    <col min="9139" max="9139" width="8.85546875" style="15" customWidth="1"/>
    <col min="9140" max="9140" width="9" style="15" customWidth="1"/>
    <col min="9141" max="9141" width="7.5703125" style="15" customWidth="1"/>
    <col min="9142" max="9142" width="6.28515625" style="15" customWidth="1"/>
    <col min="9143" max="9143" width="6.7109375" style="15" customWidth="1"/>
    <col min="9144" max="9148" width="6.28515625" style="15" customWidth="1"/>
    <col min="9149" max="9149" width="6.85546875" style="15" customWidth="1"/>
    <col min="9150" max="9150" width="6.28515625" style="15" customWidth="1"/>
    <col min="9151" max="9151" width="6.85546875" style="15" customWidth="1"/>
    <col min="9152" max="9154" width="6.28515625" style="15" customWidth="1"/>
    <col min="9155" max="9156" width="6.85546875" style="15" customWidth="1"/>
    <col min="9157" max="9164" width="6.28515625" style="15" customWidth="1"/>
    <col min="9165" max="9166" width="6.7109375" style="15" customWidth="1"/>
    <col min="9167" max="9167" width="7.140625" style="15" customWidth="1"/>
    <col min="9168" max="9168" width="8.140625" style="15" customWidth="1"/>
    <col min="9169" max="9169" width="6.140625" style="15" customWidth="1"/>
    <col min="9170" max="9170" width="8.140625" style="15" customWidth="1"/>
    <col min="9171" max="9171" width="6.28515625" style="15" customWidth="1"/>
    <col min="9172" max="9173" width="7.140625" style="15" customWidth="1"/>
    <col min="9174" max="9174" width="6.28515625" style="15" customWidth="1"/>
    <col min="9175" max="9175" width="7.140625" style="15" customWidth="1"/>
    <col min="9176" max="9176" width="8" style="15" customWidth="1"/>
    <col min="9177" max="9177" width="6.140625" style="15" customWidth="1"/>
    <col min="9178" max="9178" width="8.140625" style="15" customWidth="1"/>
    <col min="9179" max="9180" width="6.28515625" style="15" customWidth="1"/>
    <col min="9181" max="9181" width="6.85546875" style="15" customWidth="1"/>
    <col min="9182" max="9182" width="6.28515625" style="15" customWidth="1"/>
    <col min="9183" max="9183" width="7.140625" style="15" customWidth="1"/>
    <col min="9184" max="9184" width="7.85546875" style="15" customWidth="1"/>
    <col min="9185" max="9185" width="6.140625" style="15" customWidth="1"/>
    <col min="9186" max="9186" width="8.140625" style="15" customWidth="1"/>
    <col min="9187" max="9187" width="6.28515625" style="15" customWidth="1"/>
    <col min="9188" max="9188" width="7.140625" style="15" customWidth="1"/>
    <col min="9189" max="9190" width="6.28515625" style="15" customWidth="1"/>
    <col min="9191" max="9191" width="7.28515625" style="15" bestFit="1" customWidth="1"/>
    <col min="9192" max="9192" width="8" style="15" bestFit="1" customWidth="1"/>
    <col min="9193" max="9193" width="6.28515625" style="15" bestFit="1" customWidth="1"/>
    <col min="9194" max="9194" width="8.28515625" style="15" bestFit="1" customWidth="1"/>
    <col min="9195" max="9196" width="6.28515625" style="15" customWidth="1"/>
    <col min="9197" max="9197" width="7.28515625" style="15" bestFit="1" customWidth="1"/>
    <col min="9198" max="9198" width="6.28515625" style="15" customWidth="1"/>
    <col min="9199" max="9199" width="8" style="15" bestFit="1" customWidth="1"/>
    <col min="9200" max="9200" width="7.28515625" style="15" bestFit="1" customWidth="1"/>
    <col min="9201" max="9201" width="8.140625" style="15" customWidth="1"/>
    <col min="9202" max="9202" width="6.28515625" style="15" bestFit="1" customWidth="1"/>
    <col min="9203" max="9203" width="8.28515625" style="15" bestFit="1" customWidth="1"/>
    <col min="9204" max="9204" width="7" style="15" bestFit="1" customWidth="1"/>
    <col min="9205" max="9205" width="6.28515625" style="15" customWidth="1"/>
    <col min="9206" max="9206" width="7.28515625" style="15" bestFit="1" customWidth="1"/>
    <col min="9207" max="9207" width="6.28515625" style="15" customWidth="1"/>
    <col min="9208" max="9208" width="6" style="15" bestFit="1" customWidth="1"/>
    <col min="9209" max="9209" width="8" style="15" bestFit="1" customWidth="1"/>
    <col min="9210" max="9210" width="5.7109375" style="15" customWidth="1"/>
    <col min="9211" max="9212" width="8" style="15" bestFit="1" customWidth="1"/>
    <col min="9213" max="9214" width="7.7109375" style="15" customWidth="1"/>
    <col min="9215" max="9215" width="6.7109375" style="15" bestFit="1" customWidth="1"/>
    <col min="9216" max="9216" width="8.85546875" style="15" bestFit="1" customWidth="1"/>
    <col min="9217" max="9220" width="8.42578125" style="15" customWidth="1"/>
    <col min="9221" max="9221" width="8.140625" style="15" bestFit="1" customWidth="1"/>
    <col min="9222" max="9223" width="6.85546875" style="15" bestFit="1" customWidth="1"/>
    <col min="9224" max="9224" width="6.7109375" style="15" customWidth="1"/>
    <col min="9225" max="9225" width="7" style="15" bestFit="1" customWidth="1"/>
    <col min="9226" max="9226" width="5.7109375" style="15" customWidth="1"/>
    <col min="9227" max="9227" width="8" style="15" bestFit="1" customWidth="1"/>
    <col min="9228" max="9230" width="5.7109375" style="15" customWidth="1"/>
    <col min="9231" max="9231" width="7" style="15" bestFit="1" customWidth="1"/>
    <col min="9232" max="9232" width="6.85546875" style="15" bestFit="1" customWidth="1"/>
    <col min="9233" max="9233" width="7.85546875" style="15" bestFit="1" customWidth="1"/>
    <col min="9234" max="9234" width="5.7109375" style="15" customWidth="1"/>
    <col min="9235" max="9235" width="8.7109375" style="15" customWidth="1"/>
    <col min="9236" max="9236" width="5.7109375" style="15" customWidth="1"/>
    <col min="9237" max="9237" width="8.140625" style="15" bestFit="1" customWidth="1"/>
    <col min="9238" max="9238" width="6.85546875" style="15" bestFit="1" customWidth="1"/>
    <col min="9239" max="9239" width="5.5703125" style="15" customWidth="1"/>
    <col min="9240" max="9240" width="6" style="15" bestFit="1" customWidth="1"/>
    <col min="9241" max="9241" width="7.85546875" style="15" bestFit="1" customWidth="1"/>
    <col min="9242" max="9242" width="5.7109375" style="15" customWidth="1"/>
    <col min="9243" max="9243" width="6.85546875" style="15" customWidth="1"/>
    <col min="9244" max="9245" width="5.7109375" style="15" customWidth="1"/>
    <col min="9246" max="9246" width="6.85546875" style="15" customWidth="1"/>
    <col min="9247" max="9247" width="7" style="15" bestFit="1" customWidth="1"/>
    <col min="9248" max="9248" width="7.42578125" style="15" customWidth="1"/>
    <col min="9249" max="9249" width="5.85546875" style="15" customWidth="1"/>
    <col min="9250" max="9250" width="7.7109375" style="15" customWidth="1"/>
    <col min="9251" max="9251" width="5.85546875" style="15" customWidth="1"/>
    <col min="9252" max="9252" width="7.85546875" style="15" customWidth="1"/>
    <col min="9253" max="9253" width="5.85546875" style="15" customWidth="1"/>
    <col min="9254" max="9254" width="7.85546875" style="15" customWidth="1"/>
    <col min="9255" max="9257" width="5.85546875" style="15" customWidth="1"/>
    <col min="9258" max="9258" width="8" style="15" customWidth="1"/>
    <col min="9259" max="9259" width="5.85546875" style="15" customWidth="1"/>
    <col min="9260" max="9260" width="6.85546875" style="15" customWidth="1"/>
    <col min="9261" max="9261" width="5.85546875" style="15" customWidth="1"/>
    <col min="9262" max="9262" width="7.85546875" style="15" customWidth="1"/>
    <col min="9263" max="9263" width="5.85546875" style="15" customWidth="1"/>
    <col min="9264" max="9264" width="8.85546875" style="15" customWidth="1"/>
    <col min="9265" max="9265" width="5.85546875" style="15" customWidth="1"/>
    <col min="9266" max="9266" width="6.85546875" style="15" customWidth="1"/>
    <col min="9267" max="9267" width="5.85546875" style="15" customWidth="1"/>
    <col min="9268" max="9268" width="7.85546875" style="15" customWidth="1"/>
    <col min="9269" max="9269" width="6.5703125" style="15" customWidth="1"/>
    <col min="9270" max="9270" width="9.28515625" style="15" customWidth="1"/>
    <col min="9271" max="9272" width="5.7109375" style="15" customWidth="1"/>
    <col min="9273" max="9273" width="6.28515625" style="15" customWidth="1"/>
    <col min="9274" max="9274" width="7.7109375" style="15" customWidth="1"/>
    <col min="9275" max="9275" width="7" style="15" customWidth="1"/>
    <col min="9276" max="9276" width="7.7109375" style="15" customWidth="1"/>
    <col min="9277" max="9278" width="6.28515625" style="15" customWidth="1"/>
    <col min="9279" max="9279" width="7.140625" style="15" customWidth="1"/>
    <col min="9280" max="9280" width="6.28515625" style="15" customWidth="1"/>
    <col min="9281" max="9289" width="7.7109375" style="15" customWidth="1"/>
    <col min="9290" max="9293" width="6.28515625" style="15" customWidth="1"/>
    <col min="9294" max="9294" width="8.140625" style="15" customWidth="1"/>
    <col min="9295" max="9295" width="10" style="15" customWidth="1"/>
    <col min="9296" max="9303" width="6.85546875" style="15" customWidth="1"/>
    <col min="9304" max="9335" width="7" style="15" customWidth="1"/>
    <col min="9336" max="9338" width="7.28515625" style="15" customWidth="1"/>
    <col min="9339" max="9339" width="9.85546875" style="15" bestFit="1" customWidth="1"/>
    <col min="9340" max="9344" width="7.28515625" style="15" customWidth="1"/>
    <col min="9345" max="9363" width="9.28515625" style="15" bestFit="1" customWidth="1"/>
    <col min="9364" max="9374" width="9.140625" style="15"/>
    <col min="9375" max="9375" width="25.7109375" style="15" customWidth="1"/>
    <col min="9376" max="9376" width="6.42578125" style="15" customWidth="1"/>
    <col min="9377" max="9377" width="10.28515625" style="15" customWidth="1"/>
    <col min="9378" max="9378" width="11.28515625" style="15" customWidth="1"/>
    <col min="9379" max="9379" width="13.42578125" style="15" customWidth="1"/>
    <col min="9380" max="9380" width="11.7109375" style="15" customWidth="1"/>
    <col min="9381" max="9381" width="7.5703125" style="15" customWidth="1"/>
    <col min="9382" max="9382" width="7.28515625" style="15" customWidth="1"/>
    <col min="9383" max="9383" width="12" style="15" customWidth="1"/>
    <col min="9384" max="9384" width="7.5703125" style="15" customWidth="1"/>
    <col min="9385" max="9385" width="7.85546875" style="15" customWidth="1"/>
    <col min="9386" max="9386" width="4.85546875" style="15" customWidth="1"/>
    <col min="9387" max="9387" width="12.42578125" style="15" customWidth="1"/>
    <col min="9388" max="9388" width="9.140625" style="15"/>
    <col min="9389" max="9389" width="8.28515625" style="15" customWidth="1"/>
    <col min="9390" max="9390" width="12.5703125" style="15" customWidth="1"/>
    <col min="9391" max="9391" width="13" style="15" customWidth="1"/>
    <col min="9392" max="9392" width="21.85546875" style="15" customWidth="1"/>
    <col min="9393" max="9393" width="10.7109375" style="15" customWidth="1"/>
    <col min="9394" max="9394" width="10.5703125" style="15" customWidth="1"/>
    <col min="9395" max="9395" width="8.85546875" style="15" customWidth="1"/>
    <col min="9396" max="9396" width="9" style="15" customWidth="1"/>
    <col min="9397" max="9397" width="7.5703125" style="15" customWidth="1"/>
    <col min="9398" max="9398" width="6.28515625" style="15" customWidth="1"/>
    <col min="9399" max="9399" width="6.7109375" style="15" customWidth="1"/>
    <col min="9400" max="9404" width="6.28515625" style="15" customWidth="1"/>
    <col min="9405" max="9405" width="6.85546875" style="15" customWidth="1"/>
    <col min="9406" max="9406" width="6.28515625" style="15" customWidth="1"/>
    <col min="9407" max="9407" width="6.85546875" style="15" customWidth="1"/>
    <col min="9408" max="9410" width="6.28515625" style="15" customWidth="1"/>
    <col min="9411" max="9412" width="6.85546875" style="15" customWidth="1"/>
    <col min="9413" max="9420" width="6.28515625" style="15" customWidth="1"/>
    <col min="9421" max="9422" width="6.7109375" style="15" customWidth="1"/>
    <col min="9423" max="9423" width="7.140625" style="15" customWidth="1"/>
    <col min="9424" max="9424" width="8.140625" style="15" customWidth="1"/>
    <col min="9425" max="9425" width="6.140625" style="15" customWidth="1"/>
    <col min="9426" max="9426" width="8.140625" style="15" customWidth="1"/>
    <col min="9427" max="9427" width="6.28515625" style="15" customWidth="1"/>
    <col min="9428" max="9429" width="7.140625" style="15" customWidth="1"/>
    <col min="9430" max="9430" width="6.28515625" style="15" customWidth="1"/>
    <col min="9431" max="9431" width="7.140625" style="15" customWidth="1"/>
    <col min="9432" max="9432" width="8" style="15" customWidth="1"/>
    <col min="9433" max="9433" width="6.140625" style="15" customWidth="1"/>
    <col min="9434" max="9434" width="8.140625" style="15" customWidth="1"/>
    <col min="9435" max="9436" width="6.28515625" style="15" customWidth="1"/>
    <col min="9437" max="9437" width="6.85546875" style="15" customWidth="1"/>
    <col min="9438" max="9438" width="6.28515625" style="15" customWidth="1"/>
    <col min="9439" max="9439" width="7.140625" style="15" customWidth="1"/>
    <col min="9440" max="9440" width="7.85546875" style="15" customWidth="1"/>
    <col min="9441" max="9441" width="6.140625" style="15" customWidth="1"/>
    <col min="9442" max="9442" width="8.140625" style="15" customWidth="1"/>
    <col min="9443" max="9443" width="6.28515625" style="15" customWidth="1"/>
    <col min="9444" max="9444" width="7.140625" style="15" customWidth="1"/>
    <col min="9445" max="9446" width="6.28515625" style="15" customWidth="1"/>
    <col min="9447" max="9447" width="7.28515625" style="15" bestFit="1" customWidth="1"/>
    <col min="9448" max="9448" width="8" style="15" bestFit="1" customWidth="1"/>
    <col min="9449" max="9449" width="6.28515625" style="15" bestFit="1" customWidth="1"/>
    <col min="9450" max="9450" width="8.28515625" style="15" bestFit="1" customWidth="1"/>
    <col min="9451" max="9452" width="6.28515625" style="15" customWidth="1"/>
    <col min="9453" max="9453" width="7.28515625" style="15" bestFit="1" customWidth="1"/>
    <col min="9454" max="9454" width="6.28515625" style="15" customWidth="1"/>
    <col min="9455" max="9455" width="8" style="15" bestFit="1" customWidth="1"/>
    <col min="9456" max="9456" width="7.28515625" style="15" bestFit="1" customWidth="1"/>
    <col min="9457" max="9457" width="8.140625" style="15" customWidth="1"/>
    <col min="9458" max="9458" width="6.28515625" style="15" bestFit="1" customWidth="1"/>
    <col min="9459" max="9459" width="8.28515625" style="15" bestFit="1" customWidth="1"/>
    <col min="9460" max="9460" width="7" style="15" bestFit="1" customWidth="1"/>
    <col min="9461" max="9461" width="6.28515625" style="15" customWidth="1"/>
    <col min="9462" max="9462" width="7.28515625" style="15" bestFit="1" customWidth="1"/>
    <col min="9463" max="9463" width="6.28515625" style="15" customWidth="1"/>
    <col min="9464" max="9464" width="6" style="15" bestFit="1" customWidth="1"/>
    <col min="9465" max="9465" width="8" style="15" bestFit="1" customWidth="1"/>
    <col min="9466" max="9466" width="5.7109375" style="15" customWidth="1"/>
    <col min="9467" max="9468" width="8" style="15" bestFit="1" customWidth="1"/>
    <col min="9469" max="9470" width="7.7109375" style="15" customWidth="1"/>
    <col min="9471" max="9471" width="6.7109375" style="15" bestFit="1" customWidth="1"/>
    <col min="9472" max="9472" width="8.85546875" style="15" bestFit="1" customWidth="1"/>
    <col min="9473" max="9476" width="8.42578125" style="15" customWidth="1"/>
    <col min="9477" max="9477" width="8.140625" style="15" bestFit="1" customWidth="1"/>
    <col min="9478" max="9479" width="6.85546875" style="15" bestFit="1" customWidth="1"/>
    <col min="9480" max="9480" width="6.7109375" style="15" customWidth="1"/>
    <col min="9481" max="9481" width="7" style="15" bestFit="1" customWidth="1"/>
    <col min="9482" max="9482" width="5.7109375" style="15" customWidth="1"/>
    <col min="9483" max="9483" width="8" style="15" bestFit="1" customWidth="1"/>
    <col min="9484" max="9486" width="5.7109375" style="15" customWidth="1"/>
    <col min="9487" max="9487" width="7" style="15" bestFit="1" customWidth="1"/>
    <col min="9488" max="9488" width="6.85546875" style="15" bestFit="1" customWidth="1"/>
    <col min="9489" max="9489" width="7.85546875" style="15" bestFit="1" customWidth="1"/>
    <col min="9490" max="9490" width="5.7109375" style="15" customWidth="1"/>
    <col min="9491" max="9491" width="8.7109375" style="15" customWidth="1"/>
    <col min="9492" max="9492" width="5.7109375" style="15" customWidth="1"/>
    <col min="9493" max="9493" width="8.140625" style="15" bestFit="1" customWidth="1"/>
    <col min="9494" max="9494" width="6.85546875" style="15" bestFit="1" customWidth="1"/>
    <col min="9495" max="9495" width="5.5703125" style="15" customWidth="1"/>
    <col min="9496" max="9496" width="6" style="15" bestFit="1" customWidth="1"/>
    <col min="9497" max="9497" width="7.85546875" style="15" bestFit="1" customWidth="1"/>
    <col min="9498" max="9498" width="5.7109375" style="15" customWidth="1"/>
    <col min="9499" max="9499" width="6.85546875" style="15" customWidth="1"/>
    <col min="9500" max="9501" width="5.7109375" style="15" customWidth="1"/>
    <col min="9502" max="9502" width="6.85546875" style="15" customWidth="1"/>
    <col min="9503" max="9503" width="7" style="15" bestFit="1" customWidth="1"/>
    <col min="9504" max="9504" width="7.42578125" style="15" customWidth="1"/>
    <col min="9505" max="9505" width="5.85546875" style="15" customWidth="1"/>
    <col min="9506" max="9506" width="7.7109375" style="15" customWidth="1"/>
    <col min="9507" max="9507" width="5.85546875" style="15" customWidth="1"/>
    <col min="9508" max="9508" width="7.85546875" style="15" customWidth="1"/>
    <col min="9509" max="9509" width="5.85546875" style="15" customWidth="1"/>
    <col min="9510" max="9510" width="7.85546875" style="15" customWidth="1"/>
    <col min="9511" max="9513" width="5.85546875" style="15" customWidth="1"/>
    <col min="9514" max="9514" width="8" style="15" customWidth="1"/>
    <col min="9515" max="9515" width="5.85546875" style="15" customWidth="1"/>
    <col min="9516" max="9516" width="6.85546875" style="15" customWidth="1"/>
    <col min="9517" max="9517" width="5.85546875" style="15" customWidth="1"/>
    <col min="9518" max="9518" width="7.85546875" style="15" customWidth="1"/>
    <col min="9519" max="9519" width="5.85546875" style="15" customWidth="1"/>
    <col min="9520" max="9520" width="8.85546875" style="15" customWidth="1"/>
    <col min="9521" max="9521" width="5.85546875" style="15" customWidth="1"/>
    <col min="9522" max="9522" width="6.85546875" style="15" customWidth="1"/>
    <col min="9523" max="9523" width="5.85546875" style="15" customWidth="1"/>
    <col min="9524" max="9524" width="7.85546875" style="15" customWidth="1"/>
    <col min="9525" max="9525" width="6.5703125" style="15" customWidth="1"/>
    <col min="9526" max="9526" width="9.28515625" style="15" customWidth="1"/>
    <col min="9527" max="9528" width="5.7109375" style="15" customWidth="1"/>
    <col min="9529" max="9529" width="6.28515625" style="15" customWidth="1"/>
    <col min="9530" max="9530" width="7.7109375" style="15" customWidth="1"/>
    <col min="9531" max="9531" width="7" style="15" customWidth="1"/>
    <col min="9532" max="9532" width="7.7109375" style="15" customWidth="1"/>
    <col min="9533" max="9534" width="6.28515625" style="15" customWidth="1"/>
    <col min="9535" max="9535" width="7.140625" style="15" customWidth="1"/>
    <col min="9536" max="9536" width="6.28515625" style="15" customWidth="1"/>
    <col min="9537" max="9545" width="7.7109375" style="15" customWidth="1"/>
    <col min="9546" max="9549" width="6.28515625" style="15" customWidth="1"/>
    <col min="9550" max="9550" width="8.140625" style="15" customWidth="1"/>
    <col min="9551" max="9551" width="10" style="15" customWidth="1"/>
    <col min="9552" max="9559" width="6.85546875" style="15" customWidth="1"/>
    <col min="9560" max="9591" width="7" style="15" customWidth="1"/>
    <col min="9592" max="9594" width="7.28515625" style="15" customWidth="1"/>
    <col min="9595" max="9595" width="9.85546875" style="15" bestFit="1" customWidth="1"/>
    <col min="9596" max="9600" width="7.28515625" style="15" customWidth="1"/>
    <col min="9601" max="9619" width="9.28515625" style="15" bestFit="1" customWidth="1"/>
    <col min="9620" max="9630" width="9.140625" style="15"/>
    <col min="9631" max="9631" width="25.7109375" style="15" customWidth="1"/>
    <col min="9632" max="9632" width="6.42578125" style="15" customWidth="1"/>
    <col min="9633" max="9633" width="10.28515625" style="15" customWidth="1"/>
    <col min="9634" max="9634" width="11.28515625" style="15" customWidth="1"/>
    <col min="9635" max="9635" width="13.42578125" style="15" customWidth="1"/>
    <col min="9636" max="9636" width="11.7109375" style="15" customWidth="1"/>
    <col min="9637" max="9637" width="7.5703125" style="15" customWidth="1"/>
    <col min="9638" max="9638" width="7.28515625" style="15" customWidth="1"/>
    <col min="9639" max="9639" width="12" style="15" customWidth="1"/>
    <col min="9640" max="9640" width="7.5703125" style="15" customWidth="1"/>
    <col min="9641" max="9641" width="7.85546875" style="15" customWidth="1"/>
    <col min="9642" max="9642" width="4.85546875" style="15" customWidth="1"/>
    <col min="9643" max="9643" width="12.42578125" style="15" customWidth="1"/>
    <col min="9644" max="9644" width="9.140625" style="15"/>
    <col min="9645" max="9645" width="8.28515625" style="15" customWidth="1"/>
    <col min="9646" max="9646" width="12.5703125" style="15" customWidth="1"/>
    <col min="9647" max="9647" width="13" style="15" customWidth="1"/>
    <col min="9648" max="9648" width="21.85546875" style="15" customWidth="1"/>
    <col min="9649" max="9649" width="10.7109375" style="15" customWidth="1"/>
    <col min="9650" max="9650" width="10.5703125" style="15" customWidth="1"/>
    <col min="9651" max="9651" width="8.85546875" style="15" customWidth="1"/>
    <col min="9652" max="9652" width="9" style="15" customWidth="1"/>
    <col min="9653" max="9653" width="7.5703125" style="15" customWidth="1"/>
    <col min="9654" max="9654" width="6.28515625" style="15" customWidth="1"/>
    <col min="9655" max="9655" width="6.7109375" style="15" customWidth="1"/>
    <col min="9656" max="9660" width="6.28515625" style="15" customWidth="1"/>
    <col min="9661" max="9661" width="6.85546875" style="15" customWidth="1"/>
    <col min="9662" max="9662" width="6.28515625" style="15" customWidth="1"/>
    <col min="9663" max="9663" width="6.85546875" style="15" customWidth="1"/>
    <col min="9664" max="9666" width="6.28515625" style="15" customWidth="1"/>
    <col min="9667" max="9668" width="6.85546875" style="15" customWidth="1"/>
    <col min="9669" max="9676" width="6.28515625" style="15" customWidth="1"/>
    <col min="9677" max="9678" width="6.7109375" style="15" customWidth="1"/>
    <col min="9679" max="9679" width="7.140625" style="15" customWidth="1"/>
    <col min="9680" max="9680" width="8.140625" style="15" customWidth="1"/>
    <col min="9681" max="9681" width="6.140625" style="15" customWidth="1"/>
    <col min="9682" max="9682" width="8.140625" style="15" customWidth="1"/>
    <col min="9683" max="9683" width="6.28515625" style="15" customWidth="1"/>
    <col min="9684" max="9685" width="7.140625" style="15" customWidth="1"/>
    <col min="9686" max="9686" width="6.28515625" style="15" customWidth="1"/>
    <col min="9687" max="9687" width="7.140625" style="15" customWidth="1"/>
    <col min="9688" max="9688" width="8" style="15" customWidth="1"/>
    <col min="9689" max="9689" width="6.140625" style="15" customWidth="1"/>
    <col min="9690" max="9690" width="8.140625" style="15" customWidth="1"/>
    <col min="9691" max="9692" width="6.28515625" style="15" customWidth="1"/>
    <col min="9693" max="9693" width="6.85546875" style="15" customWidth="1"/>
    <col min="9694" max="9694" width="6.28515625" style="15" customWidth="1"/>
    <col min="9695" max="9695" width="7.140625" style="15" customWidth="1"/>
    <col min="9696" max="9696" width="7.85546875" style="15" customWidth="1"/>
    <col min="9697" max="9697" width="6.140625" style="15" customWidth="1"/>
    <col min="9698" max="9698" width="8.140625" style="15" customWidth="1"/>
    <col min="9699" max="9699" width="6.28515625" style="15" customWidth="1"/>
    <col min="9700" max="9700" width="7.140625" style="15" customWidth="1"/>
    <col min="9701" max="9702" width="6.28515625" style="15" customWidth="1"/>
    <col min="9703" max="9703" width="7.28515625" style="15" bestFit="1" customWidth="1"/>
    <col min="9704" max="9704" width="8" style="15" bestFit="1" customWidth="1"/>
    <col min="9705" max="9705" width="6.28515625" style="15" bestFit="1" customWidth="1"/>
    <col min="9706" max="9706" width="8.28515625" style="15" bestFit="1" customWidth="1"/>
    <col min="9707" max="9708" width="6.28515625" style="15" customWidth="1"/>
    <col min="9709" max="9709" width="7.28515625" style="15" bestFit="1" customWidth="1"/>
    <col min="9710" max="9710" width="6.28515625" style="15" customWidth="1"/>
    <col min="9711" max="9711" width="8" style="15" bestFit="1" customWidth="1"/>
    <col min="9712" max="9712" width="7.28515625" style="15" bestFit="1" customWidth="1"/>
    <col min="9713" max="9713" width="8.140625" style="15" customWidth="1"/>
    <col min="9714" max="9714" width="6.28515625" style="15" bestFit="1" customWidth="1"/>
    <col min="9715" max="9715" width="8.28515625" style="15" bestFit="1" customWidth="1"/>
    <col min="9716" max="9716" width="7" style="15" bestFit="1" customWidth="1"/>
    <col min="9717" max="9717" width="6.28515625" style="15" customWidth="1"/>
    <col min="9718" max="9718" width="7.28515625" style="15" bestFit="1" customWidth="1"/>
    <col min="9719" max="9719" width="6.28515625" style="15" customWidth="1"/>
    <col min="9720" max="9720" width="6" style="15" bestFit="1" customWidth="1"/>
    <col min="9721" max="9721" width="8" style="15" bestFit="1" customWidth="1"/>
    <col min="9722" max="9722" width="5.7109375" style="15" customWidth="1"/>
    <col min="9723" max="9724" width="8" style="15" bestFit="1" customWidth="1"/>
    <col min="9725" max="9726" width="7.7109375" style="15" customWidth="1"/>
    <col min="9727" max="9727" width="6.7109375" style="15" bestFit="1" customWidth="1"/>
    <col min="9728" max="9728" width="8.85546875" style="15" bestFit="1" customWidth="1"/>
    <col min="9729" max="9732" width="8.42578125" style="15" customWidth="1"/>
    <col min="9733" max="9733" width="8.140625" style="15" bestFit="1" customWidth="1"/>
    <col min="9734" max="9735" width="6.85546875" style="15" bestFit="1" customWidth="1"/>
    <col min="9736" max="9736" width="6.7109375" style="15" customWidth="1"/>
    <col min="9737" max="9737" width="7" style="15" bestFit="1" customWidth="1"/>
    <col min="9738" max="9738" width="5.7109375" style="15" customWidth="1"/>
    <col min="9739" max="9739" width="8" style="15" bestFit="1" customWidth="1"/>
    <col min="9740" max="9742" width="5.7109375" style="15" customWidth="1"/>
    <col min="9743" max="9743" width="7" style="15" bestFit="1" customWidth="1"/>
    <col min="9744" max="9744" width="6.85546875" style="15" bestFit="1" customWidth="1"/>
    <col min="9745" max="9745" width="7.85546875" style="15" bestFit="1" customWidth="1"/>
    <col min="9746" max="9746" width="5.7109375" style="15" customWidth="1"/>
    <col min="9747" max="9747" width="8.7109375" style="15" customWidth="1"/>
    <col min="9748" max="9748" width="5.7109375" style="15" customWidth="1"/>
    <col min="9749" max="9749" width="8.140625" style="15" bestFit="1" customWidth="1"/>
    <col min="9750" max="9750" width="6.85546875" style="15" bestFit="1" customWidth="1"/>
    <col min="9751" max="9751" width="5.5703125" style="15" customWidth="1"/>
    <col min="9752" max="9752" width="6" style="15" bestFit="1" customWidth="1"/>
    <col min="9753" max="9753" width="7.85546875" style="15" bestFit="1" customWidth="1"/>
    <col min="9754" max="9754" width="5.7109375" style="15" customWidth="1"/>
    <col min="9755" max="9755" width="6.85546875" style="15" customWidth="1"/>
    <col min="9756" max="9757" width="5.7109375" style="15" customWidth="1"/>
    <col min="9758" max="9758" width="6.85546875" style="15" customWidth="1"/>
    <col min="9759" max="9759" width="7" style="15" bestFit="1" customWidth="1"/>
    <col min="9760" max="9760" width="7.42578125" style="15" customWidth="1"/>
    <col min="9761" max="9761" width="5.85546875" style="15" customWidth="1"/>
    <col min="9762" max="9762" width="7.7109375" style="15" customWidth="1"/>
    <col min="9763" max="9763" width="5.85546875" style="15" customWidth="1"/>
    <col min="9764" max="9764" width="7.85546875" style="15" customWidth="1"/>
    <col min="9765" max="9765" width="5.85546875" style="15" customWidth="1"/>
    <col min="9766" max="9766" width="7.85546875" style="15" customWidth="1"/>
    <col min="9767" max="9769" width="5.85546875" style="15" customWidth="1"/>
    <col min="9770" max="9770" width="8" style="15" customWidth="1"/>
    <col min="9771" max="9771" width="5.85546875" style="15" customWidth="1"/>
    <col min="9772" max="9772" width="6.85546875" style="15" customWidth="1"/>
    <col min="9773" max="9773" width="5.85546875" style="15" customWidth="1"/>
    <col min="9774" max="9774" width="7.85546875" style="15" customWidth="1"/>
    <col min="9775" max="9775" width="5.85546875" style="15" customWidth="1"/>
    <col min="9776" max="9776" width="8.85546875" style="15" customWidth="1"/>
    <col min="9777" max="9777" width="5.85546875" style="15" customWidth="1"/>
    <col min="9778" max="9778" width="6.85546875" style="15" customWidth="1"/>
    <col min="9779" max="9779" width="5.85546875" style="15" customWidth="1"/>
    <col min="9780" max="9780" width="7.85546875" style="15" customWidth="1"/>
    <col min="9781" max="9781" width="6.5703125" style="15" customWidth="1"/>
    <col min="9782" max="9782" width="9.28515625" style="15" customWidth="1"/>
    <col min="9783" max="9784" width="5.7109375" style="15" customWidth="1"/>
    <col min="9785" max="9785" width="6.28515625" style="15" customWidth="1"/>
    <col min="9786" max="9786" width="7.7109375" style="15" customWidth="1"/>
    <col min="9787" max="9787" width="7" style="15" customWidth="1"/>
    <col min="9788" max="9788" width="7.7109375" style="15" customWidth="1"/>
    <col min="9789" max="9790" width="6.28515625" style="15" customWidth="1"/>
    <col min="9791" max="9791" width="7.140625" style="15" customWidth="1"/>
    <col min="9792" max="9792" width="6.28515625" style="15" customWidth="1"/>
    <col min="9793" max="9801" width="7.7109375" style="15" customWidth="1"/>
    <col min="9802" max="9805" width="6.28515625" style="15" customWidth="1"/>
    <col min="9806" max="9806" width="8.140625" style="15" customWidth="1"/>
    <col min="9807" max="9807" width="10" style="15" customWidth="1"/>
    <col min="9808" max="9815" width="6.85546875" style="15" customWidth="1"/>
    <col min="9816" max="9847" width="7" style="15" customWidth="1"/>
    <col min="9848" max="9850" width="7.28515625" style="15" customWidth="1"/>
    <col min="9851" max="9851" width="9.85546875" style="15" bestFit="1" customWidth="1"/>
    <col min="9852" max="9856" width="7.28515625" style="15" customWidth="1"/>
    <col min="9857" max="9875" width="9.28515625" style="15" bestFit="1" customWidth="1"/>
    <col min="9876" max="9886" width="9.140625" style="15"/>
    <col min="9887" max="9887" width="25.7109375" style="15" customWidth="1"/>
    <col min="9888" max="9888" width="6.42578125" style="15" customWidth="1"/>
    <col min="9889" max="9889" width="10.28515625" style="15" customWidth="1"/>
    <col min="9890" max="9890" width="11.28515625" style="15" customWidth="1"/>
    <col min="9891" max="9891" width="13.42578125" style="15" customWidth="1"/>
    <col min="9892" max="9892" width="11.7109375" style="15" customWidth="1"/>
    <col min="9893" max="9893" width="7.5703125" style="15" customWidth="1"/>
    <col min="9894" max="9894" width="7.28515625" style="15" customWidth="1"/>
    <col min="9895" max="9895" width="12" style="15" customWidth="1"/>
    <col min="9896" max="9896" width="7.5703125" style="15" customWidth="1"/>
    <col min="9897" max="9897" width="7.85546875" style="15" customWidth="1"/>
    <col min="9898" max="9898" width="4.85546875" style="15" customWidth="1"/>
    <col min="9899" max="9899" width="12.42578125" style="15" customWidth="1"/>
    <col min="9900" max="9900" width="9.140625" style="15"/>
    <col min="9901" max="9901" width="8.28515625" style="15" customWidth="1"/>
    <col min="9902" max="9902" width="12.5703125" style="15" customWidth="1"/>
    <col min="9903" max="9903" width="13" style="15" customWidth="1"/>
    <col min="9904" max="9904" width="21.85546875" style="15" customWidth="1"/>
    <col min="9905" max="9905" width="10.7109375" style="15" customWidth="1"/>
    <col min="9906" max="9906" width="10.5703125" style="15" customWidth="1"/>
    <col min="9907" max="9907" width="8.85546875" style="15" customWidth="1"/>
    <col min="9908" max="9908" width="9" style="15" customWidth="1"/>
    <col min="9909" max="9909" width="7.5703125" style="15" customWidth="1"/>
    <col min="9910" max="9910" width="6.28515625" style="15" customWidth="1"/>
    <col min="9911" max="9911" width="6.7109375" style="15" customWidth="1"/>
    <col min="9912" max="9916" width="6.28515625" style="15" customWidth="1"/>
    <col min="9917" max="9917" width="6.85546875" style="15" customWidth="1"/>
    <col min="9918" max="9918" width="6.28515625" style="15" customWidth="1"/>
    <col min="9919" max="9919" width="6.85546875" style="15" customWidth="1"/>
    <col min="9920" max="9922" width="6.28515625" style="15" customWidth="1"/>
    <col min="9923" max="9924" width="6.85546875" style="15" customWidth="1"/>
    <col min="9925" max="9932" width="6.28515625" style="15" customWidth="1"/>
    <col min="9933" max="9934" width="6.7109375" style="15" customWidth="1"/>
    <col min="9935" max="9935" width="7.140625" style="15" customWidth="1"/>
    <col min="9936" max="9936" width="8.140625" style="15" customWidth="1"/>
    <col min="9937" max="9937" width="6.140625" style="15" customWidth="1"/>
    <col min="9938" max="9938" width="8.140625" style="15" customWidth="1"/>
    <col min="9939" max="9939" width="6.28515625" style="15" customWidth="1"/>
    <col min="9940" max="9941" width="7.140625" style="15" customWidth="1"/>
    <col min="9942" max="9942" width="6.28515625" style="15" customWidth="1"/>
    <col min="9943" max="9943" width="7.140625" style="15" customWidth="1"/>
    <col min="9944" max="9944" width="8" style="15" customWidth="1"/>
    <col min="9945" max="9945" width="6.140625" style="15" customWidth="1"/>
    <col min="9946" max="9946" width="8.140625" style="15" customWidth="1"/>
    <col min="9947" max="9948" width="6.28515625" style="15" customWidth="1"/>
    <col min="9949" max="9949" width="6.85546875" style="15" customWidth="1"/>
    <col min="9950" max="9950" width="6.28515625" style="15" customWidth="1"/>
    <col min="9951" max="9951" width="7.140625" style="15" customWidth="1"/>
    <col min="9952" max="9952" width="7.85546875" style="15" customWidth="1"/>
    <col min="9953" max="9953" width="6.140625" style="15" customWidth="1"/>
    <col min="9954" max="9954" width="8.140625" style="15" customWidth="1"/>
    <col min="9955" max="9955" width="6.28515625" style="15" customWidth="1"/>
    <col min="9956" max="9956" width="7.140625" style="15" customWidth="1"/>
    <col min="9957" max="9958" width="6.28515625" style="15" customWidth="1"/>
    <col min="9959" max="9959" width="7.28515625" style="15" bestFit="1" customWidth="1"/>
    <col min="9960" max="9960" width="8" style="15" bestFit="1" customWidth="1"/>
    <col min="9961" max="9961" width="6.28515625" style="15" bestFit="1" customWidth="1"/>
    <col min="9962" max="9962" width="8.28515625" style="15" bestFit="1" customWidth="1"/>
    <col min="9963" max="9964" width="6.28515625" style="15" customWidth="1"/>
    <col min="9965" max="9965" width="7.28515625" style="15" bestFit="1" customWidth="1"/>
    <col min="9966" max="9966" width="6.28515625" style="15" customWidth="1"/>
    <col min="9967" max="9967" width="8" style="15" bestFit="1" customWidth="1"/>
    <col min="9968" max="9968" width="7.28515625" style="15" bestFit="1" customWidth="1"/>
    <col min="9969" max="9969" width="8.140625" style="15" customWidth="1"/>
    <col min="9970" max="9970" width="6.28515625" style="15" bestFit="1" customWidth="1"/>
    <col min="9971" max="9971" width="8.28515625" style="15" bestFit="1" customWidth="1"/>
    <col min="9972" max="9972" width="7" style="15" bestFit="1" customWidth="1"/>
    <col min="9973" max="9973" width="6.28515625" style="15" customWidth="1"/>
    <col min="9974" max="9974" width="7.28515625" style="15" bestFit="1" customWidth="1"/>
    <col min="9975" max="9975" width="6.28515625" style="15" customWidth="1"/>
    <col min="9976" max="9976" width="6" style="15" bestFit="1" customWidth="1"/>
    <col min="9977" max="9977" width="8" style="15" bestFit="1" customWidth="1"/>
    <col min="9978" max="9978" width="5.7109375" style="15" customWidth="1"/>
    <col min="9979" max="9980" width="8" style="15" bestFit="1" customWidth="1"/>
    <col min="9981" max="9982" width="7.7109375" style="15" customWidth="1"/>
    <col min="9983" max="9983" width="6.7109375" style="15" bestFit="1" customWidth="1"/>
    <col min="9984" max="9984" width="8.85546875" style="15" bestFit="1" customWidth="1"/>
    <col min="9985" max="9988" width="8.42578125" style="15" customWidth="1"/>
    <col min="9989" max="9989" width="8.140625" style="15" bestFit="1" customWidth="1"/>
    <col min="9990" max="9991" width="6.85546875" style="15" bestFit="1" customWidth="1"/>
    <col min="9992" max="9992" width="6.7109375" style="15" customWidth="1"/>
    <col min="9993" max="9993" width="7" style="15" bestFit="1" customWidth="1"/>
    <col min="9994" max="9994" width="5.7109375" style="15" customWidth="1"/>
    <col min="9995" max="9995" width="8" style="15" bestFit="1" customWidth="1"/>
    <col min="9996" max="9998" width="5.7109375" style="15" customWidth="1"/>
    <col min="9999" max="9999" width="7" style="15" bestFit="1" customWidth="1"/>
    <col min="10000" max="10000" width="6.85546875" style="15" bestFit="1" customWidth="1"/>
    <col min="10001" max="10001" width="7.85546875" style="15" bestFit="1" customWidth="1"/>
    <col min="10002" max="10002" width="5.7109375" style="15" customWidth="1"/>
    <col min="10003" max="10003" width="8.7109375" style="15" customWidth="1"/>
    <col min="10004" max="10004" width="5.7109375" style="15" customWidth="1"/>
    <col min="10005" max="10005" width="8.140625" style="15" bestFit="1" customWidth="1"/>
    <col min="10006" max="10006" width="6.85546875" style="15" bestFit="1" customWidth="1"/>
    <col min="10007" max="10007" width="5.5703125" style="15" customWidth="1"/>
    <col min="10008" max="10008" width="6" style="15" bestFit="1" customWidth="1"/>
    <col min="10009" max="10009" width="7.85546875" style="15" bestFit="1" customWidth="1"/>
    <col min="10010" max="10010" width="5.7109375" style="15" customWidth="1"/>
    <col min="10011" max="10011" width="6.85546875" style="15" customWidth="1"/>
    <col min="10012" max="10013" width="5.7109375" style="15" customWidth="1"/>
    <col min="10014" max="10014" width="6.85546875" style="15" customWidth="1"/>
    <col min="10015" max="10015" width="7" style="15" bestFit="1" customWidth="1"/>
    <col min="10016" max="10016" width="7.42578125" style="15" customWidth="1"/>
    <col min="10017" max="10017" width="5.85546875" style="15" customWidth="1"/>
    <col min="10018" max="10018" width="7.7109375" style="15" customWidth="1"/>
    <col min="10019" max="10019" width="5.85546875" style="15" customWidth="1"/>
    <col min="10020" max="10020" width="7.85546875" style="15" customWidth="1"/>
    <col min="10021" max="10021" width="5.85546875" style="15" customWidth="1"/>
    <col min="10022" max="10022" width="7.85546875" style="15" customWidth="1"/>
    <col min="10023" max="10025" width="5.85546875" style="15" customWidth="1"/>
    <col min="10026" max="10026" width="8" style="15" customWidth="1"/>
    <col min="10027" max="10027" width="5.85546875" style="15" customWidth="1"/>
    <col min="10028" max="10028" width="6.85546875" style="15" customWidth="1"/>
    <col min="10029" max="10029" width="5.85546875" style="15" customWidth="1"/>
    <col min="10030" max="10030" width="7.85546875" style="15" customWidth="1"/>
    <col min="10031" max="10031" width="5.85546875" style="15" customWidth="1"/>
    <col min="10032" max="10032" width="8.85546875" style="15" customWidth="1"/>
    <col min="10033" max="10033" width="5.85546875" style="15" customWidth="1"/>
    <col min="10034" max="10034" width="6.85546875" style="15" customWidth="1"/>
    <col min="10035" max="10035" width="5.85546875" style="15" customWidth="1"/>
    <col min="10036" max="10036" width="7.85546875" style="15" customWidth="1"/>
    <col min="10037" max="10037" width="6.5703125" style="15" customWidth="1"/>
    <col min="10038" max="10038" width="9.28515625" style="15" customWidth="1"/>
    <col min="10039" max="10040" width="5.7109375" style="15" customWidth="1"/>
    <col min="10041" max="10041" width="6.28515625" style="15" customWidth="1"/>
    <col min="10042" max="10042" width="7.7109375" style="15" customWidth="1"/>
    <col min="10043" max="10043" width="7" style="15" customWidth="1"/>
    <col min="10044" max="10044" width="7.7109375" style="15" customWidth="1"/>
    <col min="10045" max="10046" width="6.28515625" style="15" customWidth="1"/>
    <col min="10047" max="10047" width="7.140625" style="15" customWidth="1"/>
    <col min="10048" max="10048" width="6.28515625" style="15" customWidth="1"/>
    <col min="10049" max="10057" width="7.7109375" style="15" customWidth="1"/>
    <col min="10058" max="10061" width="6.28515625" style="15" customWidth="1"/>
    <col min="10062" max="10062" width="8.140625" style="15" customWidth="1"/>
    <col min="10063" max="10063" width="10" style="15" customWidth="1"/>
    <col min="10064" max="10071" width="6.85546875" style="15" customWidth="1"/>
    <col min="10072" max="10103" width="7" style="15" customWidth="1"/>
    <col min="10104" max="10106" width="7.28515625" style="15" customWidth="1"/>
    <col min="10107" max="10107" width="9.85546875" style="15" bestFit="1" customWidth="1"/>
    <col min="10108" max="10112" width="7.28515625" style="15" customWidth="1"/>
    <col min="10113" max="10131" width="9.28515625" style="15" bestFit="1" customWidth="1"/>
    <col min="10132" max="10142" width="9.140625" style="15"/>
    <col min="10143" max="10143" width="25.7109375" style="15" customWidth="1"/>
    <col min="10144" max="10144" width="6.42578125" style="15" customWidth="1"/>
    <col min="10145" max="10145" width="10.28515625" style="15" customWidth="1"/>
    <col min="10146" max="10146" width="11.28515625" style="15" customWidth="1"/>
    <col min="10147" max="10147" width="13.42578125" style="15" customWidth="1"/>
    <col min="10148" max="10148" width="11.7109375" style="15" customWidth="1"/>
    <col min="10149" max="10149" width="7.5703125" style="15" customWidth="1"/>
    <col min="10150" max="10150" width="7.28515625" style="15" customWidth="1"/>
    <col min="10151" max="10151" width="12" style="15" customWidth="1"/>
    <col min="10152" max="10152" width="7.5703125" style="15" customWidth="1"/>
    <col min="10153" max="10153" width="7.85546875" style="15" customWidth="1"/>
    <col min="10154" max="10154" width="4.85546875" style="15" customWidth="1"/>
    <col min="10155" max="10155" width="12.42578125" style="15" customWidth="1"/>
    <col min="10156" max="10156" width="9.140625" style="15"/>
    <col min="10157" max="10157" width="8.28515625" style="15" customWidth="1"/>
    <col min="10158" max="10158" width="12.5703125" style="15" customWidth="1"/>
    <col min="10159" max="10159" width="13" style="15" customWidth="1"/>
    <col min="10160" max="10160" width="21.85546875" style="15" customWidth="1"/>
    <col min="10161" max="10161" width="10.7109375" style="15" customWidth="1"/>
    <col min="10162" max="10162" width="10.5703125" style="15" customWidth="1"/>
    <col min="10163" max="10163" width="8.85546875" style="15" customWidth="1"/>
    <col min="10164" max="10164" width="9" style="15" customWidth="1"/>
    <col min="10165" max="10165" width="7.5703125" style="15" customWidth="1"/>
    <col min="10166" max="10166" width="6.28515625" style="15" customWidth="1"/>
    <col min="10167" max="10167" width="6.7109375" style="15" customWidth="1"/>
    <col min="10168" max="10172" width="6.28515625" style="15" customWidth="1"/>
    <col min="10173" max="10173" width="6.85546875" style="15" customWidth="1"/>
    <col min="10174" max="10174" width="6.28515625" style="15" customWidth="1"/>
    <col min="10175" max="10175" width="6.85546875" style="15" customWidth="1"/>
    <col min="10176" max="10178" width="6.28515625" style="15" customWidth="1"/>
    <col min="10179" max="10180" width="6.85546875" style="15" customWidth="1"/>
    <col min="10181" max="10188" width="6.28515625" style="15" customWidth="1"/>
    <col min="10189" max="10190" width="6.7109375" style="15" customWidth="1"/>
    <col min="10191" max="10191" width="7.140625" style="15" customWidth="1"/>
    <col min="10192" max="10192" width="8.140625" style="15" customWidth="1"/>
    <col min="10193" max="10193" width="6.140625" style="15" customWidth="1"/>
    <col min="10194" max="10194" width="8.140625" style="15" customWidth="1"/>
    <col min="10195" max="10195" width="6.28515625" style="15" customWidth="1"/>
    <col min="10196" max="10197" width="7.140625" style="15" customWidth="1"/>
    <col min="10198" max="10198" width="6.28515625" style="15" customWidth="1"/>
    <col min="10199" max="10199" width="7.140625" style="15" customWidth="1"/>
    <col min="10200" max="10200" width="8" style="15" customWidth="1"/>
    <col min="10201" max="10201" width="6.140625" style="15" customWidth="1"/>
    <col min="10202" max="10202" width="8.140625" style="15" customWidth="1"/>
    <col min="10203" max="10204" width="6.28515625" style="15" customWidth="1"/>
    <col min="10205" max="10205" width="6.85546875" style="15" customWidth="1"/>
    <col min="10206" max="10206" width="6.28515625" style="15" customWidth="1"/>
    <col min="10207" max="10207" width="7.140625" style="15" customWidth="1"/>
    <col min="10208" max="10208" width="7.85546875" style="15" customWidth="1"/>
    <col min="10209" max="10209" width="6.140625" style="15" customWidth="1"/>
    <col min="10210" max="10210" width="8.140625" style="15" customWidth="1"/>
    <col min="10211" max="10211" width="6.28515625" style="15" customWidth="1"/>
    <col min="10212" max="10212" width="7.140625" style="15" customWidth="1"/>
    <col min="10213" max="10214" width="6.28515625" style="15" customWidth="1"/>
    <col min="10215" max="10215" width="7.28515625" style="15" bestFit="1" customWidth="1"/>
    <col min="10216" max="10216" width="8" style="15" bestFit="1" customWidth="1"/>
    <col min="10217" max="10217" width="6.28515625" style="15" bestFit="1" customWidth="1"/>
    <col min="10218" max="10218" width="8.28515625" style="15" bestFit="1" customWidth="1"/>
    <col min="10219" max="10220" width="6.28515625" style="15" customWidth="1"/>
    <col min="10221" max="10221" width="7.28515625" style="15" bestFit="1" customWidth="1"/>
    <col min="10222" max="10222" width="6.28515625" style="15" customWidth="1"/>
    <col min="10223" max="10223" width="8" style="15" bestFit="1" customWidth="1"/>
    <col min="10224" max="10224" width="7.28515625" style="15" bestFit="1" customWidth="1"/>
    <col min="10225" max="10225" width="8.140625" style="15" customWidth="1"/>
    <col min="10226" max="10226" width="6.28515625" style="15" bestFit="1" customWidth="1"/>
    <col min="10227" max="10227" width="8.28515625" style="15" bestFit="1" customWidth="1"/>
    <col min="10228" max="10228" width="7" style="15" bestFit="1" customWidth="1"/>
    <col min="10229" max="10229" width="6.28515625" style="15" customWidth="1"/>
    <col min="10230" max="10230" width="7.28515625" style="15" bestFit="1" customWidth="1"/>
    <col min="10231" max="10231" width="6.28515625" style="15" customWidth="1"/>
    <col min="10232" max="10232" width="6" style="15" bestFit="1" customWidth="1"/>
    <col min="10233" max="10233" width="8" style="15" bestFit="1" customWidth="1"/>
    <col min="10234" max="10234" width="5.7109375" style="15" customWidth="1"/>
    <col min="10235" max="10236" width="8" style="15" bestFit="1" customWidth="1"/>
    <col min="10237" max="10238" width="7.7109375" style="15" customWidth="1"/>
    <col min="10239" max="10239" width="6.7109375" style="15" bestFit="1" customWidth="1"/>
    <col min="10240" max="10240" width="8.85546875" style="15" bestFit="1" customWidth="1"/>
    <col min="10241" max="10244" width="8.42578125" style="15" customWidth="1"/>
    <col min="10245" max="10245" width="8.140625" style="15" bestFit="1" customWidth="1"/>
    <col min="10246" max="10247" width="6.85546875" style="15" bestFit="1" customWidth="1"/>
    <col min="10248" max="10248" width="6.7109375" style="15" customWidth="1"/>
    <col min="10249" max="10249" width="7" style="15" bestFit="1" customWidth="1"/>
    <col min="10250" max="10250" width="5.7109375" style="15" customWidth="1"/>
    <col min="10251" max="10251" width="8" style="15" bestFit="1" customWidth="1"/>
    <col min="10252" max="10254" width="5.7109375" style="15" customWidth="1"/>
    <col min="10255" max="10255" width="7" style="15" bestFit="1" customWidth="1"/>
    <col min="10256" max="10256" width="6.85546875" style="15" bestFit="1" customWidth="1"/>
    <col min="10257" max="10257" width="7.85546875" style="15" bestFit="1" customWidth="1"/>
    <col min="10258" max="10258" width="5.7109375" style="15" customWidth="1"/>
    <col min="10259" max="10259" width="8.7109375" style="15" customWidth="1"/>
    <col min="10260" max="10260" width="5.7109375" style="15" customWidth="1"/>
    <col min="10261" max="10261" width="8.140625" style="15" bestFit="1" customWidth="1"/>
    <col min="10262" max="10262" width="6.85546875" style="15" bestFit="1" customWidth="1"/>
    <col min="10263" max="10263" width="5.5703125" style="15" customWidth="1"/>
    <col min="10264" max="10264" width="6" style="15" bestFit="1" customWidth="1"/>
    <col min="10265" max="10265" width="7.85546875" style="15" bestFit="1" customWidth="1"/>
    <col min="10266" max="10266" width="5.7109375" style="15" customWidth="1"/>
    <col min="10267" max="10267" width="6.85546875" style="15" customWidth="1"/>
    <col min="10268" max="10269" width="5.7109375" style="15" customWidth="1"/>
    <col min="10270" max="10270" width="6.85546875" style="15" customWidth="1"/>
    <col min="10271" max="10271" width="7" style="15" bestFit="1" customWidth="1"/>
    <col min="10272" max="10272" width="7.42578125" style="15" customWidth="1"/>
    <col min="10273" max="10273" width="5.85546875" style="15" customWidth="1"/>
    <col min="10274" max="10274" width="7.7109375" style="15" customWidth="1"/>
    <col min="10275" max="10275" width="5.85546875" style="15" customWidth="1"/>
    <col min="10276" max="10276" width="7.85546875" style="15" customWidth="1"/>
    <col min="10277" max="10277" width="5.85546875" style="15" customWidth="1"/>
    <col min="10278" max="10278" width="7.85546875" style="15" customWidth="1"/>
    <col min="10279" max="10281" width="5.85546875" style="15" customWidth="1"/>
    <col min="10282" max="10282" width="8" style="15" customWidth="1"/>
    <col min="10283" max="10283" width="5.85546875" style="15" customWidth="1"/>
    <col min="10284" max="10284" width="6.85546875" style="15" customWidth="1"/>
    <col min="10285" max="10285" width="5.85546875" style="15" customWidth="1"/>
    <col min="10286" max="10286" width="7.85546875" style="15" customWidth="1"/>
    <col min="10287" max="10287" width="5.85546875" style="15" customWidth="1"/>
    <col min="10288" max="10288" width="8.85546875" style="15" customWidth="1"/>
    <col min="10289" max="10289" width="5.85546875" style="15" customWidth="1"/>
    <col min="10290" max="10290" width="6.85546875" style="15" customWidth="1"/>
    <col min="10291" max="10291" width="5.85546875" style="15" customWidth="1"/>
    <col min="10292" max="10292" width="7.85546875" style="15" customWidth="1"/>
    <col min="10293" max="10293" width="6.5703125" style="15" customWidth="1"/>
    <col min="10294" max="10294" width="9.28515625" style="15" customWidth="1"/>
    <col min="10295" max="10296" width="5.7109375" style="15" customWidth="1"/>
    <col min="10297" max="10297" width="6.28515625" style="15" customWidth="1"/>
    <col min="10298" max="10298" width="7.7109375" style="15" customWidth="1"/>
    <col min="10299" max="10299" width="7" style="15" customWidth="1"/>
    <col min="10300" max="10300" width="7.7109375" style="15" customWidth="1"/>
    <col min="10301" max="10302" width="6.28515625" style="15" customWidth="1"/>
    <col min="10303" max="10303" width="7.140625" style="15" customWidth="1"/>
    <col min="10304" max="10304" width="6.28515625" style="15" customWidth="1"/>
    <col min="10305" max="10313" width="7.7109375" style="15" customWidth="1"/>
    <col min="10314" max="10317" width="6.28515625" style="15" customWidth="1"/>
    <col min="10318" max="10318" width="8.140625" style="15" customWidth="1"/>
    <col min="10319" max="10319" width="10" style="15" customWidth="1"/>
    <col min="10320" max="10327" width="6.85546875" style="15" customWidth="1"/>
    <col min="10328" max="10359" width="7" style="15" customWidth="1"/>
    <col min="10360" max="10362" width="7.28515625" style="15" customWidth="1"/>
    <col min="10363" max="10363" width="9.85546875" style="15" bestFit="1" customWidth="1"/>
    <col min="10364" max="10368" width="7.28515625" style="15" customWidth="1"/>
    <col min="10369" max="10387" width="9.28515625" style="15" bestFit="1" customWidth="1"/>
    <col min="10388" max="10398" width="9.140625" style="15"/>
    <col min="10399" max="10399" width="25.7109375" style="15" customWidth="1"/>
    <col min="10400" max="10400" width="6.42578125" style="15" customWidth="1"/>
    <col min="10401" max="10401" width="10.28515625" style="15" customWidth="1"/>
    <col min="10402" max="10402" width="11.28515625" style="15" customWidth="1"/>
    <col min="10403" max="10403" width="13.42578125" style="15" customWidth="1"/>
    <col min="10404" max="10404" width="11.7109375" style="15" customWidth="1"/>
    <col min="10405" max="10405" width="7.5703125" style="15" customWidth="1"/>
    <col min="10406" max="10406" width="7.28515625" style="15" customWidth="1"/>
    <col min="10407" max="10407" width="12" style="15" customWidth="1"/>
    <col min="10408" max="10408" width="7.5703125" style="15" customWidth="1"/>
    <col min="10409" max="10409" width="7.85546875" style="15" customWidth="1"/>
    <col min="10410" max="10410" width="4.85546875" style="15" customWidth="1"/>
    <col min="10411" max="10411" width="12.42578125" style="15" customWidth="1"/>
    <col min="10412" max="10412" width="9.140625" style="15"/>
    <col min="10413" max="10413" width="8.28515625" style="15" customWidth="1"/>
    <col min="10414" max="10414" width="12.5703125" style="15" customWidth="1"/>
    <col min="10415" max="10415" width="13" style="15" customWidth="1"/>
    <col min="10416" max="10416" width="21.85546875" style="15" customWidth="1"/>
    <col min="10417" max="10417" width="10.7109375" style="15" customWidth="1"/>
    <col min="10418" max="10418" width="10.5703125" style="15" customWidth="1"/>
    <col min="10419" max="10419" width="8.85546875" style="15" customWidth="1"/>
    <col min="10420" max="10420" width="9" style="15" customWidth="1"/>
    <col min="10421" max="10421" width="7.5703125" style="15" customWidth="1"/>
    <col min="10422" max="10422" width="6.28515625" style="15" customWidth="1"/>
    <col min="10423" max="10423" width="6.7109375" style="15" customWidth="1"/>
    <col min="10424" max="10428" width="6.28515625" style="15" customWidth="1"/>
    <col min="10429" max="10429" width="6.85546875" style="15" customWidth="1"/>
    <col min="10430" max="10430" width="6.28515625" style="15" customWidth="1"/>
    <col min="10431" max="10431" width="6.85546875" style="15" customWidth="1"/>
    <col min="10432" max="10434" width="6.28515625" style="15" customWidth="1"/>
    <col min="10435" max="10436" width="6.85546875" style="15" customWidth="1"/>
    <col min="10437" max="10444" width="6.28515625" style="15" customWidth="1"/>
    <col min="10445" max="10446" width="6.7109375" style="15" customWidth="1"/>
    <col min="10447" max="10447" width="7.140625" style="15" customWidth="1"/>
    <col min="10448" max="10448" width="8.140625" style="15" customWidth="1"/>
    <col min="10449" max="10449" width="6.140625" style="15" customWidth="1"/>
    <col min="10450" max="10450" width="8.140625" style="15" customWidth="1"/>
    <col min="10451" max="10451" width="6.28515625" style="15" customWidth="1"/>
    <col min="10452" max="10453" width="7.140625" style="15" customWidth="1"/>
    <col min="10454" max="10454" width="6.28515625" style="15" customWidth="1"/>
    <col min="10455" max="10455" width="7.140625" style="15" customWidth="1"/>
    <col min="10456" max="10456" width="8" style="15" customWidth="1"/>
    <col min="10457" max="10457" width="6.140625" style="15" customWidth="1"/>
    <col min="10458" max="10458" width="8.140625" style="15" customWidth="1"/>
    <col min="10459" max="10460" width="6.28515625" style="15" customWidth="1"/>
    <col min="10461" max="10461" width="6.85546875" style="15" customWidth="1"/>
    <col min="10462" max="10462" width="6.28515625" style="15" customWidth="1"/>
    <col min="10463" max="10463" width="7.140625" style="15" customWidth="1"/>
    <col min="10464" max="10464" width="7.85546875" style="15" customWidth="1"/>
    <col min="10465" max="10465" width="6.140625" style="15" customWidth="1"/>
    <col min="10466" max="10466" width="8.140625" style="15" customWidth="1"/>
    <col min="10467" max="10467" width="6.28515625" style="15" customWidth="1"/>
    <col min="10468" max="10468" width="7.140625" style="15" customWidth="1"/>
    <col min="10469" max="10470" width="6.28515625" style="15" customWidth="1"/>
    <col min="10471" max="10471" width="7.28515625" style="15" bestFit="1" customWidth="1"/>
    <col min="10472" max="10472" width="8" style="15" bestFit="1" customWidth="1"/>
    <col min="10473" max="10473" width="6.28515625" style="15" bestFit="1" customWidth="1"/>
    <col min="10474" max="10474" width="8.28515625" style="15" bestFit="1" customWidth="1"/>
    <col min="10475" max="10476" width="6.28515625" style="15" customWidth="1"/>
    <col min="10477" max="10477" width="7.28515625" style="15" bestFit="1" customWidth="1"/>
    <col min="10478" max="10478" width="6.28515625" style="15" customWidth="1"/>
    <col min="10479" max="10479" width="8" style="15" bestFit="1" customWidth="1"/>
    <col min="10480" max="10480" width="7.28515625" style="15" bestFit="1" customWidth="1"/>
    <col min="10481" max="10481" width="8.140625" style="15" customWidth="1"/>
    <col min="10482" max="10482" width="6.28515625" style="15" bestFit="1" customWidth="1"/>
    <col min="10483" max="10483" width="8.28515625" style="15" bestFit="1" customWidth="1"/>
    <col min="10484" max="10484" width="7" style="15" bestFit="1" customWidth="1"/>
    <col min="10485" max="10485" width="6.28515625" style="15" customWidth="1"/>
    <col min="10486" max="10486" width="7.28515625" style="15" bestFit="1" customWidth="1"/>
    <col min="10487" max="10487" width="6.28515625" style="15" customWidth="1"/>
    <col min="10488" max="10488" width="6" style="15" bestFit="1" customWidth="1"/>
    <col min="10489" max="10489" width="8" style="15" bestFit="1" customWidth="1"/>
    <col min="10490" max="10490" width="5.7109375" style="15" customWidth="1"/>
    <col min="10491" max="10492" width="8" style="15" bestFit="1" customWidth="1"/>
    <col min="10493" max="10494" width="7.7109375" style="15" customWidth="1"/>
    <col min="10495" max="10495" width="6.7109375" style="15" bestFit="1" customWidth="1"/>
    <col min="10496" max="10496" width="8.85546875" style="15" bestFit="1" customWidth="1"/>
    <col min="10497" max="10500" width="8.42578125" style="15" customWidth="1"/>
    <col min="10501" max="10501" width="8.140625" style="15" bestFit="1" customWidth="1"/>
    <col min="10502" max="10503" width="6.85546875" style="15" bestFit="1" customWidth="1"/>
    <col min="10504" max="10504" width="6.7109375" style="15" customWidth="1"/>
    <col min="10505" max="10505" width="7" style="15" bestFit="1" customWidth="1"/>
    <col min="10506" max="10506" width="5.7109375" style="15" customWidth="1"/>
    <col min="10507" max="10507" width="8" style="15" bestFit="1" customWidth="1"/>
    <col min="10508" max="10510" width="5.7109375" style="15" customWidth="1"/>
    <col min="10511" max="10511" width="7" style="15" bestFit="1" customWidth="1"/>
    <col min="10512" max="10512" width="6.85546875" style="15" bestFit="1" customWidth="1"/>
    <col min="10513" max="10513" width="7.85546875" style="15" bestFit="1" customWidth="1"/>
    <col min="10514" max="10514" width="5.7109375" style="15" customWidth="1"/>
    <col min="10515" max="10515" width="8.7109375" style="15" customWidth="1"/>
    <col min="10516" max="10516" width="5.7109375" style="15" customWidth="1"/>
    <col min="10517" max="10517" width="8.140625" style="15" bestFit="1" customWidth="1"/>
    <col min="10518" max="10518" width="6.85546875" style="15" bestFit="1" customWidth="1"/>
    <col min="10519" max="10519" width="5.5703125" style="15" customWidth="1"/>
    <col min="10520" max="10520" width="6" style="15" bestFit="1" customWidth="1"/>
    <col min="10521" max="10521" width="7.85546875" style="15" bestFit="1" customWidth="1"/>
    <col min="10522" max="10522" width="5.7109375" style="15" customWidth="1"/>
    <col min="10523" max="10523" width="6.85546875" style="15" customWidth="1"/>
    <col min="10524" max="10525" width="5.7109375" style="15" customWidth="1"/>
    <col min="10526" max="10526" width="6.85546875" style="15" customWidth="1"/>
    <col min="10527" max="10527" width="7" style="15" bestFit="1" customWidth="1"/>
    <col min="10528" max="10528" width="7.42578125" style="15" customWidth="1"/>
    <col min="10529" max="10529" width="5.85546875" style="15" customWidth="1"/>
    <col min="10530" max="10530" width="7.7109375" style="15" customWidth="1"/>
    <col min="10531" max="10531" width="5.85546875" style="15" customWidth="1"/>
    <col min="10532" max="10532" width="7.85546875" style="15" customWidth="1"/>
    <col min="10533" max="10533" width="5.85546875" style="15" customWidth="1"/>
    <col min="10534" max="10534" width="7.85546875" style="15" customWidth="1"/>
    <col min="10535" max="10537" width="5.85546875" style="15" customWidth="1"/>
    <col min="10538" max="10538" width="8" style="15" customWidth="1"/>
    <col min="10539" max="10539" width="5.85546875" style="15" customWidth="1"/>
    <col min="10540" max="10540" width="6.85546875" style="15" customWidth="1"/>
    <col min="10541" max="10541" width="5.85546875" style="15" customWidth="1"/>
    <col min="10542" max="10542" width="7.85546875" style="15" customWidth="1"/>
    <col min="10543" max="10543" width="5.85546875" style="15" customWidth="1"/>
    <col min="10544" max="10544" width="8.85546875" style="15" customWidth="1"/>
    <col min="10545" max="10545" width="5.85546875" style="15" customWidth="1"/>
    <col min="10546" max="10546" width="6.85546875" style="15" customWidth="1"/>
    <col min="10547" max="10547" width="5.85546875" style="15" customWidth="1"/>
    <col min="10548" max="10548" width="7.85546875" style="15" customWidth="1"/>
    <col min="10549" max="10549" width="6.5703125" style="15" customWidth="1"/>
    <col min="10550" max="10550" width="9.28515625" style="15" customWidth="1"/>
    <col min="10551" max="10552" width="5.7109375" style="15" customWidth="1"/>
    <col min="10553" max="10553" width="6.28515625" style="15" customWidth="1"/>
    <col min="10554" max="10554" width="7.7109375" style="15" customWidth="1"/>
    <col min="10555" max="10555" width="7" style="15" customWidth="1"/>
    <col min="10556" max="10556" width="7.7109375" style="15" customWidth="1"/>
    <col min="10557" max="10558" width="6.28515625" style="15" customWidth="1"/>
    <col min="10559" max="10559" width="7.140625" style="15" customWidth="1"/>
    <col min="10560" max="10560" width="6.28515625" style="15" customWidth="1"/>
    <col min="10561" max="10569" width="7.7109375" style="15" customWidth="1"/>
    <col min="10570" max="10573" width="6.28515625" style="15" customWidth="1"/>
    <col min="10574" max="10574" width="8.140625" style="15" customWidth="1"/>
    <col min="10575" max="10575" width="10" style="15" customWidth="1"/>
    <col min="10576" max="10583" width="6.85546875" style="15" customWidth="1"/>
    <col min="10584" max="10615" width="7" style="15" customWidth="1"/>
    <col min="10616" max="10618" width="7.28515625" style="15" customWidth="1"/>
    <col min="10619" max="10619" width="9.85546875" style="15" bestFit="1" customWidth="1"/>
    <col min="10620" max="10624" width="7.28515625" style="15" customWidth="1"/>
    <col min="10625" max="10643" width="9.28515625" style="15" bestFit="1" customWidth="1"/>
    <col min="10644" max="10654" width="9.140625" style="15"/>
    <col min="10655" max="10655" width="25.7109375" style="15" customWidth="1"/>
    <col min="10656" max="10656" width="6.42578125" style="15" customWidth="1"/>
    <col min="10657" max="10657" width="10.28515625" style="15" customWidth="1"/>
    <col min="10658" max="10658" width="11.28515625" style="15" customWidth="1"/>
    <col min="10659" max="10659" width="13.42578125" style="15" customWidth="1"/>
    <col min="10660" max="10660" width="11.7109375" style="15" customWidth="1"/>
    <col min="10661" max="10661" width="7.5703125" style="15" customWidth="1"/>
    <col min="10662" max="10662" width="7.28515625" style="15" customWidth="1"/>
    <col min="10663" max="10663" width="12" style="15" customWidth="1"/>
    <col min="10664" max="10664" width="7.5703125" style="15" customWidth="1"/>
    <col min="10665" max="10665" width="7.85546875" style="15" customWidth="1"/>
    <col min="10666" max="10666" width="4.85546875" style="15" customWidth="1"/>
    <col min="10667" max="10667" width="12.42578125" style="15" customWidth="1"/>
    <col min="10668" max="10668" width="9.140625" style="15"/>
    <col min="10669" max="10669" width="8.28515625" style="15" customWidth="1"/>
    <col min="10670" max="10670" width="12.5703125" style="15" customWidth="1"/>
    <col min="10671" max="10671" width="13" style="15" customWidth="1"/>
    <col min="10672" max="10672" width="21.85546875" style="15" customWidth="1"/>
    <col min="10673" max="10673" width="10.7109375" style="15" customWidth="1"/>
    <col min="10674" max="10674" width="10.5703125" style="15" customWidth="1"/>
    <col min="10675" max="10675" width="8.85546875" style="15" customWidth="1"/>
    <col min="10676" max="10676" width="9" style="15" customWidth="1"/>
    <col min="10677" max="10677" width="7.5703125" style="15" customWidth="1"/>
    <col min="10678" max="10678" width="6.28515625" style="15" customWidth="1"/>
    <col min="10679" max="10679" width="6.7109375" style="15" customWidth="1"/>
    <col min="10680" max="10684" width="6.28515625" style="15" customWidth="1"/>
    <col min="10685" max="10685" width="6.85546875" style="15" customWidth="1"/>
    <col min="10686" max="10686" width="6.28515625" style="15" customWidth="1"/>
    <col min="10687" max="10687" width="6.85546875" style="15" customWidth="1"/>
    <col min="10688" max="10690" width="6.28515625" style="15" customWidth="1"/>
    <col min="10691" max="10692" width="6.85546875" style="15" customWidth="1"/>
    <col min="10693" max="10700" width="6.28515625" style="15" customWidth="1"/>
    <col min="10701" max="10702" width="6.7109375" style="15" customWidth="1"/>
    <col min="10703" max="10703" width="7.140625" style="15" customWidth="1"/>
    <col min="10704" max="10704" width="8.140625" style="15" customWidth="1"/>
    <col min="10705" max="10705" width="6.140625" style="15" customWidth="1"/>
    <col min="10706" max="10706" width="8.140625" style="15" customWidth="1"/>
    <col min="10707" max="10707" width="6.28515625" style="15" customWidth="1"/>
    <col min="10708" max="10709" width="7.140625" style="15" customWidth="1"/>
    <col min="10710" max="10710" width="6.28515625" style="15" customWidth="1"/>
    <col min="10711" max="10711" width="7.140625" style="15" customWidth="1"/>
    <col min="10712" max="10712" width="8" style="15" customWidth="1"/>
    <col min="10713" max="10713" width="6.140625" style="15" customWidth="1"/>
    <col min="10714" max="10714" width="8.140625" style="15" customWidth="1"/>
    <col min="10715" max="10716" width="6.28515625" style="15" customWidth="1"/>
    <col min="10717" max="10717" width="6.85546875" style="15" customWidth="1"/>
    <col min="10718" max="10718" width="6.28515625" style="15" customWidth="1"/>
    <col min="10719" max="10719" width="7.140625" style="15" customWidth="1"/>
    <col min="10720" max="10720" width="7.85546875" style="15" customWidth="1"/>
    <col min="10721" max="10721" width="6.140625" style="15" customWidth="1"/>
    <col min="10722" max="10722" width="8.140625" style="15" customWidth="1"/>
    <col min="10723" max="10723" width="6.28515625" style="15" customWidth="1"/>
    <col min="10724" max="10724" width="7.140625" style="15" customWidth="1"/>
    <col min="10725" max="10726" width="6.28515625" style="15" customWidth="1"/>
    <col min="10727" max="10727" width="7.28515625" style="15" bestFit="1" customWidth="1"/>
    <col min="10728" max="10728" width="8" style="15" bestFit="1" customWidth="1"/>
    <col min="10729" max="10729" width="6.28515625" style="15" bestFit="1" customWidth="1"/>
    <col min="10730" max="10730" width="8.28515625" style="15" bestFit="1" customWidth="1"/>
    <col min="10731" max="10732" width="6.28515625" style="15" customWidth="1"/>
    <col min="10733" max="10733" width="7.28515625" style="15" bestFit="1" customWidth="1"/>
    <col min="10734" max="10734" width="6.28515625" style="15" customWidth="1"/>
    <col min="10735" max="10735" width="8" style="15" bestFit="1" customWidth="1"/>
    <col min="10736" max="10736" width="7.28515625" style="15" bestFit="1" customWidth="1"/>
    <col min="10737" max="10737" width="8.140625" style="15" customWidth="1"/>
    <col min="10738" max="10738" width="6.28515625" style="15" bestFit="1" customWidth="1"/>
    <col min="10739" max="10739" width="8.28515625" style="15" bestFit="1" customWidth="1"/>
    <col min="10740" max="10740" width="7" style="15" bestFit="1" customWidth="1"/>
    <col min="10741" max="10741" width="6.28515625" style="15" customWidth="1"/>
    <col min="10742" max="10742" width="7.28515625" style="15" bestFit="1" customWidth="1"/>
    <col min="10743" max="10743" width="6.28515625" style="15" customWidth="1"/>
    <col min="10744" max="10744" width="6" style="15" bestFit="1" customWidth="1"/>
    <col min="10745" max="10745" width="8" style="15" bestFit="1" customWidth="1"/>
    <col min="10746" max="10746" width="5.7109375" style="15" customWidth="1"/>
    <col min="10747" max="10748" width="8" style="15" bestFit="1" customWidth="1"/>
    <col min="10749" max="10750" width="7.7109375" style="15" customWidth="1"/>
    <col min="10751" max="10751" width="6.7109375" style="15" bestFit="1" customWidth="1"/>
    <col min="10752" max="10752" width="8.85546875" style="15" bestFit="1" customWidth="1"/>
    <col min="10753" max="10756" width="8.42578125" style="15" customWidth="1"/>
    <col min="10757" max="10757" width="8.140625" style="15" bestFit="1" customWidth="1"/>
    <col min="10758" max="10759" width="6.85546875" style="15" bestFit="1" customWidth="1"/>
    <col min="10760" max="10760" width="6.7109375" style="15" customWidth="1"/>
    <col min="10761" max="10761" width="7" style="15" bestFit="1" customWidth="1"/>
    <col min="10762" max="10762" width="5.7109375" style="15" customWidth="1"/>
    <col min="10763" max="10763" width="8" style="15" bestFit="1" customWidth="1"/>
    <col min="10764" max="10766" width="5.7109375" style="15" customWidth="1"/>
    <col min="10767" max="10767" width="7" style="15" bestFit="1" customWidth="1"/>
    <col min="10768" max="10768" width="6.85546875" style="15" bestFit="1" customWidth="1"/>
    <col min="10769" max="10769" width="7.85546875" style="15" bestFit="1" customWidth="1"/>
    <col min="10770" max="10770" width="5.7109375" style="15" customWidth="1"/>
    <col min="10771" max="10771" width="8.7109375" style="15" customWidth="1"/>
    <col min="10772" max="10772" width="5.7109375" style="15" customWidth="1"/>
    <col min="10773" max="10773" width="8.140625" style="15" bestFit="1" customWidth="1"/>
    <col min="10774" max="10774" width="6.85546875" style="15" bestFit="1" customWidth="1"/>
    <col min="10775" max="10775" width="5.5703125" style="15" customWidth="1"/>
    <col min="10776" max="10776" width="6" style="15" bestFit="1" customWidth="1"/>
    <col min="10777" max="10777" width="7.85546875" style="15" bestFit="1" customWidth="1"/>
    <col min="10778" max="10778" width="5.7109375" style="15" customWidth="1"/>
    <col min="10779" max="10779" width="6.85546875" style="15" customWidth="1"/>
    <col min="10780" max="10781" width="5.7109375" style="15" customWidth="1"/>
    <col min="10782" max="10782" width="6.85546875" style="15" customWidth="1"/>
    <col min="10783" max="10783" width="7" style="15" bestFit="1" customWidth="1"/>
    <col min="10784" max="10784" width="7.42578125" style="15" customWidth="1"/>
    <col min="10785" max="10785" width="5.85546875" style="15" customWidth="1"/>
    <col min="10786" max="10786" width="7.7109375" style="15" customWidth="1"/>
    <col min="10787" max="10787" width="5.85546875" style="15" customWidth="1"/>
    <col min="10788" max="10788" width="7.85546875" style="15" customWidth="1"/>
    <col min="10789" max="10789" width="5.85546875" style="15" customWidth="1"/>
    <col min="10790" max="10790" width="7.85546875" style="15" customWidth="1"/>
    <col min="10791" max="10793" width="5.85546875" style="15" customWidth="1"/>
    <col min="10794" max="10794" width="8" style="15" customWidth="1"/>
    <col min="10795" max="10795" width="5.85546875" style="15" customWidth="1"/>
    <col min="10796" max="10796" width="6.85546875" style="15" customWidth="1"/>
    <col min="10797" max="10797" width="5.85546875" style="15" customWidth="1"/>
    <col min="10798" max="10798" width="7.85546875" style="15" customWidth="1"/>
    <col min="10799" max="10799" width="5.85546875" style="15" customWidth="1"/>
    <col min="10800" max="10800" width="8.85546875" style="15" customWidth="1"/>
    <col min="10801" max="10801" width="5.85546875" style="15" customWidth="1"/>
    <col min="10802" max="10802" width="6.85546875" style="15" customWidth="1"/>
    <col min="10803" max="10803" width="5.85546875" style="15" customWidth="1"/>
    <col min="10804" max="10804" width="7.85546875" style="15" customWidth="1"/>
    <col min="10805" max="10805" width="6.5703125" style="15" customWidth="1"/>
    <col min="10806" max="10806" width="9.28515625" style="15" customWidth="1"/>
    <col min="10807" max="10808" width="5.7109375" style="15" customWidth="1"/>
    <col min="10809" max="10809" width="6.28515625" style="15" customWidth="1"/>
    <col min="10810" max="10810" width="7.7109375" style="15" customWidth="1"/>
    <col min="10811" max="10811" width="7" style="15" customWidth="1"/>
    <col min="10812" max="10812" width="7.7109375" style="15" customWidth="1"/>
    <col min="10813" max="10814" width="6.28515625" style="15" customWidth="1"/>
    <col min="10815" max="10815" width="7.140625" style="15" customWidth="1"/>
    <col min="10816" max="10816" width="6.28515625" style="15" customWidth="1"/>
    <col min="10817" max="10825" width="7.7109375" style="15" customWidth="1"/>
    <col min="10826" max="10829" width="6.28515625" style="15" customWidth="1"/>
    <col min="10830" max="10830" width="8.140625" style="15" customWidth="1"/>
    <col min="10831" max="10831" width="10" style="15" customWidth="1"/>
    <col min="10832" max="10839" width="6.85546875" style="15" customWidth="1"/>
    <col min="10840" max="10871" width="7" style="15" customWidth="1"/>
    <col min="10872" max="10874" width="7.28515625" style="15" customWidth="1"/>
    <col min="10875" max="10875" width="9.85546875" style="15" bestFit="1" customWidth="1"/>
    <col min="10876" max="10880" width="7.28515625" style="15" customWidth="1"/>
    <col min="10881" max="10899" width="9.28515625" style="15" bestFit="1" customWidth="1"/>
    <col min="10900" max="10910" width="9.140625" style="15"/>
    <col min="10911" max="10911" width="25.7109375" style="15" customWidth="1"/>
    <col min="10912" max="10912" width="6.42578125" style="15" customWidth="1"/>
    <col min="10913" max="10913" width="10.28515625" style="15" customWidth="1"/>
    <col min="10914" max="10914" width="11.28515625" style="15" customWidth="1"/>
    <col min="10915" max="10915" width="13.42578125" style="15" customWidth="1"/>
    <col min="10916" max="10916" width="11.7109375" style="15" customWidth="1"/>
    <col min="10917" max="10917" width="7.5703125" style="15" customWidth="1"/>
    <col min="10918" max="10918" width="7.28515625" style="15" customWidth="1"/>
    <col min="10919" max="10919" width="12" style="15" customWidth="1"/>
    <col min="10920" max="10920" width="7.5703125" style="15" customWidth="1"/>
    <col min="10921" max="10921" width="7.85546875" style="15" customWidth="1"/>
    <col min="10922" max="10922" width="4.85546875" style="15" customWidth="1"/>
    <col min="10923" max="10923" width="12.42578125" style="15" customWidth="1"/>
    <col min="10924" max="10924" width="9.140625" style="15"/>
    <col min="10925" max="10925" width="8.28515625" style="15" customWidth="1"/>
    <col min="10926" max="10926" width="12.5703125" style="15" customWidth="1"/>
    <col min="10927" max="10927" width="13" style="15" customWidth="1"/>
    <col min="10928" max="10928" width="21.85546875" style="15" customWidth="1"/>
    <col min="10929" max="10929" width="10.7109375" style="15" customWidth="1"/>
    <col min="10930" max="10930" width="10.5703125" style="15" customWidth="1"/>
    <col min="10931" max="10931" width="8.85546875" style="15" customWidth="1"/>
    <col min="10932" max="10932" width="9" style="15" customWidth="1"/>
    <col min="10933" max="10933" width="7.5703125" style="15" customWidth="1"/>
    <col min="10934" max="10934" width="6.28515625" style="15" customWidth="1"/>
    <col min="10935" max="10935" width="6.7109375" style="15" customWidth="1"/>
    <col min="10936" max="10940" width="6.28515625" style="15" customWidth="1"/>
    <col min="10941" max="10941" width="6.85546875" style="15" customWidth="1"/>
    <col min="10942" max="10942" width="6.28515625" style="15" customWidth="1"/>
    <col min="10943" max="10943" width="6.85546875" style="15" customWidth="1"/>
    <col min="10944" max="10946" width="6.28515625" style="15" customWidth="1"/>
    <col min="10947" max="10948" width="6.85546875" style="15" customWidth="1"/>
    <col min="10949" max="10956" width="6.28515625" style="15" customWidth="1"/>
    <col min="10957" max="10958" width="6.7109375" style="15" customWidth="1"/>
    <col min="10959" max="10959" width="7.140625" style="15" customWidth="1"/>
    <col min="10960" max="10960" width="8.140625" style="15" customWidth="1"/>
    <col min="10961" max="10961" width="6.140625" style="15" customWidth="1"/>
    <col min="10962" max="10962" width="8.140625" style="15" customWidth="1"/>
    <col min="10963" max="10963" width="6.28515625" style="15" customWidth="1"/>
    <col min="10964" max="10965" width="7.140625" style="15" customWidth="1"/>
    <col min="10966" max="10966" width="6.28515625" style="15" customWidth="1"/>
    <col min="10967" max="10967" width="7.140625" style="15" customWidth="1"/>
    <col min="10968" max="10968" width="8" style="15" customWidth="1"/>
    <col min="10969" max="10969" width="6.140625" style="15" customWidth="1"/>
    <col min="10970" max="10970" width="8.140625" style="15" customWidth="1"/>
    <col min="10971" max="10972" width="6.28515625" style="15" customWidth="1"/>
    <col min="10973" max="10973" width="6.85546875" style="15" customWidth="1"/>
    <col min="10974" max="10974" width="6.28515625" style="15" customWidth="1"/>
    <col min="10975" max="10975" width="7.140625" style="15" customWidth="1"/>
    <col min="10976" max="10976" width="7.85546875" style="15" customWidth="1"/>
    <col min="10977" max="10977" width="6.140625" style="15" customWidth="1"/>
    <col min="10978" max="10978" width="8.140625" style="15" customWidth="1"/>
    <col min="10979" max="10979" width="6.28515625" style="15" customWidth="1"/>
    <col min="10980" max="10980" width="7.140625" style="15" customWidth="1"/>
    <col min="10981" max="10982" width="6.28515625" style="15" customWidth="1"/>
    <col min="10983" max="10983" width="7.28515625" style="15" bestFit="1" customWidth="1"/>
    <col min="10984" max="10984" width="8" style="15" bestFit="1" customWidth="1"/>
    <col min="10985" max="10985" width="6.28515625" style="15" bestFit="1" customWidth="1"/>
    <col min="10986" max="10986" width="8.28515625" style="15" bestFit="1" customWidth="1"/>
    <col min="10987" max="10988" width="6.28515625" style="15" customWidth="1"/>
    <col min="10989" max="10989" width="7.28515625" style="15" bestFit="1" customWidth="1"/>
    <col min="10990" max="10990" width="6.28515625" style="15" customWidth="1"/>
    <col min="10991" max="10991" width="8" style="15" bestFit="1" customWidth="1"/>
    <col min="10992" max="10992" width="7.28515625" style="15" bestFit="1" customWidth="1"/>
    <col min="10993" max="10993" width="8.140625" style="15" customWidth="1"/>
    <col min="10994" max="10994" width="6.28515625" style="15" bestFit="1" customWidth="1"/>
    <col min="10995" max="10995" width="8.28515625" style="15" bestFit="1" customWidth="1"/>
    <col min="10996" max="10996" width="7" style="15" bestFit="1" customWidth="1"/>
    <col min="10997" max="10997" width="6.28515625" style="15" customWidth="1"/>
    <col min="10998" max="10998" width="7.28515625" style="15" bestFit="1" customWidth="1"/>
    <col min="10999" max="10999" width="6.28515625" style="15" customWidth="1"/>
    <col min="11000" max="11000" width="6" style="15" bestFit="1" customWidth="1"/>
    <col min="11001" max="11001" width="8" style="15" bestFit="1" customWidth="1"/>
    <col min="11002" max="11002" width="5.7109375" style="15" customWidth="1"/>
    <col min="11003" max="11004" width="8" style="15" bestFit="1" customWidth="1"/>
    <col min="11005" max="11006" width="7.7109375" style="15" customWidth="1"/>
    <col min="11007" max="11007" width="6.7109375" style="15" bestFit="1" customWidth="1"/>
    <col min="11008" max="11008" width="8.85546875" style="15" bestFit="1" customWidth="1"/>
    <col min="11009" max="11012" width="8.42578125" style="15" customWidth="1"/>
    <col min="11013" max="11013" width="8.140625" style="15" bestFit="1" customWidth="1"/>
    <col min="11014" max="11015" width="6.85546875" style="15" bestFit="1" customWidth="1"/>
    <col min="11016" max="11016" width="6.7109375" style="15" customWidth="1"/>
    <col min="11017" max="11017" width="7" style="15" bestFit="1" customWidth="1"/>
    <col min="11018" max="11018" width="5.7109375" style="15" customWidth="1"/>
    <col min="11019" max="11019" width="8" style="15" bestFit="1" customWidth="1"/>
    <col min="11020" max="11022" width="5.7109375" style="15" customWidth="1"/>
    <col min="11023" max="11023" width="7" style="15" bestFit="1" customWidth="1"/>
    <col min="11024" max="11024" width="6.85546875" style="15" bestFit="1" customWidth="1"/>
    <col min="11025" max="11025" width="7.85546875" style="15" bestFit="1" customWidth="1"/>
    <col min="11026" max="11026" width="5.7109375" style="15" customWidth="1"/>
    <col min="11027" max="11027" width="8.7109375" style="15" customWidth="1"/>
    <col min="11028" max="11028" width="5.7109375" style="15" customWidth="1"/>
    <col min="11029" max="11029" width="8.140625" style="15" bestFit="1" customWidth="1"/>
    <col min="11030" max="11030" width="6.85546875" style="15" bestFit="1" customWidth="1"/>
    <col min="11031" max="11031" width="5.5703125" style="15" customWidth="1"/>
    <col min="11032" max="11032" width="6" style="15" bestFit="1" customWidth="1"/>
    <col min="11033" max="11033" width="7.85546875" style="15" bestFit="1" customWidth="1"/>
    <col min="11034" max="11034" width="5.7109375" style="15" customWidth="1"/>
    <col min="11035" max="11035" width="6.85546875" style="15" customWidth="1"/>
    <col min="11036" max="11037" width="5.7109375" style="15" customWidth="1"/>
    <col min="11038" max="11038" width="6.85546875" style="15" customWidth="1"/>
    <col min="11039" max="11039" width="7" style="15" bestFit="1" customWidth="1"/>
    <col min="11040" max="11040" width="7.42578125" style="15" customWidth="1"/>
    <col min="11041" max="11041" width="5.85546875" style="15" customWidth="1"/>
    <col min="11042" max="11042" width="7.7109375" style="15" customWidth="1"/>
    <col min="11043" max="11043" width="5.85546875" style="15" customWidth="1"/>
    <col min="11044" max="11044" width="7.85546875" style="15" customWidth="1"/>
    <col min="11045" max="11045" width="5.85546875" style="15" customWidth="1"/>
    <col min="11046" max="11046" width="7.85546875" style="15" customWidth="1"/>
    <col min="11047" max="11049" width="5.85546875" style="15" customWidth="1"/>
    <col min="11050" max="11050" width="8" style="15" customWidth="1"/>
    <col min="11051" max="11051" width="5.85546875" style="15" customWidth="1"/>
    <col min="11052" max="11052" width="6.85546875" style="15" customWidth="1"/>
    <col min="11053" max="11053" width="5.85546875" style="15" customWidth="1"/>
    <col min="11054" max="11054" width="7.85546875" style="15" customWidth="1"/>
    <col min="11055" max="11055" width="5.85546875" style="15" customWidth="1"/>
    <col min="11056" max="11056" width="8.85546875" style="15" customWidth="1"/>
    <col min="11057" max="11057" width="5.85546875" style="15" customWidth="1"/>
    <col min="11058" max="11058" width="6.85546875" style="15" customWidth="1"/>
    <col min="11059" max="11059" width="5.85546875" style="15" customWidth="1"/>
    <col min="11060" max="11060" width="7.85546875" style="15" customWidth="1"/>
    <col min="11061" max="11061" width="6.5703125" style="15" customWidth="1"/>
    <col min="11062" max="11062" width="9.28515625" style="15" customWidth="1"/>
    <col min="11063" max="11064" width="5.7109375" style="15" customWidth="1"/>
    <col min="11065" max="11065" width="6.28515625" style="15" customWidth="1"/>
    <col min="11066" max="11066" width="7.7109375" style="15" customWidth="1"/>
    <col min="11067" max="11067" width="7" style="15" customWidth="1"/>
    <col min="11068" max="11068" width="7.7109375" style="15" customWidth="1"/>
    <col min="11069" max="11070" width="6.28515625" style="15" customWidth="1"/>
    <col min="11071" max="11071" width="7.140625" style="15" customWidth="1"/>
    <col min="11072" max="11072" width="6.28515625" style="15" customWidth="1"/>
    <col min="11073" max="11081" width="7.7109375" style="15" customWidth="1"/>
    <col min="11082" max="11085" width="6.28515625" style="15" customWidth="1"/>
    <col min="11086" max="11086" width="8.140625" style="15" customWidth="1"/>
    <col min="11087" max="11087" width="10" style="15" customWidth="1"/>
    <col min="11088" max="11095" width="6.85546875" style="15" customWidth="1"/>
    <col min="11096" max="11127" width="7" style="15" customWidth="1"/>
    <col min="11128" max="11130" width="7.28515625" style="15" customWidth="1"/>
    <col min="11131" max="11131" width="9.85546875" style="15" bestFit="1" customWidth="1"/>
    <col min="11132" max="11136" width="7.28515625" style="15" customWidth="1"/>
    <col min="11137" max="11155" width="9.28515625" style="15" bestFit="1" customWidth="1"/>
    <col min="11156" max="11166" width="9.140625" style="15"/>
    <col min="11167" max="11167" width="25.7109375" style="15" customWidth="1"/>
    <col min="11168" max="11168" width="6.42578125" style="15" customWidth="1"/>
    <col min="11169" max="11169" width="10.28515625" style="15" customWidth="1"/>
    <col min="11170" max="11170" width="11.28515625" style="15" customWidth="1"/>
    <col min="11171" max="11171" width="13.42578125" style="15" customWidth="1"/>
    <col min="11172" max="11172" width="11.7109375" style="15" customWidth="1"/>
    <col min="11173" max="11173" width="7.5703125" style="15" customWidth="1"/>
    <col min="11174" max="11174" width="7.28515625" style="15" customWidth="1"/>
    <col min="11175" max="11175" width="12" style="15" customWidth="1"/>
    <col min="11176" max="11176" width="7.5703125" style="15" customWidth="1"/>
    <col min="11177" max="11177" width="7.85546875" style="15" customWidth="1"/>
    <col min="11178" max="11178" width="4.85546875" style="15" customWidth="1"/>
    <col min="11179" max="11179" width="12.42578125" style="15" customWidth="1"/>
    <col min="11180" max="11180" width="9.140625" style="15"/>
    <col min="11181" max="11181" width="8.28515625" style="15" customWidth="1"/>
    <col min="11182" max="11182" width="12.5703125" style="15" customWidth="1"/>
    <col min="11183" max="11183" width="13" style="15" customWidth="1"/>
    <col min="11184" max="11184" width="21.85546875" style="15" customWidth="1"/>
    <col min="11185" max="11185" width="10.7109375" style="15" customWidth="1"/>
    <col min="11186" max="11186" width="10.5703125" style="15" customWidth="1"/>
    <col min="11187" max="11187" width="8.85546875" style="15" customWidth="1"/>
    <col min="11188" max="11188" width="9" style="15" customWidth="1"/>
    <col min="11189" max="11189" width="7.5703125" style="15" customWidth="1"/>
    <col min="11190" max="11190" width="6.28515625" style="15" customWidth="1"/>
    <col min="11191" max="11191" width="6.7109375" style="15" customWidth="1"/>
    <col min="11192" max="11196" width="6.28515625" style="15" customWidth="1"/>
    <col min="11197" max="11197" width="6.85546875" style="15" customWidth="1"/>
    <col min="11198" max="11198" width="6.28515625" style="15" customWidth="1"/>
    <col min="11199" max="11199" width="6.85546875" style="15" customWidth="1"/>
    <col min="11200" max="11202" width="6.28515625" style="15" customWidth="1"/>
    <col min="11203" max="11204" width="6.85546875" style="15" customWidth="1"/>
    <col min="11205" max="11212" width="6.28515625" style="15" customWidth="1"/>
    <col min="11213" max="11214" width="6.7109375" style="15" customWidth="1"/>
    <col min="11215" max="11215" width="7.140625" style="15" customWidth="1"/>
    <col min="11216" max="11216" width="8.140625" style="15" customWidth="1"/>
    <col min="11217" max="11217" width="6.140625" style="15" customWidth="1"/>
    <col min="11218" max="11218" width="8.140625" style="15" customWidth="1"/>
    <col min="11219" max="11219" width="6.28515625" style="15" customWidth="1"/>
    <col min="11220" max="11221" width="7.140625" style="15" customWidth="1"/>
    <col min="11222" max="11222" width="6.28515625" style="15" customWidth="1"/>
    <col min="11223" max="11223" width="7.140625" style="15" customWidth="1"/>
    <col min="11224" max="11224" width="8" style="15" customWidth="1"/>
    <col min="11225" max="11225" width="6.140625" style="15" customWidth="1"/>
    <col min="11226" max="11226" width="8.140625" style="15" customWidth="1"/>
    <col min="11227" max="11228" width="6.28515625" style="15" customWidth="1"/>
    <col min="11229" max="11229" width="6.85546875" style="15" customWidth="1"/>
    <col min="11230" max="11230" width="6.28515625" style="15" customWidth="1"/>
    <col min="11231" max="11231" width="7.140625" style="15" customWidth="1"/>
    <col min="11232" max="11232" width="7.85546875" style="15" customWidth="1"/>
    <col min="11233" max="11233" width="6.140625" style="15" customWidth="1"/>
    <col min="11234" max="11234" width="8.140625" style="15" customWidth="1"/>
    <col min="11235" max="11235" width="6.28515625" style="15" customWidth="1"/>
    <col min="11236" max="11236" width="7.140625" style="15" customWidth="1"/>
    <col min="11237" max="11238" width="6.28515625" style="15" customWidth="1"/>
    <col min="11239" max="11239" width="7.28515625" style="15" bestFit="1" customWidth="1"/>
    <col min="11240" max="11240" width="8" style="15" bestFit="1" customWidth="1"/>
    <col min="11241" max="11241" width="6.28515625" style="15" bestFit="1" customWidth="1"/>
    <col min="11242" max="11242" width="8.28515625" style="15" bestFit="1" customWidth="1"/>
    <col min="11243" max="11244" width="6.28515625" style="15" customWidth="1"/>
    <col min="11245" max="11245" width="7.28515625" style="15" bestFit="1" customWidth="1"/>
    <col min="11246" max="11246" width="6.28515625" style="15" customWidth="1"/>
    <col min="11247" max="11247" width="8" style="15" bestFit="1" customWidth="1"/>
    <col min="11248" max="11248" width="7.28515625" style="15" bestFit="1" customWidth="1"/>
    <col min="11249" max="11249" width="8.140625" style="15" customWidth="1"/>
    <col min="11250" max="11250" width="6.28515625" style="15" bestFit="1" customWidth="1"/>
    <col min="11251" max="11251" width="8.28515625" style="15" bestFit="1" customWidth="1"/>
    <col min="11252" max="11252" width="7" style="15" bestFit="1" customWidth="1"/>
    <col min="11253" max="11253" width="6.28515625" style="15" customWidth="1"/>
    <col min="11254" max="11254" width="7.28515625" style="15" bestFit="1" customWidth="1"/>
    <col min="11255" max="11255" width="6.28515625" style="15" customWidth="1"/>
    <col min="11256" max="11256" width="6" style="15" bestFit="1" customWidth="1"/>
    <col min="11257" max="11257" width="8" style="15" bestFit="1" customWidth="1"/>
    <col min="11258" max="11258" width="5.7109375" style="15" customWidth="1"/>
    <col min="11259" max="11260" width="8" style="15" bestFit="1" customWidth="1"/>
    <col min="11261" max="11262" width="7.7109375" style="15" customWidth="1"/>
    <col min="11263" max="11263" width="6.7109375" style="15" bestFit="1" customWidth="1"/>
    <col min="11264" max="11264" width="8.85546875" style="15" bestFit="1" customWidth="1"/>
    <col min="11265" max="11268" width="8.42578125" style="15" customWidth="1"/>
    <col min="11269" max="11269" width="8.140625" style="15" bestFit="1" customWidth="1"/>
    <col min="11270" max="11271" width="6.85546875" style="15" bestFit="1" customWidth="1"/>
    <col min="11272" max="11272" width="6.7109375" style="15" customWidth="1"/>
    <col min="11273" max="11273" width="7" style="15" bestFit="1" customWidth="1"/>
    <col min="11274" max="11274" width="5.7109375" style="15" customWidth="1"/>
    <col min="11275" max="11275" width="8" style="15" bestFit="1" customWidth="1"/>
    <col min="11276" max="11278" width="5.7109375" style="15" customWidth="1"/>
    <col min="11279" max="11279" width="7" style="15" bestFit="1" customWidth="1"/>
    <col min="11280" max="11280" width="6.85546875" style="15" bestFit="1" customWidth="1"/>
    <col min="11281" max="11281" width="7.85546875" style="15" bestFit="1" customWidth="1"/>
    <col min="11282" max="11282" width="5.7109375" style="15" customWidth="1"/>
    <col min="11283" max="11283" width="8.7109375" style="15" customWidth="1"/>
    <col min="11284" max="11284" width="5.7109375" style="15" customWidth="1"/>
    <col min="11285" max="11285" width="8.140625" style="15" bestFit="1" customWidth="1"/>
    <col min="11286" max="11286" width="6.85546875" style="15" bestFit="1" customWidth="1"/>
    <col min="11287" max="11287" width="5.5703125" style="15" customWidth="1"/>
    <col min="11288" max="11288" width="6" style="15" bestFit="1" customWidth="1"/>
    <col min="11289" max="11289" width="7.85546875" style="15" bestFit="1" customWidth="1"/>
    <col min="11290" max="11290" width="5.7109375" style="15" customWidth="1"/>
    <col min="11291" max="11291" width="6.85546875" style="15" customWidth="1"/>
    <col min="11292" max="11293" width="5.7109375" style="15" customWidth="1"/>
    <col min="11294" max="11294" width="6.85546875" style="15" customWidth="1"/>
    <col min="11295" max="11295" width="7" style="15" bestFit="1" customWidth="1"/>
    <col min="11296" max="11296" width="7.42578125" style="15" customWidth="1"/>
    <col min="11297" max="11297" width="5.85546875" style="15" customWidth="1"/>
    <col min="11298" max="11298" width="7.7109375" style="15" customWidth="1"/>
    <col min="11299" max="11299" width="5.85546875" style="15" customWidth="1"/>
    <col min="11300" max="11300" width="7.85546875" style="15" customWidth="1"/>
    <col min="11301" max="11301" width="5.85546875" style="15" customWidth="1"/>
    <col min="11302" max="11302" width="7.85546875" style="15" customWidth="1"/>
    <col min="11303" max="11305" width="5.85546875" style="15" customWidth="1"/>
    <col min="11306" max="11306" width="8" style="15" customWidth="1"/>
    <col min="11307" max="11307" width="5.85546875" style="15" customWidth="1"/>
    <col min="11308" max="11308" width="6.85546875" style="15" customWidth="1"/>
    <col min="11309" max="11309" width="5.85546875" style="15" customWidth="1"/>
    <col min="11310" max="11310" width="7.85546875" style="15" customWidth="1"/>
    <col min="11311" max="11311" width="5.85546875" style="15" customWidth="1"/>
    <col min="11312" max="11312" width="8.85546875" style="15" customWidth="1"/>
    <col min="11313" max="11313" width="5.85546875" style="15" customWidth="1"/>
    <col min="11314" max="11314" width="6.85546875" style="15" customWidth="1"/>
    <col min="11315" max="11315" width="5.85546875" style="15" customWidth="1"/>
    <col min="11316" max="11316" width="7.85546875" style="15" customWidth="1"/>
    <col min="11317" max="11317" width="6.5703125" style="15" customWidth="1"/>
    <col min="11318" max="11318" width="9.28515625" style="15" customWidth="1"/>
    <col min="11319" max="11320" width="5.7109375" style="15" customWidth="1"/>
    <col min="11321" max="11321" width="6.28515625" style="15" customWidth="1"/>
    <col min="11322" max="11322" width="7.7109375" style="15" customWidth="1"/>
    <col min="11323" max="11323" width="7" style="15" customWidth="1"/>
    <col min="11324" max="11324" width="7.7109375" style="15" customWidth="1"/>
    <col min="11325" max="11326" width="6.28515625" style="15" customWidth="1"/>
    <col min="11327" max="11327" width="7.140625" style="15" customWidth="1"/>
    <col min="11328" max="11328" width="6.28515625" style="15" customWidth="1"/>
    <col min="11329" max="11337" width="7.7109375" style="15" customWidth="1"/>
    <col min="11338" max="11341" width="6.28515625" style="15" customWidth="1"/>
    <col min="11342" max="11342" width="8.140625" style="15" customWidth="1"/>
    <col min="11343" max="11343" width="10" style="15" customWidth="1"/>
    <col min="11344" max="11351" width="6.85546875" style="15" customWidth="1"/>
    <col min="11352" max="11383" width="7" style="15" customWidth="1"/>
    <col min="11384" max="11386" width="7.28515625" style="15" customWidth="1"/>
    <col min="11387" max="11387" width="9.85546875" style="15" bestFit="1" customWidth="1"/>
    <col min="11388" max="11392" width="7.28515625" style="15" customWidth="1"/>
    <col min="11393" max="11411" width="9.28515625" style="15" bestFit="1" customWidth="1"/>
    <col min="11412" max="11422" width="9.140625" style="15"/>
    <col min="11423" max="11423" width="25.7109375" style="15" customWidth="1"/>
    <col min="11424" max="11424" width="6.42578125" style="15" customWidth="1"/>
    <col min="11425" max="11425" width="10.28515625" style="15" customWidth="1"/>
    <col min="11426" max="11426" width="11.28515625" style="15" customWidth="1"/>
    <col min="11427" max="11427" width="13.42578125" style="15" customWidth="1"/>
    <col min="11428" max="11428" width="11.7109375" style="15" customWidth="1"/>
    <col min="11429" max="11429" width="7.5703125" style="15" customWidth="1"/>
    <col min="11430" max="11430" width="7.28515625" style="15" customWidth="1"/>
    <col min="11431" max="11431" width="12" style="15" customWidth="1"/>
    <col min="11432" max="11432" width="7.5703125" style="15" customWidth="1"/>
    <col min="11433" max="11433" width="7.85546875" style="15" customWidth="1"/>
    <col min="11434" max="11434" width="4.85546875" style="15" customWidth="1"/>
    <col min="11435" max="11435" width="12.42578125" style="15" customWidth="1"/>
    <col min="11436" max="11436" width="9.140625" style="15"/>
    <col min="11437" max="11437" width="8.28515625" style="15" customWidth="1"/>
    <col min="11438" max="11438" width="12.5703125" style="15" customWidth="1"/>
    <col min="11439" max="11439" width="13" style="15" customWidth="1"/>
    <col min="11440" max="11440" width="21.85546875" style="15" customWidth="1"/>
    <col min="11441" max="11441" width="10.7109375" style="15" customWidth="1"/>
    <col min="11442" max="11442" width="10.5703125" style="15" customWidth="1"/>
    <col min="11443" max="11443" width="8.85546875" style="15" customWidth="1"/>
    <col min="11444" max="11444" width="9" style="15" customWidth="1"/>
    <col min="11445" max="11445" width="7.5703125" style="15" customWidth="1"/>
    <col min="11446" max="11446" width="6.28515625" style="15" customWidth="1"/>
    <col min="11447" max="11447" width="6.7109375" style="15" customWidth="1"/>
    <col min="11448" max="11452" width="6.28515625" style="15" customWidth="1"/>
    <col min="11453" max="11453" width="6.85546875" style="15" customWidth="1"/>
    <col min="11454" max="11454" width="6.28515625" style="15" customWidth="1"/>
    <col min="11455" max="11455" width="6.85546875" style="15" customWidth="1"/>
    <col min="11456" max="11458" width="6.28515625" style="15" customWidth="1"/>
    <col min="11459" max="11460" width="6.85546875" style="15" customWidth="1"/>
    <col min="11461" max="11468" width="6.28515625" style="15" customWidth="1"/>
    <col min="11469" max="11470" width="6.7109375" style="15" customWidth="1"/>
    <col min="11471" max="11471" width="7.140625" style="15" customWidth="1"/>
    <col min="11472" max="11472" width="8.140625" style="15" customWidth="1"/>
    <col min="11473" max="11473" width="6.140625" style="15" customWidth="1"/>
    <col min="11474" max="11474" width="8.140625" style="15" customWidth="1"/>
    <col min="11475" max="11475" width="6.28515625" style="15" customWidth="1"/>
    <col min="11476" max="11477" width="7.140625" style="15" customWidth="1"/>
    <col min="11478" max="11478" width="6.28515625" style="15" customWidth="1"/>
    <col min="11479" max="11479" width="7.140625" style="15" customWidth="1"/>
    <col min="11480" max="11480" width="8" style="15" customWidth="1"/>
    <col min="11481" max="11481" width="6.140625" style="15" customWidth="1"/>
    <col min="11482" max="11482" width="8.140625" style="15" customWidth="1"/>
    <col min="11483" max="11484" width="6.28515625" style="15" customWidth="1"/>
    <col min="11485" max="11485" width="6.85546875" style="15" customWidth="1"/>
    <col min="11486" max="11486" width="6.28515625" style="15" customWidth="1"/>
    <col min="11487" max="11487" width="7.140625" style="15" customWidth="1"/>
    <col min="11488" max="11488" width="7.85546875" style="15" customWidth="1"/>
    <col min="11489" max="11489" width="6.140625" style="15" customWidth="1"/>
    <col min="11490" max="11490" width="8.140625" style="15" customWidth="1"/>
    <col min="11491" max="11491" width="6.28515625" style="15" customWidth="1"/>
    <col min="11492" max="11492" width="7.140625" style="15" customWidth="1"/>
    <col min="11493" max="11494" width="6.28515625" style="15" customWidth="1"/>
    <col min="11495" max="11495" width="7.28515625" style="15" bestFit="1" customWidth="1"/>
    <col min="11496" max="11496" width="8" style="15" bestFit="1" customWidth="1"/>
    <col min="11497" max="11497" width="6.28515625" style="15" bestFit="1" customWidth="1"/>
    <col min="11498" max="11498" width="8.28515625" style="15" bestFit="1" customWidth="1"/>
    <col min="11499" max="11500" width="6.28515625" style="15" customWidth="1"/>
    <col min="11501" max="11501" width="7.28515625" style="15" bestFit="1" customWidth="1"/>
    <col min="11502" max="11502" width="6.28515625" style="15" customWidth="1"/>
    <col min="11503" max="11503" width="8" style="15" bestFit="1" customWidth="1"/>
    <col min="11504" max="11504" width="7.28515625" style="15" bestFit="1" customWidth="1"/>
    <col min="11505" max="11505" width="8.140625" style="15" customWidth="1"/>
    <col min="11506" max="11506" width="6.28515625" style="15" bestFit="1" customWidth="1"/>
    <col min="11507" max="11507" width="8.28515625" style="15" bestFit="1" customWidth="1"/>
    <col min="11508" max="11508" width="7" style="15" bestFit="1" customWidth="1"/>
    <col min="11509" max="11509" width="6.28515625" style="15" customWidth="1"/>
    <col min="11510" max="11510" width="7.28515625" style="15" bestFit="1" customWidth="1"/>
    <col min="11511" max="11511" width="6.28515625" style="15" customWidth="1"/>
    <col min="11512" max="11512" width="6" style="15" bestFit="1" customWidth="1"/>
    <col min="11513" max="11513" width="8" style="15" bestFit="1" customWidth="1"/>
    <col min="11514" max="11514" width="5.7109375" style="15" customWidth="1"/>
    <col min="11515" max="11516" width="8" style="15" bestFit="1" customWidth="1"/>
    <col min="11517" max="11518" width="7.7109375" style="15" customWidth="1"/>
    <col min="11519" max="11519" width="6.7109375" style="15" bestFit="1" customWidth="1"/>
    <col min="11520" max="11520" width="8.85546875" style="15" bestFit="1" customWidth="1"/>
    <col min="11521" max="11524" width="8.42578125" style="15" customWidth="1"/>
    <col min="11525" max="11525" width="8.140625" style="15" bestFit="1" customWidth="1"/>
    <col min="11526" max="11527" width="6.85546875" style="15" bestFit="1" customWidth="1"/>
    <col min="11528" max="11528" width="6.7109375" style="15" customWidth="1"/>
    <col min="11529" max="11529" width="7" style="15" bestFit="1" customWidth="1"/>
    <col min="11530" max="11530" width="5.7109375" style="15" customWidth="1"/>
    <col min="11531" max="11531" width="8" style="15" bestFit="1" customWidth="1"/>
    <col min="11532" max="11534" width="5.7109375" style="15" customWidth="1"/>
    <col min="11535" max="11535" width="7" style="15" bestFit="1" customWidth="1"/>
    <col min="11536" max="11536" width="6.85546875" style="15" bestFit="1" customWidth="1"/>
    <col min="11537" max="11537" width="7.85546875" style="15" bestFit="1" customWidth="1"/>
    <col min="11538" max="11538" width="5.7109375" style="15" customWidth="1"/>
    <col min="11539" max="11539" width="8.7109375" style="15" customWidth="1"/>
    <col min="11540" max="11540" width="5.7109375" style="15" customWidth="1"/>
    <col min="11541" max="11541" width="8.140625" style="15" bestFit="1" customWidth="1"/>
    <col min="11542" max="11542" width="6.85546875" style="15" bestFit="1" customWidth="1"/>
    <col min="11543" max="11543" width="5.5703125" style="15" customWidth="1"/>
    <col min="11544" max="11544" width="6" style="15" bestFit="1" customWidth="1"/>
    <col min="11545" max="11545" width="7.85546875" style="15" bestFit="1" customWidth="1"/>
    <col min="11546" max="11546" width="5.7109375" style="15" customWidth="1"/>
    <col min="11547" max="11547" width="6.85546875" style="15" customWidth="1"/>
    <col min="11548" max="11549" width="5.7109375" style="15" customWidth="1"/>
    <col min="11550" max="11550" width="6.85546875" style="15" customWidth="1"/>
    <col min="11551" max="11551" width="7" style="15" bestFit="1" customWidth="1"/>
    <col min="11552" max="11552" width="7.42578125" style="15" customWidth="1"/>
    <col min="11553" max="11553" width="5.85546875" style="15" customWidth="1"/>
    <col min="11554" max="11554" width="7.7109375" style="15" customWidth="1"/>
    <col min="11555" max="11555" width="5.85546875" style="15" customWidth="1"/>
    <col min="11556" max="11556" width="7.85546875" style="15" customWidth="1"/>
    <col min="11557" max="11557" width="5.85546875" style="15" customWidth="1"/>
    <col min="11558" max="11558" width="7.85546875" style="15" customWidth="1"/>
    <col min="11559" max="11561" width="5.85546875" style="15" customWidth="1"/>
    <col min="11562" max="11562" width="8" style="15" customWidth="1"/>
    <col min="11563" max="11563" width="5.85546875" style="15" customWidth="1"/>
    <col min="11564" max="11564" width="6.85546875" style="15" customWidth="1"/>
    <col min="11565" max="11565" width="5.85546875" style="15" customWidth="1"/>
    <col min="11566" max="11566" width="7.85546875" style="15" customWidth="1"/>
    <col min="11567" max="11567" width="5.85546875" style="15" customWidth="1"/>
    <col min="11568" max="11568" width="8.85546875" style="15" customWidth="1"/>
    <col min="11569" max="11569" width="5.85546875" style="15" customWidth="1"/>
    <col min="11570" max="11570" width="6.85546875" style="15" customWidth="1"/>
    <col min="11571" max="11571" width="5.85546875" style="15" customWidth="1"/>
    <col min="11572" max="11572" width="7.85546875" style="15" customWidth="1"/>
    <col min="11573" max="11573" width="6.5703125" style="15" customWidth="1"/>
    <col min="11574" max="11574" width="9.28515625" style="15" customWidth="1"/>
    <col min="11575" max="11576" width="5.7109375" style="15" customWidth="1"/>
    <col min="11577" max="11577" width="6.28515625" style="15" customWidth="1"/>
    <col min="11578" max="11578" width="7.7109375" style="15" customWidth="1"/>
    <col min="11579" max="11579" width="7" style="15" customWidth="1"/>
    <col min="11580" max="11580" width="7.7109375" style="15" customWidth="1"/>
    <col min="11581" max="11582" width="6.28515625" style="15" customWidth="1"/>
    <col min="11583" max="11583" width="7.140625" style="15" customWidth="1"/>
    <col min="11584" max="11584" width="6.28515625" style="15" customWidth="1"/>
    <col min="11585" max="11593" width="7.7109375" style="15" customWidth="1"/>
    <col min="11594" max="11597" width="6.28515625" style="15" customWidth="1"/>
    <col min="11598" max="11598" width="8.140625" style="15" customWidth="1"/>
    <col min="11599" max="11599" width="10" style="15" customWidth="1"/>
    <col min="11600" max="11607" width="6.85546875" style="15" customWidth="1"/>
    <col min="11608" max="11639" width="7" style="15" customWidth="1"/>
    <col min="11640" max="11642" width="7.28515625" style="15" customWidth="1"/>
    <col min="11643" max="11643" width="9.85546875" style="15" bestFit="1" customWidth="1"/>
    <col min="11644" max="11648" width="7.28515625" style="15" customWidth="1"/>
    <col min="11649" max="11667" width="9.28515625" style="15" bestFit="1" customWidth="1"/>
    <col min="11668" max="11678" width="9.140625" style="15"/>
    <col min="11679" max="11679" width="25.7109375" style="15" customWidth="1"/>
    <col min="11680" max="11680" width="6.42578125" style="15" customWidth="1"/>
    <col min="11681" max="11681" width="10.28515625" style="15" customWidth="1"/>
    <col min="11682" max="11682" width="11.28515625" style="15" customWidth="1"/>
    <col min="11683" max="11683" width="13.42578125" style="15" customWidth="1"/>
    <col min="11684" max="11684" width="11.7109375" style="15" customWidth="1"/>
    <col min="11685" max="11685" width="7.5703125" style="15" customWidth="1"/>
    <col min="11686" max="11686" width="7.28515625" style="15" customWidth="1"/>
    <col min="11687" max="11687" width="12" style="15" customWidth="1"/>
    <col min="11688" max="11688" width="7.5703125" style="15" customWidth="1"/>
    <col min="11689" max="11689" width="7.85546875" style="15" customWidth="1"/>
    <col min="11690" max="11690" width="4.85546875" style="15" customWidth="1"/>
    <col min="11691" max="11691" width="12.42578125" style="15" customWidth="1"/>
    <col min="11692" max="11692" width="9.140625" style="15"/>
    <col min="11693" max="11693" width="8.28515625" style="15" customWidth="1"/>
    <col min="11694" max="11694" width="12.5703125" style="15" customWidth="1"/>
    <col min="11695" max="11695" width="13" style="15" customWidth="1"/>
    <col min="11696" max="11696" width="21.85546875" style="15" customWidth="1"/>
    <col min="11697" max="11697" width="10.7109375" style="15" customWidth="1"/>
    <col min="11698" max="11698" width="10.5703125" style="15" customWidth="1"/>
    <col min="11699" max="11699" width="8.85546875" style="15" customWidth="1"/>
    <col min="11700" max="11700" width="9" style="15" customWidth="1"/>
    <col min="11701" max="11701" width="7.5703125" style="15" customWidth="1"/>
    <col min="11702" max="11702" width="6.28515625" style="15" customWidth="1"/>
    <col min="11703" max="11703" width="6.7109375" style="15" customWidth="1"/>
    <col min="11704" max="11708" width="6.28515625" style="15" customWidth="1"/>
    <col min="11709" max="11709" width="6.85546875" style="15" customWidth="1"/>
    <col min="11710" max="11710" width="6.28515625" style="15" customWidth="1"/>
    <col min="11711" max="11711" width="6.85546875" style="15" customWidth="1"/>
    <col min="11712" max="11714" width="6.28515625" style="15" customWidth="1"/>
    <col min="11715" max="11716" width="6.85546875" style="15" customWidth="1"/>
    <col min="11717" max="11724" width="6.28515625" style="15" customWidth="1"/>
    <col min="11725" max="11726" width="6.7109375" style="15" customWidth="1"/>
    <col min="11727" max="11727" width="7.140625" style="15" customWidth="1"/>
    <col min="11728" max="11728" width="8.140625" style="15" customWidth="1"/>
    <col min="11729" max="11729" width="6.140625" style="15" customWidth="1"/>
    <col min="11730" max="11730" width="8.140625" style="15" customWidth="1"/>
    <col min="11731" max="11731" width="6.28515625" style="15" customWidth="1"/>
    <col min="11732" max="11733" width="7.140625" style="15" customWidth="1"/>
    <col min="11734" max="11734" width="6.28515625" style="15" customWidth="1"/>
    <col min="11735" max="11735" width="7.140625" style="15" customWidth="1"/>
    <col min="11736" max="11736" width="8" style="15" customWidth="1"/>
    <col min="11737" max="11737" width="6.140625" style="15" customWidth="1"/>
    <col min="11738" max="11738" width="8.140625" style="15" customWidth="1"/>
    <col min="11739" max="11740" width="6.28515625" style="15" customWidth="1"/>
    <col min="11741" max="11741" width="6.85546875" style="15" customWidth="1"/>
    <col min="11742" max="11742" width="6.28515625" style="15" customWidth="1"/>
    <col min="11743" max="11743" width="7.140625" style="15" customWidth="1"/>
    <col min="11744" max="11744" width="7.85546875" style="15" customWidth="1"/>
    <col min="11745" max="11745" width="6.140625" style="15" customWidth="1"/>
    <col min="11746" max="11746" width="8.140625" style="15" customWidth="1"/>
    <col min="11747" max="11747" width="6.28515625" style="15" customWidth="1"/>
    <col min="11748" max="11748" width="7.140625" style="15" customWidth="1"/>
    <col min="11749" max="11750" width="6.28515625" style="15" customWidth="1"/>
    <col min="11751" max="11751" width="7.28515625" style="15" bestFit="1" customWidth="1"/>
    <col min="11752" max="11752" width="8" style="15" bestFit="1" customWidth="1"/>
    <col min="11753" max="11753" width="6.28515625" style="15" bestFit="1" customWidth="1"/>
    <col min="11754" max="11754" width="8.28515625" style="15" bestFit="1" customWidth="1"/>
    <col min="11755" max="11756" width="6.28515625" style="15" customWidth="1"/>
    <col min="11757" max="11757" width="7.28515625" style="15" bestFit="1" customWidth="1"/>
    <col min="11758" max="11758" width="6.28515625" style="15" customWidth="1"/>
    <col min="11759" max="11759" width="8" style="15" bestFit="1" customWidth="1"/>
    <col min="11760" max="11760" width="7.28515625" style="15" bestFit="1" customWidth="1"/>
    <col min="11761" max="11761" width="8.140625" style="15" customWidth="1"/>
    <col min="11762" max="11762" width="6.28515625" style="15" bestFit="1" customWidth="1"/>
    <col min="11763" max="11763" width="8.28515625" style="15" bestFit="1" customWidth="1"/>
    <col min="11764" max="11764" width="7" style="15" bestFit="1" customWidth="1"/>
    <col min="11765" max="11765" width="6.28515625" style="15" customWidth="1"/>
    <col min="11766" max="11766" width="7.28515625" style="15" bestFit="1" customWidth="1"/>
    <col min="11767" max="11767" width="6.28515625" style="15" customWidth="1"/>
    <col min="11768" max="11768" width="6" style="15" bestFit="1" customWidth="1"/>
    <col min="11769" max="11769" width="8" style="15" bestFit="1" customWidth="1"/>
    <col min="11770" max="11770" width="5.7109375" style="15" customWidth="1"/>
    <col min="11771" max="11772" width="8" style="15" bestFit="1" customWidth="1"/>
    <col min="11773" max="11774" width="7.7109375" style="15" customWidth="1"/>
    <col min="11775" max="11775" width="6.7109375" style="15" bestFit="1" customWidth="1"/>
    <col min="11776" max="11776" width="8.85546875" style="15" bestFit="1" customWidth="1"/>
    <col min="11777" max="11780" width="8.42578125" style="15" customWidth="1"/>
    <col min="11781" max="11781" width="8.140625" style="15" bestFit="1" customWidth="1"/>
    <col min="11782" max="11783" width="6.85546875" style="15" bestFit="1" customWidth="1"/>
    <col min="11784" max="11784" width="6.7109375" style="15" customWidth="1"/>
    <col min="11785" max="11785" width="7" style="15" bestFit="1" customWidth="1"/>
    <col min="11786" max="11786" width="5.7109375" style="15" customWidth="1"/>
    <col min="11787" max="11787" width="8" style="15" bestFit="1" customWidth="1"/>
    <col min="11788" max="11790" width="5.7109375" style="15" customWidth="1"/>
    <col min="11791" max="11791" width="7" style="15" bestFit="1" customWidth="1"/>
    <col min="11792" max="11792" width="6.85546875" style="15" bestFit="1" customWidth="1"/>
    <col min="11793" max="11793" width="7.85546875" style="15" bestFit="1" customWidth="1"/>
    <col min="11794" max="11794" width="5.7109375" style="15" customWidth="1"/>
    <col min="11795" max="11795" width="8.7109375" style="15" customWidth="1"/>
    <col min="11796" max="11796" width="5.7109375" style="15" customWidth="1"/>
    <col min="11797" max="11797" width="8.140625" style="15" bestFit="1" customWidth="1"/>
    <col min="11798" max="11798" width="6.85546875" style="15" bestFit="1" customWidth="1"/>
    <col min="11799" max="11799" width="5.5703125" style="15" customWidth="1"/>
    <col min="11800" max="11800" width="6" style="15" bestFit="1" customWidth="1"/>
    <col min="11801" max="11801" width="7.85546875" style="15" bestFit="1" customWidth="1"/>
    <col min="11802" max="11802" width="5.7109375" style="15" customWidth="1"/>
    <col min="11803" max="11803" width="6.85546875" style="15" customWidth="1"/>
    <col min="11804" max="11805" width="5.7109375" style="15" customWidth="1"/>
    <col min="11806" max="11806" width="6.85546875" style="15" customWidth="1"/>
    <col min="11807" max="11807" width="7" style="15" bestFit="1" customWidth="1"/>
    <col min="11808" max="11808" width="7.42578125" style="15" customWidth="1"/>
    <col min="11809" max="11809" width="5.85546875" style="15" customWidth="1"/>
    <col min="11810" max="11810" width="7.7109375" style="15" customWidth="1"/>
    <col min="11811" max="11811" width="5.85546875" style="15" customWidth="1"/>
    <col min="11812" max="11812" width="7.85546875" style="15" customWidth="1"/>
    <col min="11813" max="11813" width="5.85546875" style="15" customWidth="1"/>
    <col min="11814" max="11814" width="7.85546875" style="15" customWidth="1"/>
    <col min="11815" max="11817" width="5.85546875" style="15" customWidth="1"/>
    <col min="11818" max="11818" width="8" style="15" customWidth="1"/>
    <col min="11819" max="11819" width="5.85546875" style="15" customWidth="1"/>
    <col min="11820" max="11820" width="6.85546875" style="15" customWidth="1"/>
    <col min="11821" max="11821" width="5.85546875" style="15" customWidth="1"/>
    <col min="11822" max="11822" width="7.85546875" style="15" customWidth="1"/>
    <col min="11823" max="11823" width="5.85546875" style="15" customWidth="1"/>
    <col min="11824" max="11824" width="8.85546875" style="15" customWidth="1"/>
    <col min="11825" max="11825" width="5.85546875" style="15" customWidth="1"/>
    <col min="11826" max="11826" width="6.85546875" style="15" customWidth="1"/>
    <col min="11827" max="11827" width="5.85546875" style="15" customWidth="1"/>
    <col min="11828" max="11828" width="7.85546875" style="15" customWidth="1"/>
    <col min="11829" max="11829" width="6.5703125" style="15" customWidth="1"/>
    <col min="11830" max="11830" width="9.28515625" style="15" customWidth="1"/>
    <col min="11831" max="11832" width="5.7109375" style="15" customWidth="1"/>
    <col min="11833" max="11833" width="6.28515625" style="15" customWidth="1"/>
    <col min="11834" max="11834" width="7.7109375" style="15" customWidth="1"/>
    <col min="11835" max="11835" width="7" style="15" customWidth="1"/>
    <col min="11836" max="11836" width="7.7109375" style="15" customWidth="1"/>
    <col min="11837" max="11838" width="6.28515625" style="15" customWidth="1"/>
    <col min="11839" max="11839" width="7.140625" style="15" customWidth="1"/>
    <col min="11840" max="11840" width="6.28515625" style="15" customWidth="1"/>
    <col min="11841" max="11849" width="7.7109375" style="15" customWidth="1"/>
    <col min="11850" max="11853" width="6.28515625" style="15" customWidth="1"/>
    <col min="11854" max="11854" width="8.140625" style="15" customWidth="1"/>
    <col min="11855" max="11855" width="10" style="15" customWidth="1"/>
    <col min="11856" max="11863" width="6.85546875" style="15" customWidth="1"/>
    <col min="11864" max="11895" width="7" style="15" customWidth="1"/>
    <col min="11896" max="11898" width="7.28515625" style="15" customWidth="1"/>
    <col min="11899" max="11899" width="9.85546875" style="15" bestFit="1" customWidth="1"/>
    <col min="11900" max="11904" width="7.28515625" style="15" customWidth="1"/>
    <col min="11905" max="11923" width="9.28515625" style="15" bestFit="1" customWidth="1"/>
    <col min="11924" max="11934" width="9.140625" style="15"/>
    <col min="11935" max="11935" width="25.7109375" style="15" customWidth="1"/>
    <col min="11936" max="11936" width="6.42578125" style="15" customWidth="1"/>
    <col min="11937" max="11937" width="10.28515625" style="15" customWidth="1"/>
    <col min="11938" max="11938" width="11.28515625" style="15" customWidth="1"/>
    <col min="11939" max="11939" width="13.42578125" style="15" customWidth="1"/>
    <col min="11940" max="11940" width="11.7109375" style="15" customWidth="1"/>
    <col min="11941" max="11941" width="7.5703125" style="15" customWidth="1"/>
    <col min="11942" max="11942" width="7.28515625" style="15" customWidth="1"/>
    <col min="11943" max="11943" width="12" style="15" customWidth="1"/>
    <col min="11944" max="11944" width="7.5703125" style="15" customWidth="1"/>
    <col min="11945" max="11945" width="7.85546875" style="15" customWidth="1"/>
    <col min="11946" max="11946" width="4.85546875" style="15" customWidth="1"/>
    <col min="11947" max="11947" width="12.42578125" style="15" customWidth="1"/>
    <col min="11948" max="11948" width="9.140625" style="15"/>
    <col min="11949" max="11949" width="8.28515625" style="15" customWidth="1"/>
    <col min="11950" max="11950" width="12.5703125" style="15" customWidth="1"/>
    <col min="11951" max="11951" width="13" style="15" customWidth="1"/>
    <col min="11952" max="11952" width="21.85546875" style="15" customWidth="1"/>
    <col min="11953" max="11953" width="10.7109375" style="15" customWidth="1"/>
    <col min="11954" max="11954" width="10.5703125" style="15" customWidth="1"/>
    <col min="11955" max="11955" width="8.85546875" style="15" customWidth="1"/>
    <col min="11956" max="11956" width="9" style="15" customWidth="1"/>
    <col min="11957" max="11957" width="7.5703125" style="15" customWidth="1"/>
    <col min="11958" max="11958" width="6.28515625" style="15" customWidth="1"/>
    <col min="11959" max="11959" width="6.7109375" style="15" customWidth="1"/>
    <col min="11960" max="11964" width="6.28515625" style="15" customWidth="1"/>
    <col min="11965" max="11965" width="6.85546875" style="15" customWidth="1"/>
    <col min="11966" max="11966" width="6.28515625" style="15" customWidth="1"/>
    <col min="11967" max="11967" width="6.85546875" style="15" customWidth="1"/>
    <col min="11968" max="11970" width="6.28515625" style="15" customWidth="1"/>
    <col min="11971" max="11972" width="6.85546875" style="15" customWidth="1"/>
    <col min="11973" max="11980" width="6.28515625" style="15" customWidth="1"/>
    <col min="11981" max="11982" width="6.7109375" style="15" customWidth="1"/>
    <col min="11983" max="11983" width="7.140625" style="15" customWidth="1"/>
    <col min="11984" max="11984" width="8.140625" style="15" customWidth="1"/>
    <col min="11985" max="11985" width="6.140625" style="15" customWidth="1"/>
    <col min="11986" max="11986" width="8.140625" style="15" customWidth="1"/>
    <col min="11987" max="11987" width="6.28515625" style="15" customWidth="1"/>
    <col min="11988" max="11989" width="7.140625" style="15" customWidth="1"/>
    <col min="11990" max="11990" width="6.28515625" style="15" customWidth="1"/>
    <col min="11991" max="11991" width="7.140625" style="15" customWidth="1"/>
    <col min="11992" max="11992" width="8" style="15" customWidth="1"/>
    <col min="11993" max="11993" width="6.140625" style="15" customWidth="1"/>
    <col min="11994" max="11994" width="8.140625" style="15" customWidth="1"/>
    <col min="11995" max="11996" width="6.28515625" style="15" customWidth="1"/>
    <col min="11997" max="11997" width="6.85546875" style="15" customWidth="1"/>
    <col min="11998" max="11998" width="6.28515625" style="15" customWidth="1"/>
    <col min="11999" max="11999" width="7.140625" style="15" customWidth="1"/>
    <col min="12000" max="12000" width="7.85546875" style="15" customWidth="1"/>
    <col min="12001" max="12001" width="6.140625" style="15" customWidth="1"/>
    <col min="12002" max="12002" width="8.140625" style="15" customWidth="1"/>
    <col min="12003" max="12003" width="6.28515625" style="15" customWidth="1"/>
    <col min="12004" max="12004" width="7.140625" style="15" customWidth="1"/>
    <col min="12005" max="12006" width="6.28515625" style="15" customWidth="1"/>
    <col min="12007" max="12007" width="7.28515625" style="15" bestFit="1" customWidth="1"/>
    <col min="12008" max="12008" width="8" style="15" bestFit="1" customWidth="1"/>
    <col min="12009" max="12009" width="6.28515625" style="15" bestFit="1" customWidth="1"/>
    <col min="12010" max="12010" width="8.28515625" style="15" bestFit="1" customWidth="1"/>
    <col min="12011" max="12012" width="6.28515625" style="15" customWidth="1"/>
    <col min="12013" max="12013" width="7.28515625" style="15" bestFit="1" customWidth="1"/>
    <col min="12014" max="12014" width="6.28515625" style="15" customWidth="1"/>
    <col min="12015" max="12015" width="8" style="15" bestFit="1" customWidth="1"/>
    <col min="12016" max="12016" width="7.28515625" style="15" bestFit="1" customWidth="1"/>
    <col min="12017" max="12017" width="8.140625" style="15" customWidth="1"/>
    <col min="12018" max="12018" width="6.28515625" style="15" bestFit="1" customWidth="1"/>
    <col min="12019" max="12019" width="8.28515625" style="15" bestFit="1" customWidth="1"/>
    <col min="12020" max="12020" width="7" style="15" bestFit="1" customWidth="1"/>
    <col min="12021" max="12021" width="6.28515625" style="15" customWidth="1"/>
    <col min="12022" max="12022" width="7.28515625" style="15" bestFit="1" customWidth="1"/>
    <col min="12023" max="12023" width="6.28515625" style="15" customWidth="1"/>
    <col min="12024" max="12024" width="6" style="15" bestFit="1" customWidth="1"/>
    <col min="12025" max="12025" width="8" style="15" bestFit="1" customWidth="1"/>
    <col min="12026" max="12026" width="5.7109375" style="15" customWidth="1"/>
    <col min="12027" max="12028" width="8" style="15" bestFit="1" customWidth="1"/>
    <col min="12029" max="12030" width="7.7109375" style="15" customWidth="1"/>
    <col min="12031" max="12031" width="6.7109375" style="15" bestFit="1" customWidth="1"/>
    <col min="12032" max="12032" width="8.85546875" style="15" bestFit="1" customWidth="1"/>
    <col min="12033" max="12036" width="8.42578125" style="15" customWidth="1"/>
    <col min="12037" max="12037" width="8.140625" style="15" bestFit="1" customWidth="1"/>
    <col min="12038" max="12039" width="6.85546875" style="15" bestFit="1" customWidth="1"/>
    <col min="12040" max="12040" width="6.7109375" style="15" customWidth="1"/>
    <col min="12041" max="12041" width="7" style="15" bestFit="1" customWidth="1"/>
    <col min="12042" max="12042" width="5.7109375" style="15" customWidth="1"/>
    <col min="12043" max="12043" width="8" style="15" bestFit="1" customWidth="1"/>
    <col min="12044" max="12046" width="5.7109375" style="15" customWidth="1"/>
    <col min="12047" max="12047" width="7" style="15" bestFit="1" customWidth="1"/>
    <col min="12048" max="12048" width="6.85546875" style="15" bestFit="1" customWidth="1"/>
    <col min="12049" max="12049" width="7.85546875" style="15" bestFit="1" customWidth="1"/>
    <col min="12050" max="12050" width="5.7109375" style="15" customWidth="1"/>
    <col min="12051" max="12051" width="8.7109375" style="15" customWidth="1"/>
    <col min="12052" max="12052" width="5.7109375" style="15" customWidth="1"/>
    <col min="12053" max="12053" width="8.140625" style="15" bestFit="1" customWidth="1"/>
    <col min="12054" max="12054" width="6.85546875" style="15" bestFit="1" customWidth="1"/>
    <col min="12055" max="12055" width="5.5703125" style="15" customWidth="1"/>
    <col min="12056" max="12056" width="6" style="15" bestFit="1" customWidth="1"/>
    <col min="12057" max="12057" width="7.85546875" style="15" bestFit="1" customWidth="1"/>
    <col min="12058" max="12058" width="5.7109375" style="15" customWidth="1"/>
    <col min="12059" max="12059" width="6.85546875" style="15" customWidth="1"/>
    <col min="12060" max="12061" width="5.7109375" style="15" customWidth="1"/>
    <col min="12062" max="12062" width="6.85546875" style="15" customWidth="1"/>
    <col min="12063" max="12063" width="7" style="15" bestFit="1" customWidth="1"/>
    <col min="12064" max="12064" width="7.42578125" style="15" customWidth="1"/>
    <col min="12065" max="12065" width="5.85546875" style="15" customWidth="1"/>
    <col min="12066" max="12066" width="7.7109375" style="15" customWidth="1"/>
    <col min="12067" max="12067" width="5.85546875" style="15" customWidth="1"/>
    <col min="12068" max="12068" width="7.85546875" style="15" customWidth="1"/>
    <col min="12069" max="12069" width="5.85546875" style="15" customWidth="1"/>
    <col min="12070" max="12070" width="7.85546875" style="15" customWidth="1"/>
    <col min="12071" max="12073" width="5.85546875" style="15" customWidth="1"/>
    <col min="12074" max="12074" width="8" style="15" customWidth="1"/>
    <col min="12075" max="12075" width="5.85546875" style="15" customWidth="1"/>
    <col min="12076" max="12076" width="6.85546875" style="15" customWidth="1"/>
    <col min="12077" max="12077" width="5.85546875" style="15" customWidth="1"/>
    <col min="12078" max="12078" width="7.85546875" style="15" customWidth="1"/>
    <col min="12079" max="12079" width="5.85546875" style="15" customWidth="1"/>
    <col min="12080" max="12080" width="8.85546875" style="15" customWidth="1"/>
    <col min="12081" max="12081" width="5.85546875" style="15" customWidth="1"/>
    <col min="12082" max="12082" width="6.85546875" style="15" customWidth="1"/>
    <col min="12083" max="12083" width="5.85546875" style="15" customWidth="1"/>
    <col min="12084" max="12084" width="7.85546875" style="15" customWidth="1"/>
    <col min="12085" max="12085" width="6.5703125" style="15" customWidth="1"/>
    <col min="12086" max="12086" width="9.28515625" style="15" customWidth="1"/>
    <col min="12087" max="12088" width="5.7109375" style="15" customWidth="1"/>
    <col min="12089" max="12089" width="6.28515625" style="15" customWidth="1"/>
    <col min="12090" max="12090" width="7.7109375" style="15" customWidth="1"/>
    <col min="12091" max="12091" width="7" style="15" customWidth="1"/>
    <col min="12092" max="12092" width="7.7109375" style="15" customWidth="1"/>
    <col min="12093" max="12094" width="6.28515625" style="15" customWidth="1"/>
    <col min="12095" max="12095" width="7.140625" style="15" customWidth="1"/>
    <col min="12096" max="12096" width="6.28515625" style="15" customWidth="1"/>
    <col min="12097" max="12105" width="7.7109375" style="15" customWidth="1"/>
    <col min="12106" max="12109" width="6.28515625" style="15" customWidth="1"/>
    <col min="12110" max="12110" width="8.140625" style="15" customWidth="1"/>
    <col min="12111" max="12111" width="10" style="15" customWidth="1"/>
    <col min="12112" max="12119" width="6.85546875" style="15" customWidth="1"/>
    <col min="12120" max="12151" width="7" style="15" customWidth="1"/>
    <col min="12152" max="12154" width="7.28515625" style="15" customWidth="1"/>
    <col min="12155" max="12155" width="9.85546875" style="15" bestFit="1" customWidth="1"/>
    <col min="12156" max="12160" width="7.28515625" style="15" customWidth="1"/>
    <col min="12161" max="12179" width="9.28515625" style="15" bestFit="1" customWidth="1"/>
    <col min="12180" max="12190" width="9.140625" style="15"/>
    <col min="12191" max="12191" width="25.7109375" style="15" customWidth="1"/>
    <col min="12192" max="12192" width="6.42578125" style="15" customWidth="1"/>
    <col min="12193" max="12193" width="10.28515625" style="15" customWidth="1"/>
    <col min="12194" max="12194" width="11.28515625" style="15" customWidth="1"/>
    <col min="12195" max="12195" width="13.42578125" style="15" customWidth="1"/>
    <col min="12196" max="12196" width="11.7109375" style="15" customWidth="1"/>
    <col min="12197" max="12197" width="7.5703125" style="15" customWidth="1"/>
    <col min="12198" max="12198" width="7.28515625" style="15" customWidth="1"/>
    <col min="12199" max="12199" width="12" style="15" customWidth="1"/>
    <col min="12200" max="12200" width="7.5703125" style="15" customWidth="1"/>
    <col min="12201" max="12201" width="7.85546875" style="15" customWidth="1"/>
    <col min="12202" max="12202" width="4.85546875" style="15" customWidth="1"/>
    <col min="12203" max="12203" width="12.42578125" style="15" customWidth="1"/>
    <col min="12204" max="12204" width="9.140625" style="15"/>
    <col min="12205" max="12205" width="8.28515625" style="15" customWidth="1"/>
    <col min="12206" max="12206" width="12.5703125" style="15" customWidth="1"/>
    <col min="12207" max="12207" width="13" style="15" customWidth="1"/>
    <col min="12208" max="12208" width="21.85546875" style="15" customWidth="1"/>
    <col min="12209" max="12209" width="10.7109375" style="15" customWidth="1"/>
    <col min="12210" max="12210" width="10.5703125" style="15" customWidth="1"/>
    <col min="12211" max="12211" width="8.85546875" style="15" customWidth="1"/>
    <col min="12212" max="12212" width="9" style="15" customWidth="1"/>
    <col min="12213" max="12213" width="7.5703125" style="15" customWidth="1"/>
    <col min="12214" max="12214" width="6.28515625" style="15" customWidth="1"/>
    <col min="12215" max="12215" width="6.7109375" style="15" customWidth="1"/>
    <col min="12216" max="12220" width="6.28515625" style="15" customWidth="1"/>
    <col min="12221" max="12221" width="6.85546875" style="15" customWidth="1"/>
    <col min="12222" max="12222" width="6.28515625" style="15" customWidth="1"/>
    <col min="12223" max="12223" width="6.85546875" style="15" customWidth="1"/>
    <col min="12224" max="12226" width="6.28515625" style="15" customWidth="1"/>
    <col min="12227" max="12228" width="6.85546875" style="15" customWidth="1"/>
    <col min="12229" max="12236" width="6.28515625" style="15" customWidth="1"/>
    <col min="12237" max="12238" width="6.7109375" style="15" customWidth="1"/>
    <col min="12239" max="12239" width="7.140625" style="15" customWidth="1"/>
    <col min="12240" max="12240" width="8.140625" style="15" customWidth="1"/>
    <col min="12241" max="12241" width="6.140625" style="15" customWidth="1"/>
    <col min="12242" max="12242" width="8.140625" style="15" customWidth="1"/>
    <col min="12243" max="12243" width="6.28515625" style="15" customWidth="1"/>
    <col min="12244" max="12245" width="7.140625" style="15" customWidth="1"/>
    <col min="12246" max="12246" width="6.28515625" style="15" customWidth="1"/>
    <col min="12247" max="12247" width="7.140625" style="15" customWidth="1"/>
    <col min="12248" max="12248" width="8" style="15" customWidth="1"/>
    <col min="12249" max="12249" width="6.140625" style="15" customWidth="1"/>
    <col min="12250" max="12250" width="8.140625" style="15" customWidth="1"/>
    <col min="12251" max="12252" width="6.28515625" style="15" customWidth="1"/>
    <col min="12253" max="12253" width="6.85546875" style="15" customWidth="1"/>
    <col min="12254" max="12254" width="6.28515625" style="15" customWidth="1"/>
    <col min="12255" max="12255" width="7.140625" style="15" customWidth="1"/>
    <col min="12256" max="12256" width="7.85546875" style="15" customWidth="1"/>
    <col min="12257" max="12257" width="6.140625" style="15" customWidth="1"/>
    <col min="12258" max="12258" width="8.140625" style="15" customWidth="1"/>
    <col min="12259" max="12259" width="6.28515625" style="15" customWidth="1"/>
    <col min="12260" max="12260" width="7.140625" style="15" customWidth="1"/>
    <col min="12261" max="12262" width="6.28515625" style="15" customWidth="1"/>
    <col min="12263" max="12263" width="7.28515625" style="15" bestFit="1" customWidth="1"/>
    <col min="12264" max="12264" width="8" style="15" bestFit="1" customWidth="1"/>
    <col min="12265" max="12265" width="6.28515625" style="15" bestFit="1" customWidth="1"/>
    <col min="12266" max="12266" width="8.28515625" style="15" bestFit="1" customWidth="1"/>
    <col min="12267" max="12268" width="6.28515625" style="15" customWidth="1"/>
    <col min="12269" max="12269" width="7.28515625" style="15" bestFit="1" customWidth="1"/>
    <col min="12270" max="12270" width="6.28515625" style="15" customWidth="1"/>
    <col min="12271" max="12271" width="8" style="15" bestFit="1" customWidth="1"/>
    <col min="12272" max="12272" width="7.28515625" style="15" bestFit="1" customWidth="1"/>
    <col min="12273" max="12273" width="8.140625" style="15" customWidth="1"/>
    <col min="12274" max="12274" width="6.28515625" style="15" bestFit="1" customWidth="1"/>
    <col min="12275" max="12275" width="8.28515625" style="15" bestFit="1" customWidth="1"/>
    <col min="12276" max="12276" width="7" style="15" bestFit="1" customWidth="1"/>
    <col min="12277" max="12277" width="6.28515625" style="15" customWidth="1"/>
    <col min="12278" max="12278" width="7.28515625" style="15" bestFit="1" customWidth="1"/>
    <col min="12279" max="12279" width="6.28515625" style="15" customWidth="1"/>
    <col min="12280" max="12280" width="6" style="15" bestFit="1" customWidth="1"/>
    <col min="12281" max="12281" width="8" style="15" bestFit="1" customWidth="1"/>
    <col min="12282" max="12282" width="5.7109375" style="15" customWidth="1"/>
    <col min="12283" max="12284" width="8" style="15" bestFit="1" customWidth="1"/>
    <col min="12285" max="12286" width="7.7109375" style="15" customWidth="1"/>
    <col min="12287" max="12287" width="6.7109375" style="15" bestFit="1" customWidth="1"/>
    <col min="12288" max="12288" width="8.85546875" style="15" bestFit="1" customWidth="1"/>
    <col min="12289" max="12292" width="8.42578125" style="15" customWidth="1"/>
    <col min="12293" max="12293" width="8.140625" style="15" bestFit="1" customWidth="1"/>
    <col min="12294" max="12295" width="6.85546875" style="15" bestFit="1" customWidth="1"/>
    <col min="12296" max="12296" width="6.7109375" style="15" customWidth="1"/>
    <col min="12297" max="12297" width="7" style="15" bestFit="1" customWidth="1"/>
    <col min="12298" max="12298" width="5.7109375" style="15" customWidth="1"/>
    <col min="12299" max="12299" width="8" style="15" bestFit="1" customWidth="1"/>
    <col min="12300" max="12302" width="5.7109375" style="15" customWidth="1"/>
    <col min="12303" max="12303" width="7" style="15" bestFit="1" customWidth="1"/>
    <col min="12304" max="12304" width="6.85546875" style="15" bestFit="1" customWidth="1"/>
    <col min="12305" max="12305" width="7.85546875" style="15" bestFit="1" customWidth="1"/>
    <col min="12306" max="12306" width="5.7109375" style="15" customWidth="1"/>
    <col min="12307" max="12307" width="8.7109375" style="15" customWidth="1"/>
    <col min="12308" max="12308" width="5.7109375" style="15" customWidth="1"/>
    <col min="12309" max="12309" width="8.140625" style="15" bestFit="1" customWidth="1"/>
    <col min="12310" max="12310" width="6.85546875" style="15" bestFit="1" customWidth="1"/>
    <col min="12311" max="12311" width="5.5703125" style="15" customWidth="1"/>
    <col min="12312" max="12312" width="6" style="15" bestFit="1" customWidth="1"/>
    <col min="12313" max="12313" width="7.85546875" style="15" bestFit="1" customWidth="1"/>
    <col min="12314" max="12314" width="5.7109375" style="15" customWidth="1"/>
    <col min="12315" max="12315" width="6.85546875" style="15" customWidth="1"/>
    <col min="12316" max="12317" width="5.7109375" style="15" customWidth="1"/>
    <col min="12318" max="12318" width="6.85546875" style="15" customWidth="1"/>
    <col min="12319" max="12319" width="7" style="15" bestFit="1" customWidth="1"/>
    <col min="12320" max="12320" width="7.42578125" style="15" customWidth="1"/>
    <col min="12321" max="12321" width="5.85546875" style="15" customWidth="1"/>
    <col min="12322" max="12322" width="7.7109375" style="15" customWidth="1"/>
    <col min="12323" max="12323" width="5.85546875" style="15" customWidth="1"/>
    <col min="12324" max="12324" width="7.85546875" style="15" customWidth="1"/>
    <col min="12325" max="12325" width="5.85546875" style="15" customWidth="1"/>
    <col min="12326" max="12326" width="7.85546875" style="15" customWidth="1"/>
    <col min="12327" max="12329" width="5.85546875" style="15" customWidth="1"/>
    <col min="12330" max="12330" width="8" style="15" customWidth="1"/>
    <col min="12331" max="12331" width="5.85546875" style="15" customWidth="1"/>
    <col min="12332" max="12332" width="6.85546875" style="15" customWidth="1"/>
    <col min="12333" max="12333" width="5.85546875" style="15" customWidth="1"/>
    <col min="12334" max="12334" width="7.85546875" style="15" customWidth="1"/>
    <col min="12335" max="12335" width="5.85546875" style="15" customWidth="1"/>
    <col min="12336" max="12336" width="8.85546875" style="15" customWidth="1"/>
    <col min="12337" max="12337" width="5.85546875" style="15" customWidth="1"/>
    <col min="12338" max="12338" width="6.85546875" style="15" customWidth="1"/>
    <col min="12339" max="12339" width="5.85546875" style="15" customWidth="1"/>
    <col min="12340" max="12340" width="7.85546875" style="15" customWidth="1"/>
    <col min="12341" max="12341" width="6.5703125" style="15" customWidth="1"/>
    <col min="12342" max="12342" width="9.28515625" style="15" customWidth="1"/>
    <col min="12343" max="12344" width="5.7109375" style="15" customWidth="1"/>
    <col min="12345" max="12345" width="6.28515625" style="15" customWidth="1"/>
    <col min="12346" max="12346" width="7.7109375" style="15" customWidth="1"/>
    <col min="12347" max="12347" width="7" style="15" customWidth="1"/>
    <col min="12348" max="12348" width="7.7109375" style="15" customWidth="1"/>
    <col min="12349" max="12350" width="6.28515625" style="15" customWidth="1"/>
    <col min="12351" max="12351" width="7.140625" style="15" customWidth="1"/>
    <col min="12352" max="12352" width="6.28515625" style="15" customWidth="1"/>
    <col min="12353" max="12361" width="7.7109375" style="15" customWidth="1"/>
    <col min="12362" max="12365" width="6.28515625" style="15" customWidth="1"/>
    <col min="12366" max="12366" width="8.140625" style="15" customWidth="1"/>
    <col min="12367" max="12367" width="10" style="15" customWidth="1"/>
    <col min="12368" max="12375" width="6.85546875" style="15" customWidth="1"/>
    <col min="12376" max="12407" width="7" style="15" customWidth="1"/>
    <col min="12408" max="12410" width="7.28515625" style="15" customWidth="1"/>
    <col min="12411" max="12411" width="9.85546875" style="15" bestFit="1" customWidth="1"/>
    <col min="12412" max="12416" width="7.28515625" style="15" customWidth="1"/>
    <col min="12417" max="12435" width="9.28515625" style="15" bestFit="1" customWidth="1"/>
    <col min="12436" max="12446" width="9.140625" style="15"/>
    <col min="12447" max="12447" width="25.7109375" style="15" customWidth="1"/>
    <col min="12448" max="12448" width="6.42578125" style="15" customWidth="1"/>
    <col min="12449" max="12449" width="10.28515625" style="15" customWidth="1"/>
    <col min="12450" max="12450" width="11.28515625" style="15" customWidth="1"/>
    <col min="12451" max="12451" width="13.42578125" style="15" customWidth="1"/>
    <col min="12452" max="12452" width="11.7109375" style="15" customWidth="1"/>
    <col min="12453" max="12453" width="7.5703125" style="15" customWidth="1"/>
    <col min="12454" max="12454" width="7.28515625" style="15" customWidth="1"/>
    <col min="12455" max="12455" width="12" style="15" customWidth="1"/>
    <col min="12456" max="12456" width="7.5703125" style="15" customWidth="1"/>
    <col min="12457" max="12457" width="7.85546875" style="15" customWidth="1"/>
    <col min="12458" max="12458" width="4.85546875" style="15" customWidth="1"/>
    <col min="12459" max="12459" width="12.42578125" style="15" customWidth="1"/>
    <col min="12460" max="12460" width="9.140625" style="15"/>
    <col min="12461" max="12461" width="8.28515625" style="15" customWidth="1"/>
    <col min="12462" max="12462" width="12.5703125" style="15" customWidth="1"/>
    <col min="12463" max="12463" width="13" style="15" customWidth="1"/>
    <col min="12464" max="12464" width="21.85546875" style="15" customWidth="1"/>
    <col min="12465" max="12465" width="10.7109375" style="15" customWidth="1"/>
    <col min="12466" max="12466" width="10.5703125" style="15" customWidth="1"/>
    <col min="12467" max="12467" width="8.85546875" style="15" customWidth="1"/>
    <col min="12468" max="12468" width="9" style="15" customWidth="1"/>
    <col min="12469" max="12469" width="7.5703125" style="15" customWidth="1"/>
    <col min="12470" max="12470" width="6.28515625" style="15" customWidth="1"/>
    <col min="12471" max="12471" width="6.7109375" style="15" customWidth="1"/>
    <col min="12472" max="12476" width="6.28515625" style="15" customWidth="1"/>
    <col min="12477" max="12477" width="6.85546875" style="15" customWidth="1"/>
    <col min="12478" max="12478" width="6.28515625" style="15" customWidth="1"/>
    <col min="12479" max="12479" width="6.85546875" style="15" customWidth="1"/>
    <col min="12480" max="12482" width="6.28515625" style="15" customWidth="1"/>
    <col min="12483" max="12484" width="6.85546875" style="15" customWidth="1"/>
    <col min="12485" max="12492" width="6.28515625" style="15" customWidth="1"/>
    <col min="12493" max="12494" width="6.7109375" style="15" customWidth="1"/>
    <col min="12495" max="12495" width="7.140625" style="15" customWidth="1"/>
    <col min="12496" max="12496" width="8.140625" style="15" customWidth="1"/>
    <col min="12497" max="12497" width="6.140625" style="15" customWidth="1"/>
    <col min="12498" max="12498" width="8.140625" style="15" customWidth="1"/>
    <col min="12499" max="12499" width="6.28515625" style="15" customWidth="1"/>
    <col min="12500" max="12501" width="7.140625" style="15" customWidth="1"/>
    <col min="12502" max="12502" width="6.28515625" style="15" customWidth="1"/>
    <col min="12503" max="12503" width="7.140625" style="15" customWidth="1"/>
    <col min="12504" max="12504" width="8" style="15" customWidth="1"/>
    <col min="12505" max="12505" width="6.140625" style="15" customWidth="1"/>
    <col min="12506" max="12506" width="8.140625" style="15" customWidth="1"/>
    <col min="12507" max="12508" width="6.28515625" style="15" customWidth="1"/>
    <col min="12509" max="12509" width="6.85546875" style="15" customWidth="1"/>
    <col min="12510" max="12510" width="6.28515625" style="15" customWidth="1"/>
    <col min="12511" max="12511" width="7.140625" style="15" customWidth="1"/>
    <col min="12512" max="12512" width="7.85546875" style="15" customWidth="1"/>
    <col min="12513" max="12513" width="6.140625" style="15" customWidth="1"/>
    <col min="12514" max="12514" width="8.140625" style="15" customWidth="1"/>
    <col min="12515" max="12515" width="6.28515625" style="15" customWidth="1"/>
    <col min="12516" max="12516" width="7.140625" style="15" customWidth="1"/>
    <col min="12517" max="12518" width="6.28515625" style="15" customWidth="1"/>
    <col min="12519" max="12519" width="7.28515625" style="15" bestFit="1" customWidth="1"/>
    <col min="12520" max="12520" width="8" style="15" bestFit="1" customWidth="1"/>
    <col min="12521" max="12521" width="6.28515625" style="15" bestFit="1" customWidth="1"/>
    <col min="12522" max="12522" width="8.28515625" style="15" bestFit="1" customWidth="1"/>
    <col min="12523" max="12524" width="6.28515625" style="15" customWidth="1"/>
    <col min="12525" max="12525" width="7.28515625" style="15" bestFit="1" customWidth="1"/>
    <col min="12526" max="12526" width="6.28515625" style="15" customWidth="1"/>
    <col min="12527" max="12527" width="8" style="15" bestFit="1" customWidth="1"/>
    <col min="12528" max="12528" width="7.28515625" style="15" bestFit="1" customWidth="1"/>
    <col min="12529" max="12529" width="8.140625" style="15" customWidth="1"/>
    <col min="12530" max="12530" width="6.28515625" style="15" bestFit="1" customWidth="1"/>
    <col min="12531" max="12531" width="8.28515625" style="15" bestFit="1" customWidth="1"/>
    <col min="12532" max="12532" width="7" style="15" bestFit="1" customWidth="1"/>
    <col min="12533" max="12533" width="6.28515625" style="15" customWidth="1"/>
    <col min="12534" max="12534" width="7.28515625" style="15" bestFit="1" customWidth="1"/>
    <col min="12535" max="12535" width="6.28515625" style="15" customWidth="1"/>
    <col min="12536" max="12536" width="6" style="15" bestFit="1" customWidth="1"/>
    <col min="12537" max="12537" width="8" style="15" bestFit="1" customWidth="1"/>
    <col min="12538" max="12538" width="5.7109375" style="15" customWidth="1"/>
    <col min="12539" max="12540" width="8" style="15" bestFit="1" customWidth="1"/>
    <col min="12541" max="12542" width="7.7109375" style="15" customWidth="1"/>
    <col min="12543" max="12543" width="6.7109375" style="15" bestFit="1" customWidth="1"/>
    <col min="12544" max="12544" width="8.85546875" style="15" bestFit="1" customWidth="1"/>
    <col min="12545" max="12548" width="8.42578125" style="15" customWidth="1"/>
    <col min="12549" max="12549" width="8.140625" style="15" bestFit="1" customWidth="1"/>
    <col min="12550" max="12551" width="6.85546875" style="15" bestFit="1" customWidth="1"/>
    <col min="12552" max="12552" width="6.7109375" style="15" customWidth="1"/>
    <col min="12553" max="12553" width="7" style="15" bestFit="1" customWidth="1"/>
    <col min="12554" max="12554" width="5.7109375" style="15" customWidth="1"/>
    <col min="12555" max="12555" width="8" style="15" bestFit="1" customWidth="1"/>
    <col min="12556" max="12558" width="5.7109375" style="15" customWidth="1"/>
    <col min="12559" max="12559" width="7" style="15" bestFit="1" customWidth="1"/>
    <col min="12560" max="12560" width="6.85546875" style="15" bestFit="1" customWidth="1"/>
    <col min="12561" max="12561" width="7.85546875" style="15" bestFit="1" customWidth="1"/>
    <col min="12562" max="12562" width="5.7109375" style="15" customWidth="1"/>
    <col min="12563" max="12563" width="8.7109375" style="15" customWidth="1"/>
    <col min="12564" max="12564" width="5.7109375" style="15" customWidth="1"/>
    <col min="12565" max="12565" width="8.140625" style="15" bestFit="1" customWidth="1"/>
    <col min="12566" max="12566" width="6.85546875" style="15" bestFit="1" customWidth="1"/>
    <col min="12567" max="12567" width="5.5703125" style="15" customWidth="1"/>
    <col min="12568" max="12568" width="6" style="15" bestFit="1" customWidth="1"/>
    <col min="12569" max="12569" width="7.85546875" style="15" bestFit="1" customWidth="1"/>
    <col min="12570" max="12570" width="5.7109375" style="15" customWidth="1"/>
    <col min="12571" max="12571" width="6.85546875" style="15" customWidth="1"/>
    <col min="12572" max="12573" width="5.7109375" style="15" customWidth="1"/>
    <col min="12574" max="12574" width="6.85546875" style="15" customWidth="1"/>
    <col min="12575" max="12575" width="7" style="15" bestFit="1" customWidth="1"/>
    <col min="12576" max="12576" width="7.42578125" style="15" customWidth="1"/>
    <col min="12577" max="12577" width="5.85546875" style="15" customWidth="1"/>
    <col min="12578" max="12578" width="7.7109375" style="15" customWidth="1"/>
    <col min="12579" max="12579" width="5.85546875" style="15" customWidth="1"/>
    <col min="12580" max="12580" width="7.85546875" style="15" customWidth="1"/>
    <col min="12581" max="12581" width="5.85546875" style="15" customWidth="1"/>
    <col min="12582" max="12582" width="7.85546875" style="15" customWidth="1"/>
    <col min="12583" max="12585" width="5.85546875" style="15" customWidth="1"/>
    <col min="12586" max="12586" width="8" style="15" customWidth="1"/>
    <col min="12587" max="12587" width="5.85546875" style="15" customWidth="1"/>
    <col min="12588" max="12588" width="6.85546875" style="15" customWidth="1"/>
    <col min="12589" max="12589" width="5.85546875" style="15" customWidth="1"/>
    <col min="12590" max="12590" width="7.85546875" style="15" customWidth="1"/>
    <col min="12591" max="12591" width="5.85546875" style="15" customWidth="1"/>
    <col min="12592" max="12592" width="8.85546875" style="15" customWidth="1"/>
    <col min="12593" max="12593" width="5.85546875" style="15" customWidth="1"/>
    <col min="12594" max="12594" width="6.85546875" style="15" customWidth="1"/>
    <col min="12595" max="12595" width="5.85546875" style="15" customWidth="1"/>
    <col min="12596" max="12596" width="7.85546875" style="15" customWidth="1"/>
    <col min="12597" max="12597" width="6.5703125" style="15" customWidth="1"/>
    <col min="12598" max="12598" width="9.28515625" style="15" customWidth="1"/>
    <col min="12599" max="12600" width="5.7109375" style="15" customWidth="1"/>
    <col min="12601" max="12601" width="6.28515625" style="15" customWidth="1"/>
    <col min="12602" max="12602" width="7.7109375" style="15" customWidth="1"/>
    <col min="12603" max="12603" width="7" style="15" customWidth="1"/>
    <col min="12604" max="12604" width="7.7109375" style="15" customWidth="1"/>
    <col min="12605" max="12606" width="6.28515625" style="15" customWidth="1"/>
    <col min="12607" max="12607" width="7.140625" style="15" customWidth="1"/>
    <col min="12608" max="12608" width="6.28515625" style="15" customWidth="1"/>
    <col min="12609" max="12617" width="7.7109375" style="15" customWidth="1"/>
    <col min="12618" max="12621" width="6.28515625" style="15" customWidth="1"/>
    <col min="12622" max="12622" width="8.140625" style="15" customWidth="1"/>
    <col min="12623" max="12623" width="10" style="15" customWidth="1"/>
    <col min="12624" max="12631" width="6.85546875" style="15" customWidth="1"/>
    <col min="12632" max="12663" width="7" style="15" customWidth="1"/>
    <col min="12664" max="12666" width="7.28515625" style="15" customWidth="1"/>
    <col min="12667" max="12667" width="9.85546875" style="15" bestFit="1" customWidth="1"/>
    <col min="12668" max="12672" width="7.28515625" style="15" customWidth="1"/>
    <col min="12673" max="12691" width="9.28515625" style="15" bestFit="1" customWidth="1"/>
    <col min="12692" max="12702" width="9.140625" style="15"/>
    <col min="12703" max="12703" width="25.7109375" style="15" customWidth="1"/>
    <col min="12704" max="12704" width="6.42578125" style="15" customWidth="1"/>
    <col min="12705" max="12705" width="10.28515625" style="15" customWidth="1"/>
    <col min="12706" max="12706" width="11.28515625" style="15" customWidth="1"/>
    <col min="12707" max="12707" width="13.42578125" style="15" customWidth="1"/>
    <col min="12708" max="12708" width="11.7109375" style="15" customWidth="1"/>
    <col min="12709" max="12709" width="7.5703125" style="15" customWidth="1"/>
    <col min="12710" max="12710" width="7.28515625" style="15" customWidth="1"/>
    <col min="12711" max="12711" width="12" style="15" customWidth="1"/>
    <col min="12712" max="12712" width="7.5703125" style="15" customWidth="1"/>
    <col min="12713" max="12713" width="7.85546875" style="15" customWidth="1"/>
    <col min="12714" max="12714" width="4.85546875" style="15" customWidth="1"/>
    <col min="12715" max="12715" width="12.42578125" style="15" customWidth="1"/>
    <col min="12716" max="12716" width="9.140625" style="15"/>
    <col min="12717" max="12717" width="8.28515625" style="15" customWidth="1"/>
    <col min="12718" max="12718" width="12.5703125" style="15" customWidth="1"/>
    <col min="12719" max="12719" width="13" style="15" customWidth="1"/>
    <col min="12720" max="12720" width="21.85546875" style="15" customWidth="1"/>
    <col min="12721" max="12721" width="10.7109375" style="15" customWidth="1"/>
    <col min="12722" max="12722" width="10.5703125" style="15" customWidth="1"/>
    <col min="12723" max="12723" width="8.85546875" style="15" customWidth="1"/>
    <col min="12724" max="12724" width="9" style="15" customWidth="1"/>
    <col min="12725" max="12725" width="7.5703125" style="15" customWidth="1"/>
    <col min="12726" max="12726" width="6.28515625" style="15" customWidth="1"/>
    <col min="12727" max="12727" width="6.7109375" style="15" customWidth="1"/>
    <col min="12728" max="12732" width="6.28515625" style="15" customWidth="1"/>
    <col min="12733" max="12733" width="6.85546875" style="15" customWidth="1"/>
    <col min="12734" max="12734" width="6.28515625" style="15" customWidth="1"/>
    <col min="12735" max="12735" width="6.85546875" style="15" customWidth="1"/>
    <col min="12736" max="12738" width="6.28515625" style="15" customWidth="1"/>
    <col min="12739" max="12740" width="6.85546875" style="15" customWidth="1"/>
    <col min="12741" max="12748" width="6.28515625" style="15" customWidth="1"/>
    <col min="12749" max="12750" width="6.7109375" style="15" customWidth="1"/>
    <col min="12751" max="12751" width="7.140625" style="15" customWidth="1"/>
    <col min="12752" max="12752" width="8.140625" style="15" customWidth="1"/>
    <col min="12753" max="12753" width="6.140625" style="15" customWidth="1"/>
    <col min="12754" max="12754" width="8.140625" style="15" customWidth="1"/>
    <col min="12755" max="12755" width="6.28515625" style="15" customWidth="1"/>
    <col min="12756" max="12757" width="7.140625" style="15" customWidth="1"/>
    <col min="12758" max="12758" width="6.28515625" style="15" customWidth="1"/>
    <col min="12759" max="12759" width="7.140625" style="15" customWidth="1"/>
    <col min="12760" max="12760" width="8" style="15" customWidth="1"/>
    <col min="12761" max="12761" width="6.140625" style="15" customWidth="1"/>
    <col min="12762" max="12762" width="8.140625" style="15" customWidth="1"/>
    <col min="12763" max="12764" width="6.28515625" style="15" customWidth="1"/>
    <col min="12765" max="12765" width="6.85546875" style="15" customWidth="1"/>
    <col min="12766" max="12766" width="6.28515625" style="15" customWidth="1"/>
    <col min="12767" max="12767" width="7.140625" style="15" customWidth="1"/>
    <col min="12768" max="12768" width="7.85546875" style="15" customWidth="1"/>
    <col min="12769" max="12769" width="6.140625" style="15" customWidth="1"/>
    <col min="12770" max="12770" width="8.140625" style="15" customWidth="1"/>
    <col min="12771" max="12771" width="6.28515625" style="15" customWidth="1"/>
    <col min="12772" max="12772" width="7.140625" style="15" customWidth="1"/>
    <col min="12773" max="12774" width="6.28515625" style="15" customWidth="1"/>
    <col min="12775" max="12775" width="7.28515625" style="15" bestFit="1" customWidth="1"/>
    <col min="12776" max="12776" width="8" style="15" bestFit="1" customWidth="1"/>
    <col min="12777" max="12777" width="6.28515625" style="15" bestFit="1" customWidth="1"/>
    <col min="12778" max="12778" width="8.28515625" style="15" bestFit="1" customWidth="1"/>
    <col min="12779" max="12780" width="6.28515625" style="15" customWidth="1"/>
    <col min="12781" max="12781" width="7.28515625" style="15" bestFit="1" customWidth="1"/>
    <col min="12782" max="12782" width="6.28515625" style="15" customWidth="1"/>
    <col min="12783" max="12783" width="8" style="15" bestFit="1" customWidth="1"/>
    <col min="12784" max="12784" width="7.28515625" style="15" bestFit="1" customWidth="1"/>
    <col min="12785" max="12785" width="8.140625" style="15" customWidth="1"/>
    <col min="12786" max="12786" width="6.28515625" style="15" bestFit="1" customWidth="1"/>
    <col min="12787" max="12787" width="8.28515625" style="15" bestFit="1" customWidth="1"/>
    <col min="12788" max="12788" width="7" style="15" bestFit="1" customWidth="1"/>
    <col min="12789" max="12789" width="6.28515625" style="15" customWidth="1"/>
    <col min="12790" max="12790" width="7.28515625" style="15" bestFit="1" customWidth="1"/>
    <col min="12791" max="12791" width="6.28515625" style="15" customWidth="1"/>
    <col min="12792" max="12792" width="6" style="15" bestFit="1" customWidth="1"/>
    <col min="12793" max="12793" width="8" style="15" bestFit="1" customWidth="1"/>
    <col min="12794" max="12794" width="5.7109375" style="15" customWidth="1"/>
    <col min="12795" max="12796" width="8" style="15" bestFit="1" customWidth="1"/>
    <col min="12797" max="12798" width="7.7109375" style="15" customWidth="1"/>
    <col min="12799" max="12799" width="6.7109375" style="15" bestFit="1" customWidth="1"/>
    <col min="12800" max="12800" width="8.85546875" style="15" bestFit="1" customWidth="1"/>
    <col min="12801" max="12804" width="8.42578125" style="15" customWidth="1"/>
    <col min="12805" max="12805" width="8.140625" style="15" bestFit="1" customWidth="1"/>
    <col min="12806" max="12807" width="6.85546875" style="15" bestFit="1" customWidth="1"/>
    <col min="12808" max="12808" width="6.7109375" style="15" customWidth="1"/>
    <col min="12809" max="12809" width="7" style="15" bestFit="1" customWidth="1"/>
    <col min="12810" max="12810" width="5.7109375" style="15" customWidth="1"/>
    <col min="12811" max="12811" width="8" style="15" bestFit="1" customWidth="1"/>
    <col min="12812" max="12814" width="5.7109375" style="15" customWidth="1"/>
    <col min="12815" max="12815" width="7" style="15" bestFit="1" customWidth="1"/>
    <col min="12816" max="12816" width="6.85546875" style="15" bestFit="1" customWidth="1"/>
    <col min="12817" max="12817" width="7.85546875" style="15" bestFit="1" customWidth="1"/>
    <col min="12818" max="12818" width="5.7109375" style="15" customWidth="1"/>
    <col min="12819" max="12819" width="8.7109375" style="15" customWidth="1"/>
    <col min="12820" max="12820" width="5.7109375" style="15" customWidth="1"/>
    <col min="12821" max="12821" width="8.140625" style="15" bestFit="1" customWidth="1"/>
    <col min="12822" max="12822" width="6.85546875" style="15" bestFit="1" customWidth="1"/>
    <col min="12823" max="12823" width="5.5703125" style="15" customWidth="1"/>
    <col min="12824" max="12824" width="6" style="15" bestFit="1" customWidth="1"/>
    <col min="12825" max="12825" width="7.85546875" style="15" bestFit="1" customWidth="1"/>
    <col min="12826" max="12826" width="5.7109375" style="15" customWidth="1"/>
    <col min="12827" max="12827" width="6.85546875" style="15" customWidth="1"/>
    <col min="12828" max="12829" width="5.7109375" style="15" customWidth="1"/>
    <col min="12830" max="12830" width="6.85546875" style="15" customWidth="1"/>
    <col min="12831" max="12831" width="7" style="15" bestFit="1" customWidth="1"/>
    <col min="12832" max="12832" width="7.42578125" style="15" customWidth="1"/>
    <col min="12833" max="12833" width="5.85546875" style="15" customWidth="1"/>
    <col min="12834" max="12834" width="7.7109375" style="15" customWidth="1"/>
    <col min="12835" max="12835" width="5.85546875" style="15" customWidth="1"/>
    <col min="12836" max="12836" width="7.85546875" style="15" customWidth="1"/>
    <col min="12837" max="12837" width="5.85546875" style="15" customWidth="1"/>
    <col min="12838" max="12838" width="7.85546875" style="15" customWidth="1"/>
    <col min="12839" max="12841" width="5.85546875" style="15" customWidth="1"/>
    <col min="12842" max="12842" width="8" style="15" customWidth="1"/>
    <col min="12843" max="12843" width="5.85546875" style="15" customWidth="1"/>
    <col min="12844" max="12844" width="6.85546875" style="15" customWidth="1"/>
    <col min="12845" max="12845" width="5.85546875" style="15" customWidth="1"/>
    <col min="12846" max="12846" width="7.85546875" style="15" customWidth="1"/>
    <col min="12847" max="12847" width="5.85546875" style="15" customWidth="1"/>
    <col min="12848" max="12848" width="8.85546875" style="15" customWidth="1"/>
    <col min="12849" max="12849" width="5.85546875" style="15" customWidth="1"/>
    <col min="12850" max="12850" width="6.85546875" style="15" customWidth="1"/>
    <col min="12851" max="12851" width="5.85546875" style="15" customWidth="1"/>
    <col min="12852" max="12852" width="7.85546875" style="15" customWidth="1"/>
    <col min="12853" max="12853" width="6.5703125" style="15" customWidth="1"/>
    <col min="12854" max="12854" width="9.28515625" style="15" customWidth="1"/>
    <col min="12855" max="12856" width="5.7109375" style="15" customWidth="1"/>
    <col min="12857" max="12857" width="6.28515625" style="15" customWidth="1"/>
    <col min="12858" max="12858" width="7.7109375" style="15" customWidth="1"/>
    <col min="12859" max="12859" width="7" style="15" customWidth="1"/>
    <col min="12860" max="12860" width="7.7109375" style="15" customWidth="1"/>
    <col min="12861" max="12862" width="6.28515625" style="15" customWidth="1"/>
    <col min="12863" max="12863" width="7.140625" style="15" customWidth="1"/>
    <col min="12864" max="12864" width="6.28515625" style="15" customWidth="1"/>
    <col min="12865" max="12873" width="7.7109375" style="15" customWidth="1"/>
    <col min="12874" max="12877" width="6.28515625" style="15" customWidth="1"/>
    <col min="12878" max="12878" width="8.140625" style="15" customWidth="1"/>
    <col min="12879" max="12879" width="10" style="15" customWidth="1"/>
    <col min="12880" max="12887" width="6.85546875" style="15" customWidth="1"/>
    <col min="12888" max="12919" width="7" style="15" customWidth="1"/>
    <col min="12920" max="12922" width="7.28515625" style="15" customWidth="1"/>
    <col min="12923" max="12923" width="9.85546875" style="15" bestFit="1" customWidth="1"/>
    <col min="12924" max="12928" width="7.28515625" style="15" customWidth="1"/>
    <col min="12929" max="12947" width="9.28515625" style="15" bestFit="1" customWidth="1"/>
    <col min="12948" max="12958" width="9.140625" style="15"/>
    <col min="12959" max="12959" width="25.7109375" style="15" customWidth="1"/>
    <col min="12960" max="12960" width="6.42578125" style="15" customWidth="1"/>
    <col min="12961" max="12961" width="10.28515625" style="15" customWidth="1"/>
    <col min="12962" max="12962" width="11.28515625" style="15" customWidth="1"/>
    <col min="12963" max="12963" width="13.42578125" style="15" customWidth="1"/>
    <col min="12964" max="12964" width="11.7109375" style="15" customWidth="1"/>
    <col min="12965" max="12965" width="7.5703125" style="15" customWidth="1"/>
    <col min="12966" max="12966" width="7.28515625" style="15" customWidth="1"/>
    <col min="12967" max="12967" width="12" style="15" customWidth="1"/>
    <col min="12968" max="12968" width="7.5703125" style="15" customWidth="1"/>
    <col min="12969" max="12969" width="7.85546875" style="15" customWidth="1"/>
    <col min="12970" max="12970" width="4.85546875" style="15" customWidth="1"/>
    <col min="12971" max="12971" width="12.42578125" style="15" customWidth="1"/>
    <col min="12972" max="12972" width="9.140625" style="15"/>
    <col min="12973" max="12973" width="8.28515625" style="15" customWidth="1"/>
    <col min="12974" max="12974" width="12.5703125" style="15" customWidth="1"/>
    <col min="12975" max="12975" width="13" style="15" customWidth="1"/>
    <col min="12976" max="12976" width="21.85546875" style="15" customWidth="1"/>
    <col min="12977" max="12977" width="10.7109375" style="15" customWidth="1"/>
    <col min="12978" max="12978" width="10.5703125" style="15" customWidth="1"/>
    <col min="12979" max="12979" width="8.85546875" style="15" customWidth="1"/>
    <col min="12980" max="12980" width="9" style="15" customWidth="1"/>
    <col min="12981" max="12981" width="7.5703125" style="15" customWidth="1"/>
    <col min="12982" max="12982" width="6.28515625" style="15" customWidth="1"/>
    <col min="12983" max="12983" width="6.7109375" style="15" customWidth="1"/>
    <col min="12984" max="12988" width="6.28515625" style="15" customWidth="1"/>
    <col min="12989" max="12989" width="6.85546875" style="15" customWidth="1"/>
    <col min="12990" max="12990" width="6.28515625" style="15" customWidth="1"/>
    <col min="12991" max="12991" width="6.85546875" style="15" customWidth="1"/>
    <col min="12992" max="12994" width="6.28515625" style="15" customWidth="1"/>
    <col min="12995" max="12996" width="6.85546875" style="15" customWidth="1"/>
    <col min="12997" max="13004" width="6.28515625" style="15" customWidth="1"/>
    <col min="13005" max="13006" width="6.7109375" style="15" customWidth="1"/>
    <col min="13007" max="13007" width="7.140625" style="15" customWidth="1"/>
    <col min="13008" max="13008" width="8.140625" style="15" customWidth="1"/>
    <col min="13009" max="13009" width="6.140625" style="15" customWidth="1"/>
    <col min="13010" max="13010" width="8.140625" style="15" customWidth="1"/>
    <col min="13011" max="13011" width="6.28515625" style="15" customWidth="1"/>
    <col min="13012" max="13013" width="7.140625" style="15" customWidth="1"/>
    <col min="13014" max="13014" width="6.28515625" style="15" customWidth="1"/>
    <col min="13015" max="13015" width="7.140625" style="15" customWidth="1"/>
    <col min="13016" max="13016" width="8" style="15" customWidth="1"/>
    <col min="13017" max="13017" width="6.140625" style="15" customWidth="1"/>
    <col min="13018" max="13018" width="8.140625" style="15" customWidth="1"/>
    <col min="13019" max="13020" width="6.28515625" style="15" customWidth="1"/>
    <col min="13021" max="13021" width="6.85546875" style="15" customWidth="1"/>
    <col min="13022" max="13022" width="6.28515625" style="15" customWidth="1"/>
    <col min="13023" max="13023" width="7.140625" style="15" customWidth="1"/>
    <col min="13024" max="13024" width="7.85546875" style="15" customWidth="1"/>
    <col min="13025" max="13025" width="6.140625" style="15" customWidth="1"/>
    <col min="13026" max="13026" width="8.140625" style="15" customWidth="1"/>
    <col min="13027" max="13027" width="6.28515625" style="15" customWidth="1"/>
    <col min="13028" max="13028" width="7.140625" style="15" customWidth="1"/>
    <col min="13029" max="13030" width="6.28515625" style="15" customWidth="1"/>
    <col min="13031" max="13031" width="7.28515625" style="15" bestFit="1" customWidth="1"/>
    <col min="13032" max="13032" width="8" style="15" bestFit="1" customWidth="1"/>
    <col min="13033" max="13033" width="6.28515625" style="15" bestFit="1" customWidth="1"/>
    <col min="13034" max="13034" width="8.28515625" style="15" bestFit="1" customWidth="1"/>
    <col min="13035" max="13036" width="6.28515625" style="15" customWidth="1"/>
    <col min="13037" max="13037" width="7.28515625" style="15" bestFit="1" customWidth="1"/>
    <col min="13038" max="13038" width="6.28515625" style="15" customWidth="1"/>
    <col min="13039" max="13039" width="8" style="15" bestFit="1" customWidth="1"/>
    <col min="13040" max="13040" width="7.28515625" style="15" bestFit="1" customWidth="1"/>
    <col min="13041" max="13041" width="8.140625" style="15" customWidth="1"/>
    <col min="13042" max="13042" width="6.28515625" style="15" bestFit="1" customWidth="1"/>
    <col min="13043" max="13043" width="8.28515625" style="15" bestFit="1" customWidth="1"/>
    <col min="13044" max="13044" width="7" style="15" bestFit="1" customWidth="1"/>
    <col min="13045" max="13045" width="6.28515625" style="15" customWidth="1"/>
    <col min="13046" max="13046" width="7.28515625" style="15" bestFit="1" customWidth="1"/>
    <col min="13047" max="13047" width="6.28515625" style="15" customWidth="1"/>
    <col min="13048" max="13048" width="6" style="15" bestFit="1" customWidth="1"/>
    <col min="13049" max="13049" width="8" style="15" bestFit="1" customWidth="1"/>
    <col min="13050" max="13050" width="5.7109375" style="15" customWidth="1"/>
    <col min="13051" max="13052" width="8" style="15" bestFit="1" customWidth="1"/>
    <col min="13053" max="13054" width="7.7109375" style="15" customWidth="1"/>
    <col min="13055" max="13055" width="6.7109375" style="15" bestFit="1" customWidth="1"/>
    <col min="13056" max="13056" width="8.85546875" style="15" bestFit="1" customWidth="1"/>
    <col min="13057" max="13060" width="8.42578125" style="15" customWidth="1"/>
    <col min="13061" max="13061" width="8.140625" style="15" bestFit="1" customWidth="1"/>
    <col min="13062" max="13063" width="6.85546875" style="15" bestFit="1" customWidth="1"/>
    <col min="13064" max="13064" width="6.7109375" style="15" customWidth="1"/>
    <col min="13065" max="13065" width="7" style="15" bestFit="1" customWidth="1"/>
    <col min="13066" max="13066" width="5.7109375" style="15" customWidth="1"/>
    <col min="13067" max="13067" width="8" style="15" bestFit="1" customWidth="1"/>
    <col min="13068" max="13070" width="5.7109375" style="15" customWidth="1"/>
    <col min="13071" max="13071" width="7" style="15" bestFit="1" customWidth="1"/>
    <col min="13072" max="13072" width="6.85546875" style="15" bestFit="1" customWidth="1"/>
    <col min="13073" max="13073" width="7.85546875" style="15" bestFit="1" customWidth="1"/>
    <col min="13074" max="13074" width="5.7109375" style="15" customWidth="1"/>
    <col min="13075" max="13075" width="8.7109375" style="15" customWidth="1"/>
    <col min="13076" max="13076" width="5.7109375" style="15" customWidth="1"/>
    <col min="13077" max="13077" width="8.140625" style="15" bestFit="1" customWidth="1"/>
    <col min="13078" max="13078" width="6.85546875" style="15" bestFit="1" customWidth="1"/>
    <col min="13079" max="13079" width="5.5703125" style="15" customWidth="1"/>
    <col min="13080" max="13080" width="6" style="15" bestFit="1" customWidth="1"/>
    <col min="13081" max="13081" width="7.85546875" style="15" bestFit="1" customWidth="1"/>
    <col min="13082" max="13082" width="5.7109375" style="15" customWidth="1"/>
    <col min="13083" max="13083" width="6.85546875" style="15" customWidth="1"/>
    <col min="13084" max="13085" width="5.7109375" style="15" customWidth="1"/>
    <col min="13086" max="13086" width="6.85546875" style="15" customWidth="1"/>
    <col min="13087" max="13087" width="7" style="15" bestFit="1" customWidth="1"/>
    <col min="13088" max="13088" width="7.42578125" style="15" customWidth="1"/>
    <col min="13089" max="13089" width="5.85546875" style="15" customWidth="1"/>
    <col min="13090" max="13090" width="7.7109375" style="15" customWidth="1"/>
    <col min="13091" max="13091" width="5.85546875" style="15" customWidth="1"/>
    <col min="13092" max="13092" width="7.85546875" style="15" customWidth="1"/>
    <col min="13093" max="13093" width="5.85546875" style="15" customWidth="1"/>
    <col min="13094" max="13094" width="7.85546875" style="15" customWidth="1"/>
    <col min="13095" max="13097" width="5.85546875" style="15" customWidth="1"/>
    <col min="13098" max="13098" width="8" style="15" customWidth="1"/>
    <col min="13099" max="13099" width="5.85546875" style="15" customWidth="1"/>
    <col min="13100" max="13100" width="6.85546875" style="15" customWidth="1"/>
    <col min="13101" max="13101" width="5.85546875" style="15" customWidth="1"/>
    <col min="13102" max="13102" width="7.85546875" style="15" customWidth="1"/>
    <col min="13103" max="13103" width="5.85546875" style="15" customWidth="1"/>
    <col min="13104" max="13104" width="8.85546875" style="15" customWidth="1"/>
    <col min="13105" max="13105" width="5.85546875" style="15" customWidth="1"/>
    <col min="13106" max="13106" width="6.85546875" style="15" customWidth="1"/>
    <col min="13107" max="13107" width="5.85546875" style="15" customWidth="1"/>
    <col min="13108" max="13108" width="7.85546875" style="15" customWidth="1"/>
    <col min="13109" max="13109" width="6.5703125" style="15" customWidth="1"/>
    <col min="13110" max="13110" width="9.28515625" style="15" customWidth="1"/>
    <col min="13111" max="13112" width="5.7109375" style="15" customWidth="1"/>
    <col min="13113" max="13113" width="6.28515625" style="15" customWidth="1"/>
    <col min="13114" max="13114" width="7.7109375" style="15" customWidth="1"/>
    <col min="13115" max="13115" width="7" style="15" customWidth="1"/>
    <col min="13116" max="13116" width="7.7109375" style="15" customWidth="1"/>
    <col min="13117" max="13118" width="6.28515625" style="15" customWidth="1"/>
    <col min="13119" max="13119" width="7.140625" style="15" customWidth="1"/>
    <col min="13120" max="13120" width="6.28515625" style="15" customWidth="1"/>
    <col min="13121" max="13129" width="7.7109375" style="15" customWidth="1"/>
    <col min="13130" max="13133" width="6.28515625" style="15" customWidth="1"/>
    <col min="13134" max="13134" width="8.140625" style="15" customWidth="1"/>
    <col min="13135" max="13135" width="10" style="15" customWidth="1"/>
    <col min="13136" max="13143" width="6.85546875" style="15" customWidth="1"/>
    <col min="13144" max="13175" width="7" style="15" customWidth="1"/>
    <col min="13176" max="13178" width="7.28515625" style="15" customWidth="1"/>
    <col min="13179" max="13179" width="9.85546875" style="15" bestFit="1" customWidth="1"/>
    <col min="13180" max="13184" width="7.28515625" style="15" customWidth="1"/>
    <col min="13185" max="13203" width="9.28515625" style="15" bestFit="1" customWidth="1"/>
    <col min="13204" max="13214" width="9.140625" style="15"/>
    <col min="13215" max="13215" width="25.7109375" style="15" customWidth="1"/>
    <col min="13216" max="13216" width="6.42578125" style="15" customWidth="1"/>
    <col min="13217" max="13217" width="10.28515625" style="15" customWidth="1"/>
    <col min="13218" max="13218" width="11.28515625" style="15" customWidth="1"/>
    <col min="13219" max="13219" width="13.42578125" style="15" customWidth="1"/>
    <col min="13220" max="13220" width="11.7109375" style="15" customWidth="1"/>
    <col min="13221" max="13221" width="7.5703125" style="15" customWidth="1"/>
    <col min="13222" max="13222" width="7.28515625" style="15" customWidth="1"/>
    <col min="13223" max="13223" width="12" style="15" customWidth="1"/>
    <col min="13224" max="13224" width="7.5703125" style="15" customWidth="1"/>
    <col min="13225" max="13225" width="7.85546875" style="15" customWidth="1"/>
    <col min="13226" max="13226" width="4.85546875" style="15" customWidth="1"/>
    <col min="13227" max="13227" width="12.42578125" style="15" customWidth="1"/>
    <col min="13228" max="13228" width="9.140625" style="15"/>
    <col min="13229" max="13229" width="8.28515625" style="15" customWidth="1"/>
    <col min="13230" max="13230" width="12.5703125" style="15" customWidth="1"/>
    <col min="13231" max="13231" width="13" style="15" customWidth="1"/>
    <col min="13232" max="13232" width="21.85546875" style="15" customWidth="1"/>
    <col min="13233" max="13233" width="10.7109375" style="15" customWidth="1"/>
    <col min="13234" max="13234" width="10.5703125" style="15" customWidth="1"/>
    <col min="13235" max="13235" width="8.85546875" style="15" customWidth="1"/>
    <col min="13236" max="13236" width="9" style="15" customWidth="1"/>
    <col min="13237" max="13237" width="7.5703125" style="15" customWidth="1"/>
    <col min="13238" max="13238" width="6.28515625" style="15" customWidth="1"/>
    <col min="13239" max="13239" width="6.7109375" style="15" customWidth="1"/>
    <col min="13240" max="13244" width="6.28515625" style="15" customWidth="1"/>
    <col min="13245" max="13245" width="6.85546875" style="15" customWidth="1"/>
    <col min="13246" max="13246" width="6.28515625" style="15" customWidth="1"/>
    <col min="13247" max="13247" width="6.85546875" style="15" customWidth="1"/>
    <col min="13248" max="13250" width="6.28515625" style="15" customWidth="1"/>
    <col min="13251" max="13252" width="6.85546875" style="15" customWidth="1"/>
    <col min="13253" max="13260" width="6.28515625" style="15" customWidth="1"/>
    <col min="13261" max="13262" width="6.7109375" style="15" customWidth="1"/>
    <col min="13263" max="13263" width="7.140625" style="15" customWidth="1"/>
    <col min="13264" max="13264" width="8.140625" style="15" customWidth="1"/>
    <col min="13265" max="13265" width="6.140625" style="15" customWidth="1"/>
    <col min="13266" max="13266" width="8.140625" style="15" customWidth="1"/>
    <col min="13267" max="13267" width="6.28515625" style="15" customWidth="1"/>
    <col min="13268" max="13269" width="7.140625" style="15" customWidth="1"/>
    <col min="13270" max="13270" width="6.28515625" style="15" customWidth="1"/>
    <col min="13271" max="13271" width="7.140625" style="15" customWidth="1"/>
    <col min="13272" max="13272" width="8" style="15" customWidth="1"/>
    <col min="13273" max="13273" width="6.140625" style="15" customWidth="1"/>
    <col min="13274" max="13274" width="8.140625" style="15" customWidth="1"/>
    <col min="13275" max="13276" width="6.28515625" style="15" customWidth="1"/>
    <col min="13277" max="13277" width="6.85546875" style="15" customWidth="1"/>
    <col min="13278" max="13278" width="6.28515625" style="15" customWidth="1"/>
    <col min="13279" max="13279" width="7.140625" style="15" customWidth="1"/>
    <col min="13280" max="13280" width="7.85546875" style="15" customWidth="1"/>
    <col min="13281" max="13281" width="6.140625" style="15" customWidth="1"/>
    <col min="13282" max="13282" width="8.140625" style="15" customWidth="1"/>
    <col min="13283" max="13283" width="6.28515625" style="15" customWidth="1"/>
    <col min="13284" max="13284" width="7.140625" style="15" customWidth="1"/>
    <col min="13285" max="13286" width="6.28515625" style="15" customWidth="1"/>
    <col min="13287" max="13287" width="7.28515625" style="15" bestFit="1" customWidth="1"/>
    <col min="13288" max="13288" width="8" style="15" bestFit="1" customWidth="1"/>
    <col min="13289" max="13289" width="6.28515625" style="15" bestFit="1" customWidth="1"/>
    <col min="13290" max="13290" width="8.28515625" style="15" bestFit="1" customWidth="1"/>
    <col min="13291" max="13292" width="6.28515625" style="15" customWidth="1"/>
    <col min="13293" max="13293" width="7.28515625" style="15" bestFit="1" customWidth="1"/>
    <col min="13294" max="13294" width="6.28515625" style="15" customWidth="1"/>
    <col min="13295" max="13295" width="8" style="15" bestFit="1" customWidth="1"/>
    <col min="13296" max="13296" width="7.28515625" style="15" bestFit="1" customWidth="1"/>
    <col min="13297" max="13297" width="8.140625" style="15" customWidth="1"/>
    <col min="13298" max="13298" width="6.28515625" style="15" bestFit="1" customWidth="1"/>
    <col min="13299" max="13299" width="8.28515625" style="15" bestFit="1" customWidth="1"/>
    <col min="13300" max="13300" width="7" style="15" bestFit="1" customWidth="1"/>
    <col min="13301" max="13301" width="6.28515625" style="15" customWidth="1"/>
    <col min="13302" max="13302" width="7.28515625" style="15" bestFit="1" customWidth="1"/>
    <col min="13303" max="13303" width="6.28515625" style="15" customWidth="1"/>
    <col min="13304" max="13304" width="6" style="15" bestFit="1" customWidth="1"/>
    <col min="13305" max="13305" width="8" style="15" bestFit="1" customWidth="1"/>
    <col min="13306" max="13306" width="5.7109375" style="15" customWidth="1"/>
    <col min="13307" max="13308" width="8" style="15" bestFit="1" customWidth="1"/>
    <col min="13309" max="13310" width="7.7109375" style="15" customWidth="1"/>
    <col min="13311" max="13311" width="6.7109375" style="15" bestFit="1" customWidth="1"/>
    <col min="13312" max="13312" width="8.85546875" style="15" bestFit="1" customWidth="1"/>
    <col min="13313" max="13316" width="8.42578125" style="15" customWidth="1"/>
    <col min="13317" max="13317" width="8.140625" style="15" bestFit="1" customWidth="1"/>
    <col min="13318" max="13319" width="6.85546875" style="15" bestFit="1" customWidth="1"/>
    <col min="13320" max="13320" width="6.7109375" style="15" customWidth="1"/>
    <col min="13321" max="13321" width="7" style="15" bestFit="1" customWidth="1"/>
    <col min="13322" max="13322" width="5.7109375" style="15" customWidth="1"/>
    <col min="13323" max="13323" width="8" style="15" bestFit="1" customWidth="1"/>
    <col min="13324" max="13326" width="5.7109375" style="15" customWidth="1"/>
    <col min="13327" max="13327" width="7" style="15" bestFit="1" customWidth="1"/>
    <col min="13328" max="13328" width="6.85546875" style="15" bestFit="1" customWidth="1"/>
    <col min="13329" max="13329" width="7.85546875" style="15" bestFit="1" customWidth="1"/>
    <col min="13330" max="13330" width="5.7109375" style="15" customWidth="1"/>
    <col min="13331" max="13331" width="8.7109375" style="15" customWidth="1"/>
    <col min="13332" max="13332" width="5.7109375" style="15" customWidth="1"/>
    <col min="13333" max="13333" width="8.140625" style="15" bestFit="1" customWidth="1"/>
    <col min="13334" max="13334" width="6.85546875" style="15" bestFit="1" customWidth="1"/>
    <col min="13335" max="13335" width="5.5703125" style="15" customWidth="1"/>
    <col min="13336" max="13336" width="6" style="15" bestFit="1" customWidth="1"/>
    <col min="13337" max="13337" width="7.85546875" style="15" bestFit="1" customWidth="1"/>
    <col min="13338" max="13338" width="5.7109375" style="15" customWidth="1"/>
    <col min="13339" max="13339" width="6.85546875" style="15" customWidth="1"/>
    <col min="13340" max="13341" width="5.7109375" style="15" customWidth="1"/>
    <col min="13342" max="13342" width="6.85546875" style="15" customWidth="1"/>
    <col min="13343" max="13343" width="7" style="15" bestFit="1" customWidth="1"/>
    <col min="13344" max="13344" width="7.42578125" style="15" customWidth="1"/>
    <col min="13345" max="13345" width="5.85546875" style="15" customWidth="1"/>
    <col min="13346" max="13346" width="7.7109375" style="15" customWidth="1"/>
    <col min="13347" max="13347" width="5.85546875" style="15" customWidth="1"/>
    <col min="13348" max="13348" width="7.85546875" style="15" customWidth="1"/>
    <col min="13349" max="13349" width="5.85546875" style="15" customWidth="1"/>
    <col min="13350" max="13350" width="7.85546875" style="15" customWidth="1"/>
    <col min="13351" max="13353" width="5.85546875" style="15" customWidth="1"/>
    <col min="13354" max="13354" width="8" style="15" customWidth="1"/>
    <col min="13355" max="13355" width="5.85546875" style="15" customWidth="1"/>
    <col min="13356" max="13356" width="6.85546875" style="15" customWidth="1"/>
    <col min="13357" max="13357" width="5.85546875" style="15" customWidth="1"/>
    <col min="13358" max="13358" width="7.85546875" style="15" customWidth="1"/>
    <col min="13359" max="13359" width="5.85546875" style="15" customWidth="1"/>
    <col min="13360" max="13360" width="8.85546875" style="15" customWidth="1"/>
    <col min="13361" max="13361" width="5.85546875" style="15" customWidth="1"/>
    <col min="13362" max="13362" width="6.85546875" style="15" customWidth="1"/>
    <col min="13363" max="13363" width="5.85546875" style="15" customWidth="1"/>
    <col min="13364" max="13364" width="7.85546875" style="15" customWidth="1"/>
    <col min="13365" max="13365" width="6.5703125" style="15" customWidth="1"/>
    <col min="13366" max="13366" width="9.28515625" style="15" customWidth="1"/>
    <col min="13367" max="13368" width="5.7109375" style="15" customWidth="1"/>
    <col min="13369" max="13369" width="6.28515625" style="15" customWidth="1"/>
    <col min="13370" max="13370" width="7.7109375" style="15" customWidth="1"/>
    <col min="13371" max="13371" width="7" style="15" customWidth="1"/>
    <col min="13372" max="13372" width="7.7109375" style="15" customWidth="1"/>
    <col min="13373" max="13374" width="6.28515625" style="15" customWidth="1"/>
    <col min="13375" max="13375" width="7.140625" style="15" customWidth="1"/>
    <col min="13376" max="13376" width="6.28515625" style="15" customWidth="1"/>
    <col min="13377" max="13385" width="7.7109375" style="15" customWidth="1"/>
    <col min="13386" max="13389" width="6.28515625" style="15" customWidth="1"/>
    <col min="13390" max="13390" width="8.140625" style="15" customWidth="1"/>
    <col min="13391" max="13391" width="10" style="15" customWidth="1"/>
    <col min="13392" max="13399" width="6.85546875" style="15" customWidth="1"/>
    <col min="13400" max="13431" width="7" style="15" customWidth="1"/>
    <col min="13432" max="13434" width="7.28515625" style="15" customWidth="1"/>
    <col min="13435" max="13435" width="9.85546875" style="15" bestFit="1" customWidth="1"/>
    <col min="13436" max="13440" width="7.28515625" style="15" customWidth="1"/>
    <col min="13441" max="13459" width="9.28515625" style="15" bestFit="1" customWidth="1"/>
    <col min="13460" max="13470" width="9.140625" style="15"/>
    <col min="13471" max="13471" width="25.7109375" style="15" customWidth="1"/>
    <col min="13472" max="13472" width="6.42578125" style="15" customWidth="1"/>
    <col min="13473" max="13473" width="10.28515625" style="15" customWidth="1"/>
    <col min="13474" max="13474" width="11.28515625" style="15" customWidth="1"/>
    <col min="13475" max="13475" width="13.42578125" style="15" customWidth="1"/>
    <col min="13476" max="13476" width="11.7109375" style="15" customWidth="1"/>
    <col min="13477" max="13477" width="7.5703125" style="15" customWidth="1"/>
    <col min="13478" max="13478" width="7.28515625" style="15" customWidth="1"/>
    <col min="13479" max="13479" width="12" style="15" customWidth="1"/>
    <col min="13480" max="13480" width="7.5703125" style="15" customWidth="1"/>
    <col min="13481" max="13481" width="7.85546875" style="15" customWidth="1"/>
    <col min="13482" max="13482" width="4.85546875" style="15" customWidth="1"/>
    <col min="13483" max="13483" width="12.42578125" style="15" customWidth="1"/>
    <col min="13484" max="13484" width="9.140625" style="15"/>
    <col min="13485" max="13485" width="8.28515625" style="15" customWidth="1"/>
    <col min="13486" max="13486" width="12.5703125" style="15" customWidth="1"/>
    <col min="13487" max="13487" width="13" style="15" customWidth="1"/>
    <col min="13488" max="13488" width="21.85546875" style="15" customWidth="1"/>
    <col min="13489" max="13489" width="10.7109375" style="15" customWidth="1"/>
    <col min="13490" max="13490" width="10.5703125" style="15" customWidth="1"/>
    <col min="13491" max="13491" width="8.85546875" style="15" customWidth="1"/>
    <col min="13492" max="13492" width="9" style="15" customWidth="1"/>
    <col min="13493" max="13493" width="7.5703125" style="15" customWidth="1"/>
    <col min="13494" max="13494" width="6.28515625" style="15" customWidth="1"/>
    <col min="13495" max="13495" width="6.7109375" style="15" customWidth="1"/>
    <col min="13496" max="13500" width="6.28515625" style="15" customWidth="1"/>
    <col min="13501" max="13501" width="6.85546875" style="15" customWidth="1"/>
    <col min="13502" max="13502" width="6.28515625" style="15" customWidth="1"/>
    <col min="13503" max="13503" width="6.85546875" style="15" customWidth="1"/>
    <col min="13504" max="13506" width="6.28515625" style="15" customWidth="1"/>
    <col min="13507" max="13508" width="6.85546875" style="15" customWidth="1"/>
    <col min="13509" max="13516" width="6.28515625" style="15" customWidth="1"/>
    <col min="13517" max="13518" width="6.7109375" style="15" customWidth="1"/>
    <col min="13519" max="13519" width="7.140625" style="15" customWidth="1"/>
    <col min="13520" max="13520" width="8.140625" style="15" customWidth="1"/>
    <col min="13521" max="13521" width="6.140625" style="15" customWidth="1"/>
    <col min="13522" max="13522" width="8.140625" style="15" customWidth="1"/>
    <col min="13523" max="13523" width="6.28515625" style="15" customWidth="1"/>
    <col min="13524" max="13525" width="7.140625" style="15" customWidth="1"/>
    <col min="13526" max="13526" width="6.28515625" style="15" customWidth="1"/>
    <col min="13527" max="13527" width="7.140625" style="15" customWidth="1"/>
    <col min="13528" max="13528" width="8" style="15" customWidth="1"/>
    <col min="13529" max="13529" width="6.140625" style="15" customWidth="1"/>
    <col min="13530" max="13530" width="8.140625" style="15" customWidth="1"/>
    <col min="13531" max="13532" width="6.28515625" style="15" customWidth="1"/>
    <col min="13533" max="13533" width="6.85546875" style="15" customWidth="1"/>
    <col min="13534" max="13534" width="6.28515625" style="15" customWidth="1"/>
    <col min="13535" max="13535" width="7.140625" style="15" customWidth="1"/>
    <col min="13536" max="13536" width="7.85546875" style="15" customWidth="1"/>
    <col min="13537" max="13537" width="6.140625" style="15" customWidth="1"/>
    <col min="13538" max="13538" width="8.140625" style="15" customWidth="1"/>
    <col min="13539" max="13539" width="6.28515625" style="15" customWidth="1"/>
    <col min="13540" max="13540" width="7.140625" style="15" customWidth="1"/>
    <col min="13541" max="13542" width="6.28515625" style="15" customWidth="1"/>
    <col min="13543" max="13543" width="7.28515625" style="15" bestFit="1" customWidth="1"/>
    <col min="13544" max="13544" width="8" style="15" bestFit="1" customWidth="1"/>
    <col min="13545" max="13545" width="6.28515625" style="15" bestFit="1" customWidth="1"/>
    <col min="13546" max="13546" width="8.28515625" style="15" bestFit="1" customWidth="1"/>
    <col min="13547" max="13548" width="6.28515625" style="15" customWidth="1"/>
    <col min="13549" max="13549" width="7.28515625" style="15" bestFit="1" customWidth="1"/>
    <col min="13550" max="13550" width="6.28515625" style="15" customWidth="1"/>
    <col min="13551" max="13551" width="8" style="15" bestFit="1" customWidth="1"/>
    <col min="13552" max="13552" width="7.28515625" style="15" bestFit="1" customWidth="1"/>
    <col min="13553" max="13553" width="8.140625" style="15" customWidth="1"/>
    <col min="13554" max="13554" width="6.28515625" style="15" bestFit="1" customWidth="1"/>
    <col min="13555" max="13555" width="8.28515625" style="15" bestFit="1" customWidth="1"/>
    <col min="13556" max="13556" width="7" style="15" bestFit="1" customWidth="1"/>
    <col min="13557" max="13557" width="6.28515625" style="15" customWidth="1"/>
    <col min="13558" max="13558" width="7.28515625" style="15" bestFit="1" customWidth="1"/>
    <col min="13559" max="13559" width="6.28515625" style="15" customWidth="1"/>
    <col min="13560" max="13560" width="6" style="15" bestFit="1" customWidth="1"/>
    <col min="13561" max="13561" width="8" style="15" bestFit="1" customWidth="1"/>
    <col min="13562" max="13562" width="5.7109375" style="15" customWidth="1"/>
    <col min="13563" max="13564" width="8" style="15" bestFit="1" customWidth="1"/>
    <col min="13565" max="13566" width="7.7109375" style="15" customWidth="1"/>
    <col min="13567" max="13567" width="6.7109375" style="15" bestFit="1" customWidth="1"/>
    <col min="13568" max="13568" width="8.85546875" style="15" bestFit="1" customWidth="1"/>
    <col min="13569" max="13572" width="8.42578125" style="15" customWidth="1"/>
    <col min="13573" max="13573" width="8.140625" style="15" bestFit="1" customWidth="1"/>
    <col min="13574" max="13575" width="6.85546875" style="15" bestFit="1" customWidth="1"/>
    <col min="13576" max="13576" width="6.7109375" style="15" customWidth="1"/>
    <col min="13577" max="13577" width="7" style="15" bestFit="1" customWidth="1"/>
    <col min="13578" max="13578" width="5.7109375" style="15" customWidth="1"/>
    <col min="13579" max="13579" width="8" style="15" bestFit="1" customWidth="1"/>
    <col min="13580" max="13582" width="5.7109375" style="15" customWidth="1"/>
    <col min="13583" max="13583" width="7" style="15" bestFit="1" customWidth="1"/>
    <col min="13584" max="13584" width="6.85546875" style="15" bestFit="1" customWidth="1"/>
    <col min="13585" max="13585" width="7.85546875" style="15" bestFit="1" customWidth="1"/>
    <col min="13586" max="13586" width="5.7109375" style="15" customWidth="1"/>
    <col min="13587" max="13587" width="8.7109375" style="15" customWidth="1"/>
    <col min="13588" max="13588" width="5.7109375" style="15" customWidth="1"/>
    <col min="13589" max="13589" width="8.140625" style="15" bestFit="1" customWidth="1"/>
    <col min="13590" max="13590" width="6.85546875" style="15" bestFit="1" customWidth="1"/>
    <col min="13591" max="13591" width="5.5703125" style="15" customWidth="1"/>
    <col min="13592" max="13592" width="6" style="15" bestFit="1" customWidth="1"/>
    <col min="13593" max="13593" width="7.85546875" style="15" bestFit="1" customWidth="1"/>
    <col min="13594" max="13594" width="5.7109375" style="15" customWidth="1"/>
    <col min="13595" max="13595" width="6.85546875" style="15" customWidth="1"/>
    <col min="13596" max="13597" width="5.7109375" style="15" customWidth="1"/>
    <col min="13598" max="13598" width="6.85546875" style="15" customWidth="1"/>
    <col min="13599" max="13599" width="7" style="15" bestFit="1" customWidth="1"/>
    <col min="13600" max="13600" width="7.42578125" style="15" customWidth="1"/>
    <col min="13601" max="13601" width="5.85546875" style="15" customWidth="1"/>
    <col min="13602" max="13602" width="7.7109375" style="15" customWidth="1"/>
    <col min="13603" max="13603" width="5.85546875" style="15" customWidth="1"/>
    <col min="13604" max="13604" width="7.85546875" style="15" customWidth="1"/>
    <col min="13605" max="13605" width="5.85546875" style="15" customWidth="1"/>
    <col min="13606" max="13606" width="7.85546875" style="15" customWidth="1"/>
    <col min="13607" max="13609" width="5.85546875" style="15" customWidth="1"/>
    <col min="13610" max="13610" width="8" style="15" customWidth="1"/>
    <col min="13611" max="13611" width="5.85546875" style="15" customWidth="1"/>
    <col min="13612" max="13612" width="6.85546875" style="15" customWidth="1"/>
    <col min="13613" max="13613" width="5.85546875" style="15" customWidth="1"/>
    <col min="13614" max="13614" width="7.85546875" style="15" customWidth="1"/>
    <col min="13615" max="13615" width="5.85546875" style="15" customWidth="1"/>
    <col min="13616" max="13616" width="8.85546875" style="15" customWidth="1"/>
    <col min="13617" max="13617" width="5.85546875" style="15" customWidth="1"/>
    <col min="13618" max="13618" width="6.85546875" style="15" customWidth="1"/>
    <col min="13619" max="13619" width="5.85546875" style="15" customWidth="1"/>
    <col min="13620" max="13620" width="7.85546875" style="15" customWidth="1"/>
    <col min="13621" max="13621" width="6.5703125" style="15" customWidth="1"/>
    <col min="13622" max="13622" width="9.28515625" style="15" customWidth="1"/>
    <col min="13623" max="13624" width="5.7109375" style="15" customWidth="1"/>
    <col min="13625" max="13625" width="6.28515625" style="15" customWidth="1"/>
    <col min="13626" max="13626" width="7.7109375" style="15" customWidth="1"/>
    <col min="13627" max="13627" width="7" style="15" customWidth="1"/>
    <col min="13628" max="13628" width="7.7109375" style="15" customWidth="1"/>
    <col min="13629" max="13630" width="6.28515625" style="15" customWidth="1"/>
    <col min="13631" max="13631" width="7.140625" style="15" customWidth="1"/>
    <col min="13632" max="13632" width="6.28515625" style="15" customWidth="1"/>
    <col min="13633" max="13641" width="7.7109375" style="15" customWidth="1"/>
    <col min="13642" max="13645" width="6.28515625" style="15" customWidth="1"/>
    <col min="13646" max="13646" width="8.140625" style="15" customWidth="1"/>
    <col min="13647" max="13647" width="10" style="15" customWidth="1"/>
    <col min="13648" max="13655" width="6.85546875" style="15" customWidth="1"/>
    <col min="13656" max="13687" width="7" style="15" customWidth="1"/>
    <col min="13688" max="13690" width="7.28515625" style="15" customWidth="1"/>
    <col min="13691" max="13691" width="9.85546875" style="15" bestFit="1" customWidth="1"/>
    <col min="13692" max="13696" width="7.28515625" style="15" customWidth="1"/>
    <col min="13697" max="13715" width="9.28515625" style="15" bestFit="1" customWidth="1"/>
    <col min="13716" max="13726" width="9.140625" style="15"/>
    <col min="13727" max="13727" width="25.7109375" style="15" customWidth="1"/>
    <col min="13728" max="13728" width="6.42578125" style="15" customWidth="1"/>
    <col min="13729" max="13729" width="10.28515625" style="15" customWidth="1"/>
    <col min="13730" max="13730" width="11.28515625" style="15" customWidth="1"/>
    <col min="13731" max="13731" width="13.42578125" style="15" customWidth="1"/>
    <col min="13732" max="13732" width="11.7109375" style="15" customWidth="1"/>
    <col min="13733" max="13733" width="7.5703125" style="15" customWidth="1"/>
    <col min="13734" max="13734" width="7.28515625" style="15" customWidth="1"/>
    <col min="13735" max="13735" width="12" style="15" customWidth="1"/>
    <col min="13736" max="13736" width="7.5703125" style="15" customWidth="1"/>
    <col min="13737" max="13737" width="7.85546875" style="15" customWidth="1"/>
    <col min="13738" max="13738" width="4.85546875" style="15" customWidth="1"/>
    <col min="13739" max="13739" width="12.42578125" style="15" customWidth="1"/>
    <col min="13740" max="13740" width="9.140625" style="15"/>
    <col min="13741" max="13741" width="8.28515625" style="15" customWidth="1"/>
    <col min="13742" max="13742" width="12.5703125" style="15" customWidth="1"/>
    <col min="13743" max="13743" width="13" style="15" customWidth="1"/>
    <col min="13744" max="13744" width="21.85546875" style="15" customWidth="1"/>
    <col min="13745" max="13745" width="10.7109375" style="15" customWidth="1"/>
    <col min="13746" max="13746" width="10.5703125" style="15" customWidth="1"/>
    <col min="13747" max="13747" width="8.85546875" style="15" customWidth="1"/>
    <col min="13748" max="13748" width="9" style="15" customWidth="1"/>
    <col min="13749" max="13749" width="7.5703125" style="15" customWidth="1"/>
    <col min="13750" max="13750" width="6.28515625" style="15" customWidth="1"/>
    <col min="13751" max="13751" width="6.7109375" style="15" customWidth="1"/>
    <col min="13752" max="13756" width="6.28515625" style="15" customWidth="1"/>
    <col min="13757" max="13757" width="6.85546875" style="15" customWidth="1"/>
    <col min="13758" max="13758" width="6.28515625" style="15" customWidth="1"/>
    <col min="13759" max="13759" width="6.85546875" style="15" customWidth="1"/>
    <col min="13760" max="13762" width="6.28515625" style="15" customWidth="1"/>
    <col min="13763" max="13764" width="6.85546875" style="15" customWidth="1"/>
    <col min="13765" max="13772" width="6.28515625" style="15" customWidth="1"/>
    <col min="13773" max="13774" width="6.7109375" style="15" customWidth="1"/>
    <col min="13775" max="13775" width="7.140625" style="15" customWidth="1"/>
    <col min="13776" max="13776" width="8.140625" style="15" customWidth="1"/>
    <col min="13777" max="13777" width="6.140625" style="15" customWidth="1"/>
    <col min="13778" max="13778" width="8.140625" style="15" customWidth="1"/>
    <col min="13779" max="13779" width="6.28515625" style="15" customWidth="1"/>
    <col min="13780" max="13781" width="7.140625" style="15" customWidth="1"/>
    <col min="13782" max="13782" width="6.28515625" style="15" customWidth="1"/>
    <col min="13783" max="13783" width="7.140625" style="15" customWidth="1"/>
    <col min="13784" max="13784" width="8" style="15" customWidth="1"/>
    <col min="13785" max="13785" width="6.140625" style="15" customWidth="1"/>
    <col min="13786" max="13786" width="8.140625" style="15" customWidth="1"/>
    <col min="13787" max="13788" width="6.28515625" style="15" customWidth="1"/>
    <col min="13789" max="13789" width="6.85546875" style="15" customWidth="1"/>
    <col min="13790" max="13790" width="6.28515625" style="15" customWidth="1"/>
    <col min="13791" max="13791" width="7.140625" style="15" customWidth="1"/>
    <col min="13792" max="13792" width="7.85546875" style="15" customWidth="1"/>
    <col min="13793" max="13793" width="6.140625" style="15" customWidth="1"/>
    <col min="13794" max="13794" width="8.140625" style="15" customWidth="1"/>
    <col min="13795" max="13795" width="6.28515625" style="15" customWidth="1"/>
    <col min="13796" max="13796" width="7.140625" style="15" customWidth="1"/>
    <col min="13797" max="13798" width="6.28515625" style="15" customWidth="1"/>
    <col min="13799" max="13799" width="7.28515625" style="15" bestFit="1" customWidth="1"/>
    <col min="13800" max="13800" width="8" style="15" bestFit="1" customWidth="1"/>
    <col min="13801" max="13801" width="6.28515625" style="15" bestFit="1" customWidth="1"/>
    <col min="13802" max="13802" width="8.28515625" style="15" bestFit="1" customWidth="1"/>
    <col min="13803" max="13804" width="6.28515625" style="15" customWidth="1"/>
    <col min="13805" max="13805" width="7.28515625" style="15" bestFit="1" customWidth="1"/>
    <col min="13806" max="13806" width="6.28515625" style="15" customWidth="1"/>
    <col min="13807" max="13807" width="8" style="15" bestFit="1" customWidth="1"/>
    <col min="13808" max="13808" width="7.28515625" style="15" bestFit="1" customWidth="1"/>
    <col min="13809" max="13809" width="8.140625" style="15" customWidth="1"/>
    <col min="13810" max="13810" width="6.28515625" style="15" bestFit="1" customWidth="1"/>
    <col min="13811" max="13811" width="8.28515625" style="15" bestFit="1" customWidth="1"/>
    <col min="13812" max="13812" width="7" style="15" bestFit="1" customWidth="1"/>
    <col min="13813" max="13813" width="6.28515625" style="15" customWidth="1"/>
    <col min="13814" max="13814" width="7.28515625" style="15" bestFit="1" customWidth="1"/>
    <col min="13815" max="13815" width="6.28515625" style="15" customWidth="1"/>
    <col min="13816" max="13816" width="6" style="15" bestFit="1" customWidth="1"/>
    <col min="13817" max="13817" width="8" style="15" bestFit="1" customWidth="1"/>
    <col min="13818" max="13818" width="5.7109375" style="15" customWidth="1"/>
    <col min="13819" max="13820" width="8" style="15" bestFit="1" customWidth="1"/>
    <col min="13821" max="13822" width="7.7109375" style="15" customWidth="1"/>
    <col min="13823" max="13823" width="6.7109375" style="15" bestFit="1" customWidth="1"/>
    <col min="13824" max="13824" width="8.85546875" style="15" bestFit="1" customWidth="1"/>
    <col min="13825" max="13828" width="8.42578125" style="15" customWidth="1"/>
    <col min="13829" max="13829" width="8.140625" style="15" bestFit="1" customWidth="1"/>
    <col min="13830" max="13831" width="6.85546875" style="15" bestFit="1" customWidth="1"/>
    <col min="13832" max="13832" width="6.7109375" style="15" customWidth="1"/>
    <col min="13833" max="13833" width="7" style="15" bestFit="1" customWidth="1"/>
    <col min="13834" max="13834" width="5.7109375" style="15" customWidth="1"/>
    <col min="13835" max="13835" width="8" style="15" bestFit="1" customWidth="1"/>
    <col min="13836" max="13838" width="5.7109375" style="15" customWidth="1"/>
    <col min="13839" max="13839" width="7" style="15" bestFit="1" customWidth="1"/>
    <col min="13840" max="13840" width="6.85546875" style="15" bestFit="1" customWidth="1"/>
    <col min="13841" max="13841" width="7.85546875" style="15" bestFit="1" customWidth="1"/>
    <col min="13842" max="13842" width="5.7109375" style="15" customWidth="1"/>
    <col min="13843" max="13843" width="8.7109375" style="15" customWidth="1"/>
    <col min="13844" max="13844" width="5.7109375" style="15" customWidth="1"/>
    <col min="13845" max="13845" width="8.140625" style="15" bestFit="1" customWidth="1"/>
    <col min="13846" max="13846" width="6.85546875" style="15" bestFit="1" customWidth="1"/>
    <col min="13847" max="13847" width="5.5703125" style="15" customWidth="1"/>
    <col min="13848" max="13848" width="6" style="15" bestFit="1" customWidth="1"/>
    <col min="13849" max="13849" width="7.85546875" style="15" bestFit="1" customWidth="1"/>
    <col min="13850" max="13850" width="5.7109375" style="15" customWidth="1"/>
    <col min="13851" max="13851" width="6.85546875" style="15" customWidth="1"/>
    <col min="13852" max="13853" width="5.7109375" style="15" customWidth="1"/>
    <col min="13854" max="13854" width="6.85546875" style="15" customWidth="1"/>
    <col min="13855" max="13855" width="7" style="15" bestFit="1" customWidth="1"/>
    <col min="13856" max="13856" width="7.42578125" style="15" customWidth="1"/>
    <col min="13857" max="13857" width="5.85546875" style="15" customWidth="1"/>
    <col min="13858" max="13858" width="7.7109375" style="15" customWidth="1"/>
    <col min="13859" max="13859" width="5.85546875" style="15" customWidth="1"/>
    <col min="13860" max="13860" width="7.85546875" style="15" customWidth="1"/>
    <col min="13861" max="13861" width="5.85546875" style="15" customWidth="1"/>
    <col min="13862" max="13862" width="7.85546875" style="15" customWidth="1"/>
    <col min="13863" max="13865" width="5.85546875" style="15" customWidth="1"/>
    <col min="13866" max="13866" width="8" style="15" customWidth="1"/>
    <col min="13867" max="13867" width="5.85546875" style="15" customWidth="1"/>
    <col min="13868" max="13868" width="6.85546875" style="15" customWidth="1"/>
    <col min="13869" max="13869" width="5.85546875" style="15" customWidth="1"/>
    <col min="13870" max="13870" width="7.85546875" style="15" customWidth="1"/>
    <col min="13871" max="13871" width="5.85546875" style="15" customWidth="1"/>
    <col min="13872" max="13872" width="8.85546875" style="15" customWidth="1"/>
    <col min="13873" max="13873" width="5.85546875" style="15" customWidth="1"/>
    <col min="13874" max="13874" width="6.85546875" style="15" customWidth="1"/>
    <col min="13875" max="13875" width="5.85546875" style="15" customWidth="1"/>
    <col min="13876" max="13876" width="7.85546875" style="15" customWidth="1"/>
    <col min="13877" max="13877" width="6.5703125" style="15" customWidth="1"/>
    <col min="13878" max="13878" width="9.28515625" style="15" customWidth="1"/>
    <col min="13879" max="13880" width="5.7109375" style="15" customWidth="1"/>
    <col min="13881" max="13881" width="6.28515625" style="15" customWidth="1"/>
    <col min="13882" max="13882" width="7.7109375" style="15" customWidth="1"/>
    <col min="13883" max="13883" width="7" style="15" customWidth="1"/>
    <col min="13884" max="13884" width="7.7109375" style="15" customWidth="1"/>
    <col min="13885" max="13886" width="6.28515625" style="15" customWidth="1"/>
    <col min="13887" max="13887" width="7.140625" style="15" customWidth="1"/>
    <col min="13888" max="13888" width="6.28515625" style="15" customWidth="1"/>
    <col min="13889" max="13897" width="7.7109375" style="15" customWidth="1"/>
    <col min="13898" max="13901" width="6.28515625" style="15" customWidth="1"/>
    <col min="13902" max="13902" width="8.140625" style="15" customWidth="1"/>
    <col min="13903" max="13903" width="10" style="15" customWidth="1"/>
    <col min="13904" max="13911" width="6.85546875" style="15" customWidth="1"/>
    <col min="13912" max="13943" width="7" style="15" customWidth="1"/>
    <col min="13944" max="13946" width="7.28515625" style="15" customWidth="1"/>
    <col min="13947" max="13947" width="9.85546875" style="15" bestFit="1" customWidth="1"/>
    <col min="13948" max="13952" width="7.28515625" style="15" customWidth="1"/>
    <col min="13953" max="13971" width="9.28515625" style="15" bestFit="1" customWidth="1"/>
    <col min="13972" max="13982" width="9.140625" style="15"/>
    <col min="13983" max="13983" width="25.7109375" style="15" customWidth="1"/>
    <col min="13984" max="13984" width="6.42578125" style="15" customWidth="1"/>
    <col min="13985" max="13985" width="10.28515625" style="15" customWidth="1"/>
    <col min="13986" max="13986" width="11.28515625" style="15" customWidth="1"/>
    <col min="13987" max="13987" width="13.42578125" style="15" customWidth="1"/>
    <col min="13988" max="13988" width="11.7109375" style="15" customWidth="1"/>
    <col min="13989" max="13989" width="7.5703125" style="15" customWidth="1"/>
    <col min="13990" max="13990" width="7.28515625" style="15" customWidth="1"/>
    <col min="13991" max="13991" width="12" style="15" customWidth="1"/>
    <col min="13992" max="13992" width="7.5703125" style="15" customWidth="1"/>
    <col min="13993" max="13993" width="7.85546875" style="15" customWidth="1"/>
    <col min="13994" max="13994" width="4.85546875" style="15" customWidth="1"/>
    <col min="13995" max="13995" width="12.42578125" style="15" customWidth="1"/>
    <col min="13996" max="13996" width="9.140625" style="15"/>
    <col min="13997" max="13997" width="8.28515625" style="15" customWidth="1"/>
    <col min="13998" max="13998" width="12.5703125" style="15" customWidth="1"/>
    <col min="13999" max="13999" width="13" style="15" customWidth="1"/>
    <col min="14000" max="14000" width="21.85546875" style="15" customWidth="1"/>
    <col min="14001" max="14001" width="10.7109375" style="15" customWidth="1"/>
    <col min="14002" max="14002" width="10.5703125" style="15" customWidth="1"/>
    <col min="14003" max="14003" width="8.85546875" style="15" customWidth="1"/>
    <col min="14004" max="14004" width="9" style="15" customWidth="1"/>
    <col min="14005" max="14005" width="7.5703125" style="15" customWidth="1"/>
    <col min="14006" max="14006" width="6.28515625" style="15" customWidth="1"/>
    <col min="14007" max="14007" width="6.7109375" style="15" customWidth="1"/>
    <col min="14008" max="14012" width="6.28515625" style="15" customWidth="1"/>
    <col min="14013" max="14013" width="6.85546875" style="15" customWidth="1"/>
    <col min="14014" max="14014" width="6.28515625" style="15" customWidth="1"/>
    <col min="14015" max="14015" width="6.85546875" style="15" customWidth="1"/>
    <col min="14016" max="14018" width="6.28515625" style="15" customWidth="1"/>
    <col min="14019" max="14020" width="6.85546875" style="15" customWidth="1"/>
    <col min="14021" max="14028" width="6.28515625" style="15" customWidth="1"/>
    <col min="14029" max="14030" width="6.7109375" style="15" customWidth="1"/>
    <col min="14031" max="14031" width="7.140625" style="15" customWidth="1"/>
    <col min="14032" max="14032" width="8.140625" style="15" customWidth="1"/>
    <col min="14033" max="14033" width="6.140625" style="15" customWidth="1"/>
    <col min="14034" max="14034" width="8.140625" style="15" customWidth="1"/>
    <col min="14035" max="14035" width="6.28515625" style="15" customWidth="1"/>
    <col min="14036" max="14037" width="7.140625" style="15" customWidth="1"/>
    <col min="14038" max="14038" width="6.28515625" style="15" customWidth="1"/>
    <col min="14039" max="14039" width="7.140625" style="15" customWidth="1"/>
    <col min="14040" max="14040" width="8" style="15" customWidth="1"/>
    <col min="14041" max="14041" width="6.140625" style="15" customWidth="1"/>
    <col min="14042" max="14042" width="8.140625" style="15" customWidth="1"/>
    <col min="14043" max="14044" width="6.28515625" style="15" customWidth="1"/>
    <col min="14045" max="14045" width="6.85546875" style="15" customWidth="1"/>
    <col min="14046" max="14046" width="6.28515625" style="15" customWidth="1"/>
    <col min="14047" max="14047" width="7.140625" style="15" customWidth="1"/>
    <col min="14048" max="14048" width="7.85546875" style="15" customWidth="1"/>
    <col min="14049" max="14049" width="6.140625" style="15" customWidth="1"/>
    <col min="14050" max="14050" width="8.140625" style="15" customWidth="1"/>
    <col min="14051" max="14051" width="6.28515625" style="15" customWidth="1"/>
    <col min="14052" max="14052" width="7.140625" style="15" customWidth="1"/>
    <col min="14053" max="14054" width="6.28515625" style="15" customWidth="1"/>
    <col min="14055" max="14055" width="7.28515625" style="15" bestFit="1" customWidth="1"/>
    <col min="14056" max="14056" width="8" style="15" bestFit="1" customWidth="1"/>
    <col min="14057" max="14057" width="6.28515625" style="15" bestFit="1" customWidth="1"/>
    <col min="14058" max="14058" width="8.28515625" style="15" bestFit="1" customWidth="1"/>
    <col min="14059" max="14060" width="6.28515625" style="15" customWidth="1"/>
    <col min="14061" max="14061" width="7.28515625" style="15" bestFit="1" customWidth="1"/>
    <col min="14062" max="14062" width="6.28515625" style="15" customWidth="1"/>
    <col min="14063" max="14063" width="8" style="15" bestFit="1" customWidth="1"/>
    <col min="14064" max="14064" width="7.28515625" style="15" bestFit="1" customWidth="1"/>
    <col min="14065" max="14065" width="8.140625" style="15" customWidth="1"/>
    <col min="14066" max="14066" width="6.28515625" style="15" bestFit="1" customWidth="1"/>
    <col min="14067" max="14067" width="8.28515625" style="15" bestFit="1" customWidth="1"/>
    <col min="14068" max="14068" width="7" style="15" bestFit="1" customWidth="1"/>
    <col min="14069" max="14069" width="6.28515625" style="15" customWidth="1"/>
    <col min="14070" max="14070" width="7.28515625" style="15" bestFit="1" customWidth="1"/>
    <col min="14071" max="14071" width="6.28515625" style="15" customWidth="1"/>
    <col min="14072" max="14072" width="6" style="15" bestFit="1" customWidth="1"/>
    <col min="14073" max="14073" width="8" style="15" bestFit="1" customWidth="1"/>
    <col min="14074" max="14074" width="5.7109375" style="15" customWidth="1"/>
    <col min="14075" max="14076" width="8" style="15" bestFit="1" customWidth="1"/>
    <col min="14077" max="14078" width="7.7109375" style="15" customWidth="1"/>
    <col min="14079" max="14079" width="6.7109375" style="15" bestFit="1" customWidth="1"/>
    <col min="14080" max="14080" width="8.85546875" style="15" bestFit="1" customWidth="1"/>
    <col min="14081" max="14084" width="8.42578125" style="15" customWidth="1"/>
    <col min="14085" max="14085" width="8.140625" style="15" bestFit="1" customWidth="1"/>
    <col min="14086" max="14087" width="6.85546875" style="15" bestFit="1" customWidth="1"/>
    <col min="14088" max="14088" width="6.7109375" style="15" customWidth="1"/>
    <col min="14089" max="14089" width="7" style="15" bestFit="1" customWidth="1"/>
    <col min="14090" max="14090" width="5.7109375" style="15" customWidth="1"/>
    <col min="14091" max="14091" width="8" style="15" bestFit="1" customWidth="1"/>
    <col min="14092" max="14094" width="5.7109375" style="15" customWidth="1"/>
    <col min="14095" max="14095" width="7" style="15" bestFit="1" customWidth="1"/>
    <col min="14096" max="14096" width="6.85546875" style="15" bestFit="1" customWidth="1"/>
    <col min="14097" max="14097" width="7.85546875" style="15" bestFit="1" customWidth="1"/>
    <col min="14098" max="14098" width="5.7109375" style="15" customWidth="1"/>
    <col min="14099" max="14099" width="8.7109375" style="15" customWidth="1"/>
    <col min="14100" max="14100" width="5.7109375" style="15" customWidth="1"/>
    <col min="14101" max="14101" width="8.140625" style="15" bestFit="1" customWidth="1"/>
    <col min="14102" max="14102" width="6.85546875" style="15" bestFit="1" customWidth="1"/>
    <col min="14103" max="14103" width="5.5703125" style="15" customWidth="1"/>
    <col min="14104" max="14104" width="6" style="15" bestFit="1" customWidth="1"/>
    <col min="14105" max="14105" width="7.85546875" style="15" bestFit="1" customWidth="1"/>
    <col min="14106" max="14106" width="5.7109375" style="15" customWidth="1"/>
    <col min="14107" max="14107" width="6.85546875" style="15" customWidth="1"/>
    <col min="14108" max="14109" width="5.7109375" style="15" customWidth="1"/>
    <col min="14110" max="14110" width="6.85546875" style="15" customWidth="1"/>
    <col min="14111" max="14111" width="7" style="15" bestFit="1" customWidth="1"/>
    <col min="14112" max="14112" width="7.42578125" style="15" customWidth="1"/>
    <col min="14113" max="14113" width="5.85546875" style="15" customWidth="1"/>
    <col min="14114" max="14114" width="7.7109375" style="15" customWidth="1"/>
    <col min="14115" max="14115" width="5.85546875" style="15" customWidth="1"/>
    <col min="14116" max="14116" width="7.85546875" style="15" customWidth="1"/>
    <col min="14117" max="14117" width="5.85546875" style="15" customWidth="1"/>
    <col min="14118" max="14118" width="7.85546875" style="15" customWidth="1"/>
    <col min="14119" max="14121" width="5.85546875" style="15" customWidth="1"/>
    <col min="14122" max="14122" width="8" style="15" customWidth="1"/>
    <col min="14123" max="14123" width="5.85546875" style="15" customWidth="1"/>
    <col min="14124" max="14124" width="6.85546875" style="15" customWidth="1"/>
    <col min="14125" max="14125" width="5.85546875" style="15" customWidth="1"/>
    <col min="14126" max="14126" width="7.85546875" style="15" customWidth="1"/>
    <col min="14127" max="14127" width="5.85546875" style="15" customWidth="1"/>
    <col min="14128" max="14128" width="8.85546875" style="15" customWidth="1"/>
    <col min="14129" max="14129" width="5.85546875" style="15" customWidth="1"/>
    <col min="14130" max="14130" width="6.85546875" style="15" customWidth="1"/>
    <col min="14131" max="14131" width="5.85546875" style="15" customWidth="1"/>
    <col min="14132" max="14132" width="7.85546875" style="15" customWidth="1"/>
    <col min="14133" max="14133" width="6.5703125" style="15" customWidth="1"/>
    <col min="14134" max="14134" width="9.28515625" style="15" customWidth="1"/>
    <col min="14135" max="14136" width="5.7109375" style="15" customWidth="1"/>
    <col min="14137" max="14137" width="6.28515625" style="15" customWidth="1"/>
    <col min="14138" max="14138" width="7.7109375" style="15" customWidth="1"/>
    <col min="14139" max="14139" width="7" style="15" customWidth="1"/>
    <col min="14140" max="14140" width="7.7109375" style="15" customWidth="1"/>
    <col min="14141" max="14142" width="6.28515625" style="15" customWidth="1"/>
    <col min="14143" max="14143" width="7.140625" style="15" customWidth="1"/>
    <col min="14144" max="14144" width="6.28515625" style="15" customWidth="1"/>
    <col min="14145" max="14153" width="7.7109375" style="15" customWidth="1"/>
    <col min="14154" max="14157" width="6.28515625" style="15" customWidth="1"/>
    <col min="14158" max="14158" width="8.140625" style="15" customWidth="1"/>
    <col min="14159" max="14159" width="10" style="15" customWidth="1"/>
    <col min="14160" max="14167" width="6.85546875" style="15" customWidth="1"/>
    <col min="14168" max="14199" width="7" style="15" customWidth="1"/>
    <col min="14200" max="14202" width="7.28515625" style="15" customWidth="1"/>
    <col min="14203" max="14203" width="9.85546875" style="15" bestFit="1" customWidth="1"/>
    <col min="14204" max="14208" width="7.28515625" style="15" customWidth="1"/>
    <col min="14209" max="14227" width="9.28515625" style="15" bestFit="1" customWidth="1"/>
    <col min="14228" max="14238" width="9.140625" style="15"/>
    <col min="14239" max="14239" width="25.7109375" style="15" customWidth="1"/>
    <col min="14240" max="14240" width="6.42578125" style="15" customWidth="1"/>
    <col min="14241" max="14241" width="10.28515625" style="15" customWidth="1"/>
    <col min="14242" max="14242" width="11.28515625" style="15" customWidth="1"/>
    <col min="14243" max="14243" width="13.42578125" style="15" customWidth="1"/>
    <col min="14244" max="14244" width="11.7109375" style="15" customWidth="1"/>
    <col min="14245" max="14245" width="7.5703125" style="15" customWidth="1"/>
    <col min="14246" max="14246" width="7.28515625" style="15" customWidth="1"/>
    <col min="14247" max="14247" width="12" style="15" customWidth="1"/>
    <col min="14248" max="14248" width="7.5703125" style="15" customWidth="1"/>
    <col min="14249" max="14249" width="7.85546875" style="15" customWidth="1"/>
    <col min="14250" max="14250" width="4.85546875" style="15" customWidth="1"/>
    <col min="14251" max="14251" width="12.42578125" style="15" customWidth="1"/>
    <col min="14252" max="14252" width="9.140625" style="15"/>
    <col min="14253" max="14253" width="8.28515625" style="15" customWidth="1"/>
    <col min="14254" max="14254" width="12.5703125" style="15" customWidth="1"/>
    <col min="14255" max="14255" width="13" style="15" customWidth="1"/>
    <col min="14256" max="14256" width="21.85546875" style="15" customWidth="1"/>
    <col min="14257" max="14257" width="10.7109375" style="15" customWidth="1"/>
    <col min="14258" max="14258" width="10.5703125" style="15" customWidth="1"/>
    <col min="14259" max="14259" width="8.85546875" style="15" customWidth="1"/>
    <col min="14260" max="14260" width="9" style="15" customWidth="1"/>
    <col min="14261" max="14261" width="7.5703125" style="15" customWidth="1"/>
    <col min="14262" max="14262" width="6.28515625" style="15" customWidth="1"/>
    <col min="14263" max="14263" width="6.7109375" style="15" customWidth="1"/>
    <col min="14264" max="14268" width="6.28515625" style="15" customWidth="1"/>
    <col min="14269" max="14269" width="6.85546875" style="15" customWidth="1"/>
    <col min="14270" max="14270" width="6.28515625" style="15" customWidth="1"/>
    <col min="14271" max="14271" width="6.85546875" style="15" customWidth="1"/>
    <col min="14272" max="14274" width="6.28515625" style="15" customWidth="1"/>
    <col min="14275" max="14276" width="6.85546875" style="15" customWidth="1"/>
    <col min="14277" max="14284" width="6.28515625" style="15" customWidth="1"/>
    <col min="14285" max="14286" width="6.7109375" style="15" customWidth="1"/>
    <col min="14287" max="14287" width="7.140625" style="15" customWidth="1"/>
    <col min="14288" max="14288" width="8.140625" style="15" customWidth="1"/>
    <col min="14289" max="14289" width="6.140625" style="15" customWidth="1"/>
    <col min="14290" max="14290" width="8.140625" style="15" customWidth="1"/>
    <col min="14291" max="14291" width="6.28515625" style="15" customWidth="1"/>
    <col min="14292" max="14293" width="7.140625" style="15" customWidth="1"/>
    <col min="14294" max="14294" width="6.28515625" style="15" customWidth="1"/>
    <col min="14295" max="14295" width="7.140625" style="15" customWidth="1"/>
    <col min="14296" max="14296" width="8" style="15" customWidth="1"/>
    <col min="14297" max="14297" width="6.140625" style="15" customWidth="1"/>
    <col min="14298" max="14298" width="8.140625" style="15" customWidth="1"/>
    <col min="14299" max="14300" width="6.28515625" style="15" customWidth="1"/>
    <col min="14301" max="14301" width="6.85546875" style="15" customWidth="1"/>
    <col min="14302" max="14302" width="6.28515625" style="15" customWidth="1"/>
    <col min="14303" max="14303" width="7.140625" style="15" customWidth="1"/>
    <col min="14304" max="14304" width="7.85546875" style="15" customWidth="1"/>
    <col min="14305" max="14305" width="6.140625" style="15" customWidth="1"/>
    <col min="14306" max="14306" width="8.140625" style="15" customWidth="1"/>
    <col min="14307" max="14307" width="6.28515625" style="15" customWidth="1"/>
    <col min="14308" max="14308" width="7.140625" style="15" customWidth="1"/>
    <col min="14309" max="14310" width="6.28515625" style="15" customWidth="1"/>
    <col min="14311" max="14311" width="7.28515625" style="15" bestFit="1" customWidth="1"/>
    <col min="14312" max="14312" width="8" style="15" bestFit="1" customWidth="1"/>
    <col min="14313" max="14313" width="6.28515625" style="15" bestFit="1" customWidth="1"/>
    <col min="14314" max="14314" width="8.28515625" style="15" bestFit="1" customWidth="1"/>
    <col min="14315" max="14316" width="6.28515625" style="15" customWidth="1"/>
    <col min="14317" max="14317" width="7.28515625" style="15" bestFit="1" customWidth="1"/>
    <col min="14318" max="14318" width="6.28515625" style="15" customWidth="1"/>
    <col min="14319" max="14319" width="8" style="15" bestFit="1" customWidth="1"/>
    <col min="14320" max="14320" width="7.28515625" style="15" bestFit="1" customWidth="1"/>
    <col min="14321" max="14321" width="8.140625" style="15" customWidth="1"/>
    <col min="14322" max="14322" width="6.28515625" style="15" bestFit="1" customWidth="1"/>
    <col min="14323" max="14323" width="8.28515625" style="15" bestFit="1" customWidth="1"/>
    <col min="14324" max="14324" width="7" style="15" bestFit="1" customWidth="1"/>
    <col min="14325" max="14325" width="6.28515625" style="15" customWidth="1"/>
    <col min="14326" max="14326" width="7.28515625" style="15" bestFit="1" customWidth="1"/>
    <col min="14327" max="14327" width="6.28515625" style="15" customWidth="1"/>
    <col min="14328" max="14328" width="6" style="15" bestFit="1" customWidth="1"/>
    <col min="14329" max="14329" width="8" style="15" bestFit="1" customWidth="1"/>
    <col min="14330" max="14330" width="5.7109375" style="15" customWidth="1"/>
    <col min="14331" max="14332" width="8" style="15" bestFit="1" customWidth="1"/>
    <col min="14333" max="14334" width="7.7109375" style="15" customWidth="1"/>
    <col min="14335" max="14335" width="6.7109375" style="15" bestFit="1" customWidth="1"/>
    <col min="14336" max="14336" width="8.85546875" style="15" bestFit="1" customWidth="1"/>
    <col min="14337" max="14340" width="8.42578125" style="15" customWidth="1"/>
    <col min="14341" max="14341" width="8.140625" style="15" bestFit="1" customWidth="1"/>
    <col min="14342" max="14343" width="6.85546875" style="15" bestFit="1" customWidth="1"/>
    <col min="14344" max="14344" width="6.7109375" style="15" customWidth="1"/>
    <col min="14345" max="14345" width="7" style="15" bestFit="1" customWidth="1"/>
    <col min="14346" max="14346" width="5.7109375" style="15" customWidth="1"/>
    <col min="14347" max="14347" width="8" style="15" bestFit="1" customWidth="1"/>
    <col min="14348" max="14350" width="5.7109375" style="15" customWidth="1"/>
    <col min="14351" max="14351" width="7" style="15" bestFit="1" customWidth="1"/>
    <col min="14352" max="14352" width="6.85546875" style="15" bestFit="1" customWidth="1"/>
    <col min="14353" max="14353" width="7.85546875" style="15" bestFit="1" customWidth="1"/>
    <col min="14354" max="14354" width="5.7109375" style="15" customWidth="1"/>
    <col min="14355" max="14355" width="8.7109375" style="15" customWidth="1"/>
    <col min="14356" max="14356" width="5.7109375" style="15" customWidth="1"/>
    <col min="14357" max="14357" width="8.140625" style="15" bestFit="1" customWidth="1"/>
    <col min="14358" max="14358" width="6.85546875" style="15" bestFit="1" customWidth="1"/>
    <col min="14359" max="14359" width="5.5703125" style="15" customWidth="1"/>
    <col min="14360" max="14360" width="6" style="15" bestFit="1" customWidth="1"/>
    <col min="14361" max="14361" width="7.85546875" style="15" bestFit="1" customWidth="1"/>
    <col min="14362" max="14362" width="5.7109375" style="15" customWidth="1"/>
    <col min="14363" max="14363" width="6.85546875" style="15" customWidth="1"/>
    <col min="14364" max="14365" width="5.7109375" style="15" customWidth="1"/>
    <col min="14366" max="14366" width="6.85546875" style="15" customWidth="1"/>
    <col min="14367" max="14367" width="7" style="15" bestFit="1" customWidth="1"/>
    <col min="14368" max="14368" width="7.42578125" style="15" customWidth="1"/>
    <col min="14369" max="14369" width="5.85546875" style="15" customWidth="1"/>
    <col min="14370" max="14370" width="7.7109375" style="15" customWidth="1"/>
    <col min="14371" max="14371" width="5.85546875" style="15" customWidth="1"/>
    <col min="14372" max="14372" width="7.85546875" style="15" customWidth="1"/>
    <col min="14373" max="14373" width="5.85546875" style="15" customWidth="1"/>
    <col min="14374" max="14374" width="7.85546875" style="15" customWidth="1"/>
    <col min="14375" max="14377" width="5.85546875" style="15" customWidth="1"/>
    <col min="14378" max="14378" width="8" style="15" customWidth="1"/>
    <col min="14379" max="14379" width="5.85546875" style="15" customWidth="1"/>
    <col min="14380" max="14380" width="6.85546875" style="15" customWidth="1"/>
    <col min="14381" max="14381" width="5.85546875" style="15" customWidth="1"/>
    <col min="14382" max="14382" width="7.85546875" style="15" customWidth="1"/>
    <col min="14383" max="14383" width="5.85546875" style="15" customWidth="1"/>
    <col min="14384" max="14384" width="8.85546875" style="15" customWidth="1"/>
    <col min="14385" max="14385" width="5.85546875" style="15" customWidth="1"/>
    <col min="14386" max="14386" width="6.85546875" style="15" customWidth="1"/>
    <col min="14387" max="14387" width="5.85546875" style="15" customWidth="1"/>
    <col min="14388" max="14388" width="7.85546875" style="15" customWidth="1"/>
    <col min="14389" max="14389" width="6.5703125" style="15" customWidth="1"/>
    <col min="14390" max="14390" width="9.28515625" style="15" customWidth="1"/>
    <col min="14391" max="14392" width="5.7109375" style="15" customWidth="1"/>
    <col min="14393" max="14393" width="6.28515625" style="15" customWidth="1"/>
    <col min="14394" max="14394" width="7.7109375" style="15" customWidth="1"/>
    <col min="14395" max="14395" width="7" style="15" customWidth="1"/>
    <col min="14396" max="14396" width="7.7109375" style="15" customWidth="1"/>
    <col min="14397" max="14398" width="6.28515625" style="15" customWidth="1"/>
    <col min="14399" max="14399" width="7.140625" style="15" customWidth="1"/>
    <col min="14400" max="14400" width="6.28515625" style="15" customWidth="1"/>
    <col min="14401" max="14409" width="7.7109375" style="15" customWidth="1"/>
    <col min="14410" max="14413" width="6.28515625" style="15" customWidth="1"/>
    <col min="14414" max="14414" width="8.140625" style="15" customWidth="1"/>
    <col min="14415" max="14415" width="10" style="15" customWidth="1"/>
    <col min="14416" max="14423" width="6.85546875" style="15" customWidth="1"/>
    <col min="14424" max="14455" width="7" style="15" customWidth="1"/>
    <col min="14456" max="14458" width="7.28515625" style="15" customWidth="1"/>
    <col min="14459" max="14459" width="9.85546875" style="15" bestFit="1" customWidth="1"/>
    <col min="14460" max="14464" width="7.28515625" style="15" customWidth="1"/>
    <col min="14465" max="14483" width="9.28515625" style="15" bestFit="1" customWidth="1"/>
    <col min="14484" max="14494" width="9.140625" style="15"/>
    <col min="14495" max="14495" width="25.7109375" style="15" customWidth="1"/>
    <col min="14496" max="14496" width="6.42578125" style="15" customWidth="1"/>
    <col min="14497" max="14497" width="10.28515625" style="15" customWidth="1"/>
    <col min="14498" max="14498" width="11.28515625" style="15" customWidth="1"/>
    <col min="14499" max="14499" width="13.42578125" style="15" customWidth="1"/>
    <col min="14500" max="14500" width="11.7109375" style="15" customWidth="1"/>
    <col min="14501" max="14501" width="7.5703125" style="15" customWidth="1"/>
    <col min="14502" max="14502" width="7.28515625" style="15" customWidth="1"/>
    <col min="14503" max="14503" width="12" style="15" customWidth="1"/>
    <col min="14504" max="14504" width="7.5703125" style="15" customWidth="1"/>
    <col min="14505" max="14505" width="7.85546875" style="15" customWidth="1"/>
    <col min="14506" max="14506" width="4.85546875" style="15" customWidth="1"/>
    <col min="14507" max="14507" width="12.42578125" style="15" customWidth="1"/>
    <col min="14508" max="14508" width="9.140625" style="15"/>
    <col min="14509" max="14509" width="8.28515625" style="15" customWidth="1"/>
    <col min="14510" max="14510" width="12.5703125" style="15" customWidth="1"/>
    <col min="14511" max="14511" width="13" style="15" customWidth="1"/>
    <col min="14512" max="14512" width="21.85546875" style="15" customWidth="1"/>
    <col min="14513" max="14513" width="10.7109375" style="15" customWidth="1"/>
    <col min="14514" max="14514" width="10.5703125" style="15" customWidth="1"/>
    <col min="14515" max="14515" width="8.85546875" style="15" customWidth="1"/>
    <col min="14516" max="14516" width="9" style="15" customWidth="1"/>
    <col min="14517" max="14517" width="7.5703125" style="15" customWidth="1"/>
    <col min="14518" max="14518" width="6.28515625" style="15" customWidth="1"/>
    <col min="14519" max="14519" width="6.7109375" style="15" customWidth="1"/>
    <col min="14520" max="14524" width="6.28515625" style="15" customWidth="1"/>
    <col min="14525" max="14525" width="6.85546875" style="15" customWidth="1"/>
    <col min="14526" max="14526" width="6.28515625" style="15" customWidth="1"/>
    <col min="14527" max="14527" width="6.85546875" style="15" customWidth="1"/>
    <col min="14528" max="14530" width="6.28515625" style="15" customWidth="1"/>
    <col min="14531" max="14532" width="6.85546875" style="15" customWidth="1"/>
    <col min="14533" max="14540" width="6.28515625" style="15" customWidth="1"/>
    <col min="14541" max="14542" width="6.7109375" style="15" customWidth="1"/>
    <col min="14543" max="14543" width="7.140625" style="15" customWidth="1"/>
    <col min="14544" max="14544" width="8.140625" style="15" customWidth="1"/>
    <col min="14545" max="14545" width="6.140625" style="15" customWidth="1"/>
    <col min="14546" max="14546" width="8.140625" style="15" customWidth="1"/>
    <col min="14547" max="14547" width="6.28515625" style="15" customWidth="1"/>
    <col min="14548" max="14549" width="7.140625" style="15" customWidth="1"/>
    <col min="14550" max="14550" width="6.28515625" style="15" customWidth="1"/>
    <col min="14551" max="14551" width="7.140625" style="15" customWidth="1"/>
    <col min="14552" max="14552" width="8" style="15" customWidth="1"/>
    <col min="14553" max="14553" width="6.140625" style="15" customWidth="1"/>
    <col min="14554" max="14554" width="8.140625" style="15" customWidth="1"/>
    <col min="14555" max="14556" width="6.28515625" style="15" customWidth="1"/>
    <col min="14557" max="14557" width="6.85546875" style="15" customWidth="1"/>
    <col min="14558" max="14558" width="6.28515625" style="15" customWidth="1"/>
    <col min="14559" max="14559" width="7.140625" style="15" customWidth="1"/>
    <col min="14560" max="14560" width="7.85546875" style="15" customWidth="1"/>
    <col min="14561" max="14561" width="6.140625" style="15" customWidth="1"/>
    <col min="14562" max="14562" width="8.140625" style="15" customWidth="1"/>
    <col min="14563" max="14563" width="6.28515625" style="15" customWidth="1"/>
    <col min="14564" max="14564" width="7.140625" style="15" customWidth="1"/>
    <col min="14565" max="14566" width="6.28515625" style="15" customWidth="1"/>
    <col min="14567" max="14567" width="7.28515625" style="15" bestFit="1" customWidth="1"/>
    <col min="14568" max="14568" width="8" style="15" bestFit="1" customWidth="1"/>
    <col min="14569" max="14569" width="6.28515625" style="15" bestFit="1" customWidth="1"/>
    <col min="14570" max="14570" width="8.28515625" style="15" bestFit="1" customWidth="1"/>
    <col min="14571" max="14572" width="6.28515625" style="15" customWidth="1"/>
    <col min="14573" max="14573" width="7.28515625" style="15" bestFit="1" customWidth="1"/>
    <col min="14574" max="14574" width="6.28515625" style="15" customWidth="1"/>
    <col min="14575" max="14575" width="8" style="15" bestFit="1" customWidth="1"/>
    <col min="14576" max="14576" width="7.28515625" style="15" bestFit="1" customWidth="1"/>
    <col min="14577" max="14577" width="8.140625" style="15" customWidth="1"/>
    <col min="14578" max="14578" width="6.28515625" style="15" bestFit="1" customWidth="1"/>
    <col min="14579" max="14579" width="8.28515625" style="15" bestFit="1" customWidth="1"/>
    <col min="14580" max="14580" width="7" style="15" bestFit="1" customWidth="1"/>
    <col min="14581" max="14581" width="6.28515625" style="15" customWidth="1"/>
    <col min="14582" max="14582" width="7.28515625" style="15" bestFit="1" customWidth="1"/>
    <col min="14583" max="14583" width="6.28515625" style="15" customWidth="1"/>
    <col min="14584" max="14584" width="6" style="15" bestFit="1" customWidth="1"/>
    <col min="14585" max="14585" width="8" style="15" bestFit="1" customWidth="1"/>
    <col min="14586" max="14586" width="5.7109375" style="15" customWidth="1"/>
    <col min="14587" max="14588" width="8" style="15" bestFit="1" customWidth="1"/>
    <col min="14589" max="14590" width="7.7109375" style="15" customWidth="1"/>
    <col min="14591" max="14591" width="6.7109375" style="15" bestFit="1" customWidth="1"/>
    <col min="14592" max="14592" width="8.85546875" style="15" bestFit="1" customWidth="1"/>
    <col min="14593" max="14596" width="8.42578125" style="15" customWidth="1"/>
    <col min="14597" max="14597" width="8.140625" style="15" bestFit="1" customWidth="1"/>
    <col min="14598" max="14599" width="6.85546875" style="15" bestFit="1" customWidth="1"/>
    <col min="14600" max="14600" width="6.7109375" style="15" customWidth="1"/>
    <col min="14601" max="14601" width="7" style="15" bestFit="1" customWidth="1"/>
    <col min="14602" max="14602" width="5.7109375" style="15" customWidth="1"/>
    <col min="14603" max="14603" width="8" style="15" bestFit="1" customWidth="1"/>
    <col min="14604" max="14606" width="5.7109375" style="15" customWidth="1"/>
    <col min="14607" max="14607" width="7" style="15" bestFit="1" customWidth="1"/>
    <col min="14608" max="14608" width="6.85546875" style="15" bestFit="1" customWidth="1"/>
    <col min="14609" max="14609" width="7.85546875" style="15" bestFit="1" customWidth="1"/>
    <col min="14610" max="14610" width="5.7109375" style="15" customWidth="1"/>
    <col min="14611" max="14611" width="8.7109375" style="15" customWidth="1"/>
    <col min="14612" max="14612" width="5.7109375" style="15" customWidth="1"/>
    <col min="14613" max="14613" width="8.140625" style="15" bestFit="1" customWidth="1"/>
    <col min="14614" max="14614" width="6.85546875" style="15" bestFit="1" customWidth="1"/>
    <col min="14615" max="14615" width="5.5703125" style="15" customWidth="1"/>
    <col min="14616" max="14616" width="6" style="15" bestFit="1" customWidth="1"/>
    <col min="14617" max="14617" width="7.85546875" style="15" bestFit="1" customWidth="1"/>
    <col min="14618" max="14618" width="5.7109375" style="15" customWidth="1"/>
    <col min="14619" max="14619" width="6.85546875" style="15" customWidth="1"/>
    <col min="14620" max="14621" width="5.7109375" style="15" customWidth="1"/>
    <col min="14622" max="14622" width="6.85546875" style="15" customWidth="1"/>
    <col min="14623" max="14623" width="7" style="15" bestFit="1" customWidth="1"/>
    <col min="14624" max="14624" width="7.42578125" style="15" customWidth="1"/>
    <col min="14625" max="14625" width="5.85546875" style="15" customWidth="1"/>
    <col min="14626" max="14626" width="7.7109375" style="15" customWidth="1"/>
    <col min="14627" max="14627" width="5.85546875" style="15" customWidth="1"/>
    <col min="14628" max="14628" width="7.85546875" style="15" customWidth="1"/>
    <col min="14629" max="14629" width="5.85546875" style="15" customWidth="1"/>
    <col min="14630" max="14630" width="7.85546875" style="15" customWidth="1"/>
    <col min="14631" max="14633" width="5.85546875" style="15" customWidth="1"/>
    <col min="14634" max="14634" width="8" style="15" customWidth="1"/>
    <col min="14635" max="14635" width="5.85546875" style="15" customWidth="1"/>
    <col min="14636" max="14636" width="6.85546875" style="15" customWidth="1"/>
    <col min="14637" max="14637" width="5.85546875" style="15" customWidth="1"/>
    <col min="14638" max="14638" width="7.85546875" style="15" customWidth="1"/>
    <col min="14639" max="14639" width="5.85546875" style="15" customWidth="1"/>
    <col min="14640" max="14640" width="8.85546875" style="15" customWidth="1"/>
    <col min="14641" max="14641" width="5.85546875" style="15" customWidth="1"/>
    <col min="14642" max="14642" width="6.85546875" style="15" customWidth="1"/>
    <col min="14643" max="14643" width="5.85546875" style="15" customWidth="1"/>
    <col min="14644" max="14644" width="7.85546875" style="15" customWidth="1"/>
    <col min="14645" max="14645" width="6.5703125" style="15" customWidth="1"/>
    <col min="14646" max="14646" width="9.28515625" style="15" customWidth="1"/>
    <col min="14647" max="14648" width="5.7109375" style="15" customWidth="1"/>
    <col min="14649" max="14649" width="6.28515625" style="15" customWidth="1"/>
    <col min="14650" max="14650" width="7.7109375" style="15" customWidth="1"/>
    <col min="14651" max="14651" width="7" style="15" customWidth="1"/>
    <col min="14652" max="14652" width="7.7109375" style="15" customWidth="1"/>
    <col min="14653" max="14654" width="6.28515625" style="15" customWidth="1"/>
    <col min="14655" max="14655" width="7.140625" style="15" customWidth="1"/>
    <col min="14656" max="14656" width="6.28515625" style="15" customWidth="1"/>
    <col min="14657" max="14665" width="7.7109375" style="15" customWidth="1"/>
    <col min="14666" max="14669" width="6.28515625" style="15" customWidth="1"/>
    <col min="14670" max="14670" width="8.140625" style="15" customWidth="1"/>
    <col min="14671" max="14671" width="10" style="15" customWidth="1"/>
    <col min="14672" max="14679" width="6.85546875" style="15" customWidth="1"/>
    <col min="14680" max="14711" width="7" style="15" customWidth="1"/>
    <col min="14712" max="14714" width="7.28515625" style="15" customWidth="1"/>
    <col min="14715" max="14715" width="9.85546875" style="15" bestFit="1" customWidth="1"/>
    <col min="14716" max="14720" width="7.28515625" style="15" customWidth="1"/>
    <col min="14721" max="14739" width="9.28515625" style="15" bestFit="1" customWidth="1"/>
    <col min="14740" max="14750" width="9.140625" style="15"/>
    <col min="14751" max="14751" width="25.7109375" style="15" customWidth="1"/>
    <col min="14752" max="14752" width="6.42578125" style="15" customWidth="1"/>
    <col min="14753" max="14753" width="10.28515625" style="15" customWidth="1"/>
    <col min="14754" max="14754" width="11.28515625" style="15" customWidth="1"/>
    <col min="14755" max="14755" width="13.42578125" style="15" customWidth="1"/>
    <col min="14756" max="14756" width="11.7109375" style="15" customWidth="1"/>
    <col min="14757" max="14757" width="7.5703125" style="15" customWidth="1"/>
    <col min="14758" max="14758" width="7.28515625" style="15" customWidth="1"/>
    <col min="14759" max="14759" width="12" style="15" customWidth="1"/>
    <col min="14760" max="14760" width="7.5703125" style="15" customWidth="1"/>
    <col min="14761" max="14761" width="7.85546875" style="15" customWidth="1"/>
    <col min="14762" max="14762" width="4.85546875" style="15" customWidth="1"/>
    <col min="14763" max="14763" width="12.42578125" style="15" customWidth="1"/>
    <col min="14764" max="14764" width="9.140625" style="15"/>
    <col min="14765" max="14765" width="8.28515625" style="15" customWidth="1"/>
    <col min="14766" max="14766" width="12.5703125" style="15" customWidth="1"/>
    <col min="14767" max="14767" width="13" style="15" customWidth="1"/>
    <col min="14768" max="14768" width="21.85546875" style="15" customWidth="1"/>
    <col min="14769" max="14769" width="10.7109375" style="15" customWidth="1"/>
    <col min="14770" max="14770" width="10.5703125" style="15" customWidth="1"/>
    <col min="14771" max="14771" width="8.85546875" style="15" customWidth="1"/>
    <col min="14772" max="14772" width="9" style="15" customWidth="1"/>
    <col min="14773" max="14773" width="7.5703125" style="15" customWidth="1"/>
    <col min="14774" max="14774" width="6.28515625" style="15" customWidth="1"/>
    <col min="14775" max="14775" width="6.7109375" style="15" customWidth="1"/>
    <col min="14776" max="14780" width="6.28515625" style="15" customWidth="1"/>
    <col min="14781" max="14781" width="6.85546875" style="15" customWidth="1"/>
    <col min="14782" max="14782" width="6.28515625" style="15" customWidth="1"/>
    <col min="14783" max="14783" width="6.85546875" style="15" customWidth="1"/>
    <col min="14784" max="14786" width="6.28515625" style="15" customWidth="1"/>
    <col min="14787" max="14788" width="6.85546875" style="15" customWidth="1"/>
    <col min="14789" max="14796" width="6.28515625" style="15" customWidth="1"/>
    <col min="14797" max="14798" width="6.7109375" style="15" customWidth="1"/>
    <col min="14799" max="14799" width="7.140625" style="15" customWidth="1"/>
    <col min="14800" max="14800" width="8.140625" style="15" customWidth="1"/>
    <col min="14801" max="14801" width="6.140625" style="15" customWidth="1"/>
    <col min="14802" max="14802" width="8.140625" style="15" customWidth="1"/>
    <col min="14803" max="14803" width="6.28515625" style="15" customWidth="1"/>
    <col min="14804" max="14805" width="7.140625" style="15" customWidth="1"/>
    <col min="14806" max="14806" width="6.28515625" style="15" customWidth="1"/>
    <col min="14807" max="14807" width="7.140625" style="15" customWidth="1"/>
    <col min="14808" max="14808" width="8" style="15" customWidth="1"/>
    <col min="14809" max="14809" width="6.140625" style="15" customWidth="1"/>
    <col min="14810" max="14810" width="8.140625" style="15" customWidth="1"/>
    <col min="14811" max="14812" width="6.28515625" style="15" customWidth="1"/>
    <col min="14813" max="14813" width="6.85546875" style="15" customWidth="1"/>
    <col min="14814" max="14814" width="6.28515625" style="15" customWidth="1"/>
    <col min="14815" max="14815" width="7.140625" style="15" customWidth="1"/>
    <col min="14816" max="14816" width="7.85546875" style="15" customWidth="1"/>
    <col min="14817" max="14817" width="6.140625" style="15" customWidth="1"/>
    <col min="14818" max="14818" width="8.140625" style="15" customWidth="1"/>
    <col min="14819" max="14819" width="6.28515625" style="15" customWidth="1"/>
    <col min="14820" max="14820" width="7.140625" style="15" customWidth="1"/>
    <col min="14821" max="14822" width="6.28515625" style="15" customWidth="1"/>
    <col min="14823" max="14823" width="7.28515625" style="15" bestFit="1" customWidth="1"/>
    <col min="14824" max="14824" width="8" style="15" bestFit="1" customWidth="1"/>
    <col min="14825" max="14825" width="6.28515625" style="15" bestFit="1" customWidth="1"/>
    <col min="14826" max="14826" width="8.28515625" style="15" bestFit="1" customWidth="1"/>
    <col min="14827" max="14828" width="6.28515625" style="15" customWidth="1"/>
    <col min="14829" max="14829" width="7.28515625" style="15" bestFit="1" customWidth="1"/>
    <col min="14830" max="14830" width="6.28515625" style="15" customWidth="1"/>
    <col min="14831" max="14831" width="8" style="15" bestFit="1" customWidth="1"/>
    <col min="14832" max="14832" width="7.28515625" style="15" bestFit="1" customWidth="1"/>
    <col min="14833" max="14833" width="8.140625" style="15" customWidth="1"/>
    <col min="14834" max="14834" width="6.28515625" style="15" bestFit="1" customWidth="1"/>
    <col min="14835" max="14835" width="8.28515625" style="15" bestFit="1" customWidth="1"/>
    <col min="14836" max="14836" width="7" style="15" bestFit="1" customWidth="1"/>
    <col min="14837" max="14837" width="6.28515625" style="15" customWidth="1"/>
    <col min="14838" max="14838" width="7.28515625" style="15" bestFit="1" customWidth="1"/>
    <col min="14839" max="14839" width="6.28515625" style="15" customWidth="1"/>
    <col min="14840" max="14840" width="6" style="15" bestFit="1" customWidth="1"/>
    <col min="14841" max="14841" width="8" style="15" bestFit="1" customWidth="1"/>
    <col min="14842" max="14842" width="5.7109375" style="15" customWidth="1"/>
    <col min="14843" max="14844" width="8" style="15" bestFit="1" customWidth="1"/>
    <col min="14845" max="14846" width="7.7109375" style="15" customWidth="1"/>
    <col min="14847" max="14847" width="6.7109375" style="15" bestFit="1" customWidth="1"/>
    <col min="14848" max="14848" width="8.85546875" style="15" bestFit="1" customWidth="1"/>
    <col min="14849" max="14852" width="8.42578125" style="15" customWidth="1"/>
    <col min="14853" max="14853" width="8.140625" style="15" bestFit="1" customWidth="1"/>
    <col min="14854" max="14855" width="6.85546875" style="15" bestFit="1" customWidth="1"/>
    <col min="14856" max="14856" width="6.7109375" style="15" customWidth="1"/>
    <col min="14857" max="14857" width="7" style="15" bestFit="1" customWidth="1"/>
    <col min="14858" max="14858" width="5.7109375" style="15" customWidth="1"/>
    <col min="14859" max="14859" width="8" style="15" bestFit="1" customWidth="1"/>
    <col min="14860" max="14862" width="5.7109375" style="15" customWidth="1"/>
    <col min="14863" max="14863" width="7" style="15" bestFit="1" customWidth="1"/>
    <col min="14864" max="14864" width="6.85546875" style="15" bestFit="1" customWidth="1"/>
    <col min="14865" max="14865" width="7.85546875" style="15" bestFit="1" customWidth="1"/>
    <col min="14866" max="14866" width="5.7109375" style="15" customWidth="1"/>
    <col min="14867" max="14867" width="8.7109375" style="15" customWidth="1"/>
    <col min="14868" max="14868" width="5.7109375" style="15" customWidth="1"/>
    <col min="14869" max="14869" width="8.140625" style="15" bestFit="1" customWidth="1"/>
    <col min="14870" max="14870" width="6.85546875" style="15" bestFit="1" customWidth="1"/>
    <col min="14871" max="14871" width="5.5703125" style="15" customWidth="1"/>
    <col min="14872" max="14872" width="6" style="15" bestFit="1" customWidth="1"/>
    <col min="14873" max="14873" width="7.85546875" style="15" bestFit="1" customWidth="1"/>
    <col min="14874" max="14874" width="5.7109375" style="15" customWidth="1"/>
    <col min="14875" max="14875" width="6.85546875" style="15" customWidth="1"/>
    <col min="14876" max="14877" width="5.7109375" style="15" customWidth="1"/>
    <col min="14878" max="14878" width="6.85546875" style="15" customWidth="1"/>
    <col min="14879" max="14879" width="7" style="15" bestFit="1" customWidth="1"/>
    <col min="14880" max="14880" width="7.42578125" style="15" customWidth="1"/>
    <col min="14881" max="14881" width="5.85546875" style="15" customWidth="1"/>
    <col min="14882" max="14882" width="7.7109375" style="15" customWidth="1"/>
    <col min="14883" max="14883" width="5.85546875" style="15" customWidth="1"/>
    <col min="14884" max="14884" width="7.85546875" style="15" customWidth="1"/>
    <col min="14885" max="14885" width="5.85546875" style="15" customWidth="1"/>
    <col min="14886" max="14886" width="7.85546875" style="15" customWidth="1"/>
    <col min="14887" max="14889" width="5.85546875" style="15" customWidth="1"/>
    <col min="14890" max="14890" width="8" style="15" customWidth="1"/>
    <col min="14891" max="14891" width="5.85546875" style="15" customWidth="1"/>
    <col min="14892" max="14892" width="6.85546875" style="15" customWidth="1"/>
    <col min="14893" max="14893" width="5.85546875" style="15" customWidth="1"/>
    <col min="14894" max="14894" width="7.85546875" style="15" customWidth="1"/>
    <col min="14895" max="14895" width="5.85546875" style="15" customWidth="1"/>
    <col min="14896" max="14896" width="8.85546875" style="15" customWidth="1"/>
    <col min="14897" max="14897" width="5.85546875" style="15" customWidth="1"/>
    <col min="14898" max="14898" width="6.85546875" style="15" customWidth="1"/>
    <col min="14899" max="14899" width="5.85546875" style="15" customWidth="1"/>
    <col min="14900" max="14900" width="7.85546875" style="15" customWidth="1"/>
    <col min="14901" max="14901" width="6.5703125" style="15" customWidth="1"/>
    <col min="14902" max="14902" width="9.28515625" style="15" customWidth="1"/>
    <col min="14903" max="14904" width="5.7109375" style="15" customWidth="1"/>
    <col min="14905" max="14905" width="6.28515625" style="15" customWidth="1"/>
    <col min="14906" max="14906" width="7.7109375" style="15" customWidth="1"/>
    <col min="14907" max="14907" width="7" style="15" customWidth="1"/>
    <col min="14908" max="14908" width="7.7109375" style="15" customWidth="1"/>
    <col min="14909" max="14910" width="6.28515625" style="15" customWidth="1"/>
    <col min="14911" max="14911" width="7.140625" style="15" customWidth="1"/>
    <col min="14912" max="14912" width="6.28515625" style="15" customWidth="1"/>
    <col min="14913" max="14921" width="7.7109375" style="15" customWidth="1"/>
    <col min="14922" max="14925" width="6.28515625" style="15" customWidth="1"/>
    <col min="14926" max="14926" width="8.140625" style="15" customWidth="1"/>
    <col min="14927" max="14927" width="10" style="15" customWidth="1"/>
    <col min="14928" max="14935" width="6.85546875" style="15" customWidth="1"/>
    <col min="14936" max="14967" width="7" style="15" customWidth="1"/>
    <col min="14968" max="14970" width="7.28515625" style="15" customWidth="1"/>
    <col min="14971" max="14971" width="9.85546875" style="15" bestFit="1" customWidth="1"/>
    <col min="14972" max="14976" width="7.28515625" style="15" customWidth="1"/>
    <col min="14977" max="14995" width="9.28515625" style="15" bestFit="1" customWidth="1"/>
    <col min="14996" max="15006" width="9.140625" style="15"/>
    <col min="15007" max="15007" width="25.7109375" style="15" customWidth="1"/>
    <col min="15008" max="15008" width="6.42578125" style="15" customWidth="1"/>
    <col min="15009" max="15009" width="10.28515625" style="15" customWidth="1"/>
    <col min="15010" max="15010" width="11.28515625" style="15" customWidth="1"/>
    <col min="15011" max="15011" width="13.42578125" style="15" customWidth="1"/>
    <col min="15012" max="15012" width="11.7109375" style="15" customWidth="1"/>
    <col min="15013" max="15013" width="7.5703125" style="15" customWidth="1"/>
    <col min="15014" max="15014" width="7.28515625" style="15" customWidth="1"/>
    <col min="15015" max="15015" width="12" style="15" customWidth="1"/>
    <col min="15016" max="15016" width="7.5703125" style="15" customWidth="1"/>
    <col min="15017" max="15017" width="7.85546875" style="15" customWidth="1"/>
    <col min="15018" max="15018" width="4.85546875" style="15" customWidth="1"/>
    <col min="15019" max="15019" width="12.42578125" style="15" customWidth="1"/>
    <col min="15020" max="15020" width="9.140625" style="15"/>
    <col min="15021" max="15021" width="8.28515625" style="15" customWidth="1"/>
    <col min="15022" max="15022" width="12.5703125" style="15" customWidth="1"/>
    <col min="15023" max="15023" width="13" style="15" customWidth="1"/>
    <col min="15024" max="15024" width="21.85546875" style="15" customWidth="1"/>
    <col min="15025" max="15025" width="10.7109375" style="15" customWidth="1"/>
    <col min="15026" max="15026" width="10.5703125" style="15" customWidth="1"/>
    <col min="15027" max="15027" width="8.85546875" style="15" customWidth="1"/>
    <col min="15028" max="15028" width="9" style="15" customWidth="1"/>
    <col min="15029" max="15029" width="7.5703125" style="15" customWidth="1"/>
    <col min="15030" max="15030" width="6.28515625" style="15" customWidth="1"/>
    <col min="15031" max="15031" width="6.7109375" style="15" customWidth="1"/>
    <col min="15032" max="15036" width="6.28515625" style="15" customWidth="1"/>
    <col min="15037" max="15037" width="6.85546875" style="15" customWidth="1"/>
    <col min="15038" max="15038" width="6.28515625" style="15" customWidth="1"/>
    <col min="15039" max="15039" width="6.85546875" style="15" customWidth="1"/>
    <col min="15040" max="15042" width="6.28515625" style="15" customWidth="1"/>
    <col min="15043" max="15044" width="6.85546875" style="15" customWidth="1"/>
    <col min="15045" max="15052" width="6.28515625" style="15" customWidth="1"/>
    <col min="15053" max="15054" width="6.7109375" style="15" customWidth="1"/>
    <col min="15055" max="15055" width="7.140625" style="15" customWidth="1"/>
    <col min="15056" max="15056" width="8.140625" style="15" customWidth="1"/>
    <col min="15057" max="15057" width="6.140625" style="15" customWidth="1"/>
    <col min="15058" max="15058" width="8.140625" style="15" customWidth="1"/>
    <col min="15059" max="15059" width="6.28515625" style="15" customWidth="1"/>
    <col min="15060" max="15061" width="7.140625" style="15" customWidth="1"/>
    <col min="15062" max="15062" width="6.28515625" style="15" customWidth="1"/>
    <col min="15063" max="15063" width="7.140625" style="15" customWidth="1"/>
    <col min="15064" max="15064" width="8" style="15" customWidth="1"/>
    <col min="15065" max="15065" width="6.140625" style="15" customWidth="1"/>
    <col min="15066" max="15066" width="8.140625" style="15" customWidth="1"/>
    <col min="15067" max="15068" width="6.28515625" style="15" customWidth="1"/>
    <col min="15069" max="15069" width="6.85546875" style="15" customWidth="1"/>
    <col min="15070" max="15070" width="6.28515625" style="15" customWidth="1"/>
    <col min="15071" max="15071" width="7.140625" style="15" customWidth="1"/>
    <col min="15072" max="15072" width="7.85546875" style="15" customWidth="1"/>
    <col min="15073" max="15073" width="6.140625" style="15" customWidth="1"/>
    <col min="15074" max="15074" width="8.140625" style="15" customWidth="1"/>
    <col min="15075" max="15075" width="6.28515625" style="15" customWidth="1"/>
    <col min="15076" max="15076" width="7.140625" style="15" customWidth="1"/>
    <col min="15077" max="15078" width="6.28515625" style="15" customWidth="1"/>
    <col min="15079" max="15079" width="7.28515625" style="15" bestFit="1" customWidth="1"/>
    <col min="15080" max="15080" width="8" style="15" bestFit="1" customWidth="1"/>
    <col min="15081" max="15081" width="6.28515625" style="15" bestFit="1" customWidth="1"/>
    <col min="15082" max="15082" width="8.28515625" style="15" bestFit="1" customWidth="1"/>
    <col min="15083" max="15084" width="6.28515625" style="15" customWidth="1"/>
    <col min="15085" max="15085" width="7.28515625" style="15" bestFit="1" customWidth="1"/>
    <col min="15086" max="15086" width="6.28515625" style="15" customWidth="1"/>
    <col min="15087" max="15087" width="8" style="15" bestFit="1" customWidth="1"/>
    <col min="15088" max="15088" width="7.28515625" style="15" bestFit="1" customWidth="1"/>
    <col min="15089" max="15089" width="8.140625" style="15" customWidth="1"/>
    <col min="15090" max="15090" width="6.28515625" style="15" bestFit="1" customWidth="1"/>
    <col min="15091" max="15091" width="8.28515625" style="15" bestFit="1" customWidth="1"/>
    <col min="15092" max="15092" width="7" style="15" bestFit="1" customWidth="1"/>
    <col min="15093" max="15093" width="6.28515625" style="15" customWidth="1"/>
    <col min="15094" max="15094" width="7.28515625" style="15" bestFit="1" customWidth="1"/>
    <col min="15095" max="15095" width="6.28515625" style="15" customWidth="1"/>
    <col min="15096" max="15096" width="6" style="15" bestFit="1" customWidth="1"/>
    <col min="15097" max="15097" width="8" style="15" bestFit="1" customWidth="1"/>
    <col min="15098" max="15098" width="5.7109375" style="15" customWidth="1"/>
    <col min="15099" max="15100" width="8" style="15" bestFit="1" customWidth="1"/>
    <col min="15101" max="15102" width="7.7109375" style="15" customWidth="1"/>
    <col min="15103" max="15103" width="6.7109375" style="15" bestFit="1" customWidth="1"/>
    <col min="15104" max="15104" width="8.85546875" style="15" bestFit="1" customWidth="1"/>
    <col min="15105" max="15108" width="8.42578125" style="15" customWidth="1"/>
    <col min="15109" max="15109" width="8.140625" style="15" bestFit="1" customWidth="1"/>
    <col min="15110" max="15111" width="6.85546875" style="15" bestFit="1" customWidth="1"/>
    <col min="15112" max="15112" width="6.7109375" style="15" customWidth="1"/>
    <col min="15113" max="15113" width="7" style="15" bestFit="1" customWidth="1"/>
    <col min="15114" max="15114" width="5.7109375" style="15" customWidth="1"/>
    <col min="15115" max="15115" width="8" style="15" bestFit="1" customWidth="1"/>
    <col min="15116" max="15118" width="5.7109375" style="15" customWidth="1"/>
    <col min="15119" max="15119" width="7" style="15" bestFit="1" customWidth="1"/>
    <col min="15120" max="15120" width="6.85546875" style="15" bestFit="1" customWidth="1"/>
    <col min="15121" max="15121" width="7.85546875" style="15" bestFit="1" customWidth="1"/>
    <col min="15122" max="15122" width="5.7109375" style="15" customWidth="1"/>
    <col min="15123" max="15123" width="8.7109375" style="15" customWidth="1"/>
    <col min="15124" max="15124" width="5.7109375" style="15" customWidth="1"/>
    <col min="15125" max="15125" width="8.140625" style="15" bestFit="1" customWidth="1"/>
    <col min="15126" max="15126" width="6.85546875" style="15" bestFit="1" customWidth="1"/>
    <col min="15127" max="15127" width="5.5703125" style="15" customWidth="1"/>
    <col min="15128" max="15128" width="6" style="15" bestFit="1" customWidth="1"/>
    <col min="15129" max="15129" width="7.85546875" style="15" bestFit="1" customWidth="1"/>
    <col min="15130" max="15130" width="5.7109375" style="15" customWidth="1"/>
    <col min="15131" max="15131" width="6.85546875" style="15" customWidth="1"/>
    <col min="15132" max="15133" width="5.7109375" style="15" customWidth="1"/>
    <col min="15134" max="15134" width="6.85546875" style="15" customWidth="1"/>
    <col min="15135" max="15135" width="7" style="15" bestFit="1" customWidth="1"/>
    <col min="15136" max="15136" width="7.42578125" style="15" customWidth="1"/>
    <col min="15137" max="15137" width="5.85546875" style="15" customWidth="1"/>
    <col min="15138" max="15138" width="7.7109375" style="15" customWidth="1"/>
    <col min="15139" max="15139" width="5.85546875" style="15" customWidth="1"/>
    <col min="15140" max="15140" width="7.85546875" style="15" customWidth="1"/>
    <col min="15141" max="15141" width="5.85546875" style="15" customWidth="1"/>
    <col min="15142" max="15142" width="7.85546875" style="15" customWidth="1"/>
    <col min="15143" max="15145" width="5.85546875" style="15" customWidth="1"/>
    <col min="15146" max="15146" width="8" style="15" customWidth="1"/>
    <col min="15147" max="15147" width="5.85546875" style="15" customWidth="1"/>
    <col min="15148" max="15148" width="6.85546875" style="15" customWidth="1"/>
    <col min="15149" max="15149" width="5.85546875" style="15" customWidth="1"/>
    <col min="15150" max="15150" width="7.85546875" style="15" customWidth="1"/>
    <col min="15151" max="15151" width="5.85546875" style="15" customWidth="1"/>
    <col min="15152" max="15152" width="8.85546875" style="15" customWidth="1"/>
    <col min="15153" max="15153" width="5.85546875" style="15" customWidth="1"/>
    <col min="15154" max="15154" width="6.85546875" style="15" customWidth="1"/>
    <col min="15155" max="15155" width="5.85546875" style="15" customWidth="1"/>
    <col min="15156" max="15156" width="7.85546875" style="15" customWidth="1"/>
    <col min="15157" max="15157" width="6.5703125" style="15" customWidth="1"/>
    <col min="15158" max="15158" width="9.28515625" style="15" customWidth="1"/>
    <col min="15159" max="15160" width="5.7109375" style="15" customWidth="1"/>
    <col min="15161" max="15161" width="6.28515625" style="15" customWidth="1"/>
    <col min="15162" max="15162" width="7.7109375" style="15" customWidth="1"/>
    <col min="15163" max="15163" width="7" style="15" customWidth="1"/>
    <col min="15164" max="15164" width="7.7109375" style="15" customWidth="1"/>
    <col min="15165" max="15166" width="6.28515625" style="15" customWidth="1"/>
    <col min="15167" max="15167" width="7.140625" style="15" customWidth="1"/>
    <col min="15168" max="15168" width="6.28515625" style="15" customWidth="1"/>
    <col min="15169" max="15177" width="7.7109375" style="15" customWidth="1"/>
    <col min="15178" max="15181" width="6.28515625" style="15" customWidth="1"/>
    <col min="15182" max="15182" width="8.140625" style="15" customWidth="1"/>
    <col min="15183" max="15183" width="10" style="15" customWidth="1"/>
    <col min="15184" max="15191" width="6.85546875" style="15" customWidth="1"/>
    <col min="15192" max="15223" width="7" style="15" customWidth="1"/>
    <col min="15224" max="15226" width="7.28515625" style="15" customWidth="1"/>
    <col min="15227" max="15227" width="9.85546875" style="15" bestFit="1" customWidth="1"/>
    <col min="15228" max="15232" width="7.28515625" style="15" customWidth="1"/>
    <col min="15233" max="15251" width="9.28515625" style="15" bestFit="1" customWidth="1"/>
    <col min="15252" max="15262" width="9.140625" style="15"/>
    <col min="15263" max="15263" width="25.7109375" style="15" customWidth="1"/>
    <col min="15264" max="15264" width="6.42578125" style="15" customWidth="1"/>
    <col min="15265" max="15265" width="10.28515625" style="15" customWidth="1"/>
    <col min="15266" max="15266" width="11.28515625" style="15" customWidth="1"/>
    <col min="15267" max="15267" width="13.42578125" style="15" customWidth="1"/>
    <col min="15268" max="15268" width="11.7109375" style="15" customWidth="1"/>
    <col min="15269" max="15269" width="7.5703125" style="15" customWidth="1"/>
    <col min="15270" max="15270" width="7.28515625" style="15" customWidth="1"/>
    <col min="15271" max="15271" width="12" style="15" customWidth="1"/>
    <col min="15272" max="15272" width="7.5703125" style="15" customWidth="1"/>
    <col min="15273" max="15273" width="7.85546875" style="15" customWidth="1"/>
    <col min="15274" max="15274" width="4.85546875" style="15" customWidth="1"/>
    <col min="15275" max="15275" width="12.42578125" style="15" customWidth="1"/>
    <col min="15276" max="15276" width="9.140625" style="15"/>
    <col min="15277" max="15277" width="8.28515625" style="15" customWidth="1"/>
    <col min="15278" max="15278" width="12.5703125" style="15" customWidth="1"/>
    <col min="15279" max="15279" width="13" style="15" customWidth="1"/>
    <col min="15280" max="15280" width="21.85546875" style="15" customWidth="1"/>
    <col min="15281" max="15281" width="10.7109375" style="15" customWidth="1"/>
    <col min="15282" max="15282" width="10.5703125" style="15" customWidth="1"/>
    <col min="15283" max="15283" width="8.85546875" style="15" customWidth="1"/>
    <col min="15284" max="15284" width="9" style="15" customWidth="1"/>
    <col min="15285" max="15285" width="7.5703125" style="15" customWidth="1"/>
    <col min="15286" max="15286" width="6.28515625" style="15" customWidth="1"/>
    <col min="15287" max="15287" width="6.7109375" style="15" customWidth="1"/>
    <col min="15288" max="15292" width="6.28515625" style="15" customWidth="1"/>
    <col min="15293" max="15293" width="6.85546875" style="15" customWidth="1"/>
    <col min="15294" max="15294" width="6.28515625" style="15" customWidth="1"/>
    <col min="15295" max="15295" width="6.85546875" style="15" customWidth="1"/>
    <col min="15296" max="15298" width="6.28515625" style="15" customWidth="1"/>
    <col min="15299" max="15300" width="6.85546875" style="15" customWidth="1"/>
    <col min="15301" max="15308" width="6.28515625" style="15" customWidth="1"/>
    <col min="15309" max="15310" width="6.7109375" style="15" customWidth="1"/>
    <col min="15311" max="15311" width="7.140625" style="15" customWidth="1"/>
    <col min="15312" max="15312" width="8.140625" style="15" customWidth="1"/>
    <col min="15313" max="15313" width="6.140625" style="15" customWidth="1"/>
    <col min="15314" max="15314" width="8.140625" style="15" customWidth="1"/>
    <col min="15315" max="15315" width="6.28515625" style="15" customWidth="1"/>
    <col min="15316" max="15317" width="7.140625" style="15" customWidth="1"/>
    <col min="15318" max="15318" width="6.28515625" style="15" customWidth="1"/>
    <col min="15319" max="15319" width="7.140625" style="15" customWidth="1"/>
    <col min="15320" max="15320" width="8" style="15" customWidth="1"/>
    <col min="15321" max="15321" width="6.140625" style="15" customWidth="1"/>
    <col min="15322" max="15322" width="8.140625" style="15" customWidth="1"/>
    <col min="15323" max="15324" width="6.28515625" style="15" customWidth="1"/>
    <col min="15325" max="15325" width="6.85546875" style="15" customWidth="1"/>
    <col min="15326" max="15326" width="6.28515625" style="15" customWidth="1"/>
    <col min="15327" max="15327" width="7.140625" style="15" customWidth="1"/>
    <col min="15328" max="15328" width="7.85546875" style="15" customWidth="1"/>
    <col min="15329" max="15329" width="6.140625" style="15" customWidth="1"/>
    <col min="15330" max="15330" width="8.140625" style="15" customWidth="1"/>
    <col min="15331" max="15331" width="6.28515625" style="15" customWidth="1"/>
    <col min="15332" max="15332" width="7.140625" style="15" customWidth="1"/>
    <col min="15333" max="15334" width="6.28515625" style="15" customWidth="1"/>
    <col min="15335" max="15335" width="7.28515625" style="15" bestFit="1" customWidth="1"/>
    <col min="15336" max="15336" width="8" style="15" bestFit="1" customWidth="1"/>
    <col min="15337" max="15337" width="6.28515625" style="15" bestFit="1" customWidth="1"/>
    <col min="15338" max="15338" width="8.28515625" style="15" bestFit="1" customWidth="1"/>
    <col min="15339" max="15340" width="6.28515625" style="15" customWidth="1"/>
    <col min="15341" max="15341" width="7.28515625" style="15" bestFit="1" customWidth="1"/>
    <col min="15342" max="15342" width="6.28515625" style="15" customWidth="1"/>
    <col min="15343" max="15343" width="8" style="15" bestFit="1" customWidth="1"/>
    <col min="15344" max="15344" width="7.28515625" style="15" bestFit="1" customWidth="1"/>
    <col min="15345" max="15345" width="8.140625" style="15" customWidth="1"/>
    <col min="15346" max="15346" width="6.28515625" style="15" bestFit="1" customWidth="1"/>
    <col min="15347" max="15347" width="8.28515625" style="15" bestFit="1" customWidth="1"/>
    <col min="15348" max="15348" width="7" style="15" bestFit="1" customWidth="1"/>
    <col min="15349" max="15349" width="6.28515625" style="15" customWidth="1"/>
    <col min="15350" max="15350" width="7.28515625" style="15" bestFit="1" customWidth="1"/>
    <col min="15351" max="15351" width="6.28515625" style="15" customWidth="1"/>
    <col min="15352" max="15352" width="6" style="15" bestFit="1" customWidth="1"/>
    <col min="15353" max="15353" width="8" style="15" bestFit="1" customWidth="1"/>
    <col min="15354" max="15354" width="5.7109375" style="15" customWidth="1"/>
    <col min="15355" max="15356" width="8" style="15" bestFit="1" customWidth="1"/>
    <col min="15357" max="15358" width="7.7109375" style="15" customWidth="1"/>
    <col min="15359" max="15359" width="6.7109375" style="15" bestFit="1" customWidth="1"/>
    <col min="15360" max="15360" width="8.85546875" style="15" bestFit="1" customWidth="1"/>
    <col min="15361" max="15364" width="8.42578125" style="15" customWidth="1"/>
    <col min="15365" max="15365" width="8.140625" style="15" bestFit="1" customWidth="1"/>
    <col min="15366" max="15367" width="6.85546875" style="15" bestFit="1" customWidth="1"/>
    <col min="15368" max="15368" width="6.7109375" style="15" customWidth="1"/>
    <col min="15369" max="15369" width="7" style="15" bestFit="1" customWidth="1"/>
    <col min="15370" max="15370" width="5.7109375" style="15" customWidth="1"/>
    <col min="15371" max="15371" width="8" style="15" bestFit="1" customWidth="1"/>
    <col min="15372" max="15374" width="5.7109375" style="15" customWidth="1"/>
    <col min="15375" max="15375" width="7" style="15" bestFit="1" customWidth="1"/>
    <col min="15376" max="15376" width="6.85546875" style="15" bestFit="1" customWidth="1"/>
    <col min="15377" max="15377" width="7.85546875" style="15" bestFit="1" customWidth="1"/>
    <col min="15378" max="15378" width="5.7109375" style="15" customWidth="1"/>
    <col min="15379" max="15379" width="8.7109375" style="15" customWidth="1"/>
    <col min="15380" max="15380" width="5.7109375" style="15" customWidth="1"/>
    <col min="15381" max="15381" width="8.140625" style="15" bestFit="1" customWidth="1"/>
    <col min="15382" max="15382" width="6.85546875" style="15" bestFit="1" customWidth="1"/>
    <col min="15383" max="15383" width="5.5703125" style="15" customWidth="1"/>
    <col min="15384" max="15384" width="6" style="15" bestFit="1" customWidth="1"/>
    <col min="15385" max="15385" width="7.85546875" style="15" bestFit="1" customWidth="1"/>
    <col min="15386" max="15386" width="5.7109375" style="15" customWidth="1"/>
    <col min="15387" max="15387" width="6.85546875" style="15" customWidth="1"/>
    <col min="15388" max="15389" width="5.7109375" style="15" customWidth="1"/>
    <col min="15390" max="15390" width="6.85546875" style="15" customWidth="1"/>
    <col min="15391" max="15391" width="7" style="15" bestFit="1" customWidth="1"/>
    <col min="15392" max="15392" width="7.42578125" style="15" customWidth="1"/>
    <col min="15393" max="15393" width="5.85546875" style="15" customWidth="1"/>
    <col min="15394" max="15394" width="7.7109375" style="15" customWidth="1"/>
    <col min="15395" max="15395" width="5.85546875" style="15" customWidth="1"/>
    <col min="15396" max="15396" width="7.85546875" style="15" customWidth="1"/>
    <col min="15397" max="15397" width="5.85546875" style="15" customWidth="1"/>
    <col min="15398" max="15398" width="7.85546875" style="15" customWidth="1"/>
    <col min="15399" max="15401" width="5.85546875" style="15" customWidth="1"/>
    <col min="15402" max="15402" width="8" style="15" customWidth="1"/>
    <col min="15403" max="15403" width="5.85546875" style="15" customWidth="1"/>
    <col min="15404" max="15404" width="6.85546875" style="15" customWidth="1"/>
    <col min="15405" max="15405" width="5.85546875" style="15" customWidth="1"/>
    <col min="15406" max="15406" width="7.85546875" style="15" customWidth="1"/>
    <col min="15407" max="15407" width="5.85546875" style="15" customWidth="1"/>
    <col min="15408" max="15408" width="8.85546875" style="15" customWidth="1"/>
    <col min="15409" max="15409" width="5.85546875" style="15" customWidth="1"/>
    <col min="15410" max="15410" width="6.85546875" style="15" customWidth="1"/>
    <col min="15411" max="15411" width="5.85546875" style="15" customWidth="1"/>
    <col min="15412" max="15412" width="7.85546875" style="15" customWidth="1"/>
    <col min="15413" max="15413" width="6.5703125" style="15" customWidth="1"/>
    <col min="15414" max="15414" width="9.28515625" style="15" customWidth="1"/>
    <col min="15415" max="15416" width="5.7109375" style="15" customWidth="1"/>
    <col min="15417" max="15417" width="6.28515625" style="15" customWidth="1"/>
    <col min="15418" max="15418" width="7.7109375" style="15" customWidth="1"/>
    <col min="15419" max="15419" width="7" style="15" customWidth="1"/>
    <col min="15420" max="15420" width="7.7109375" style="15" customWidth="1"/>
    <col min="15421" max="15422" width="6.28515625" style="15" customWidth="1"/>
    <col min="15423" max="15423" width="7.140625" style="15" customWidth="1"/>
    <col min="15424" max="15424" width="6.28515625" style="15" customWidth="1"/>
    <col min="15425" max="15433" width="7.7109375" style="15" customWidth="1"/>
    <col min="15434" max="15437" width="6.28515625" style="15" customWidth="1"/>
    <col min="15438" max="15438" width="8.140625" style="15" customWidth="1"/>
    <col min="15439" max="15439" width="10" style="15" customWidth="1"/>
    <col min="15440" max="15447" width="6.85546875" style="15" customWidth="1"/>
    <col min="15448" max="15479" width="7" style="15" customWidth="1"/>
    <col min="15480" max="15482" width="7.28515625" style="15" customWidth="1"/>
    <col min="15483" max="15483" width="9.85546875" style="15" bestFit="1" customWidth="1"/>
    <col min="15484" max="15488" width="7.28515625" style="15" customWidth="1"/>
    <col min="15489" max="15507" width="9.28515625" style="15" bestFit="1" customWidth="1"/>
    <col min="15508" max="15518" width="9.140625" style="15"/>
    <col min="15519" max="15519" width="25.7109375" style="15" customWidth="1"/>
    <col min="15520" max="15520" width="6.42578125" style="15" customWidth="1"/>
    <col min="15521" max="15521" width="10.28515625" style="15" customWidth="1"/>
    <col min="15522" max="15522" width="11.28515625" style="15" customWidth="1"/>
    <col min="15523" max="15523" width="13.42578125" style="15" customWidth="1"/>
    <col min="15524" max="15524" width="11.7109375" style="15" customWidth="1"/>
    <col min="15525" max="15525" width="7.5703125" style="15" customWidth="1"/>
    <col min="15526" max="15526" width="7.28515625" style="15" customWidth="1"/>
    <col min="15527" max="15527" width="12" style="15" customWidth="1"/>
    <col min="15528" max="15528" width="7.5703125" style="15" customWidth="1"/>
    <col min="15529" max="15529" width="7.85546875" style="15" customWidth="1"/>
    <col min="15530" max="15530" width="4.85546875" style="15" customWidth="1"/>
    <col min="15531" max="15531" width="12.42578125" style="15" customWidth="1"/>
    <col min="15532" max="15532" width="9.140625" style="15"/>
    <col min="15533" max="15533" width="8.28515625" style="15" customWidth="1"/>
    <col min="15534" max="15534" width="12.5703125" style="15" customWidth="1"/>
    <col min="15535" max="15535" width="13" style="15" customWidth="1"/>
    <col min="15536" max="15536" width="21.85546875" style="15" customWidth="1"/>
    <col min="15537" max="15537" width="10.7109375" style="15" customWidth="1"/>
    <col min="15538" max="15538" width="10.5703125" style="15" customWidth="1"/>
    <col min="15539" max="15539" width="8.85546875" style="15" customWidth="1"/>
    <col min="15540" max="15540" width="9" style="15" customWidth="1"/>
    <col min="15541" max="15541" width="7.5703125" style="15" customWidth="1"/>
    <col min="15542" max="15542" width="6.28515625" style="15" customWidth="1"/>
    <col min="15543" max="15543" width="6.7109375" style="15" customWidth="1"/>
    <col min="15544" max="15548" width="6.28515625" style="15" customWidth="1"/>
    <col min="15549" max="15549" width="6.85546875" style="15" customWidth="1"/>
    <col min="15550" max="15550" width="6.28515625" style="15" customWidth="1"/>
    <col min="15551" max="15551" width="6.85546875" style="15" customWidth="1"/>
    <col min="15552" max="15554" width="6.28515625" style="15" customWidth="1"/>
    <col min="15555" max="15556" width="6.85546875" style="15" customWidth="1"/>
    <col min="15557" max="15564" width="6.28515625" style="15" customWidth="1"/>
    <col min="15565" max="15566" width="6.7109375" style="15" customWidth="1"/>
    <col min="15567" max="15567" width="7.140625" style="15" customWidth="1"/>
    <col min="15568" max="15568" width="8.140625" style="15" customWidth="1"/>
    <col min="15569" max="15569" width="6.140625" style="15" customWidth="1"/>
    <col min="15570" max="15570" width="8.140625" style="15" customWidth="1"/>
    <col min="15571" max="15571" width="6.28515625" style="15" customWidth="1"/>
    <col min="15572" max="15573" width="7.140625" style="15" customWidth="1"/>
    <col min="15574" max="15574" width="6.28515625" style="15" customWidth="1"/>
    <col min="15575" max="15575" width="7.140625" style="15" customWidth="1"/>
    <col min="15576" max="15576" width="8" style="15" customWidth="1"/>
    <col min="15577" max="15577" width="6.140625" style="15" customWidth="1"/>
    <col min="15578" max="15578" width="8.140625" style="15" customWidth="1"/>
    <col min="15579" max="15580" width="6.28515625" style="15" customWidth="1"/>
    <col min="15581" max="15581" width="6.85546875" style="15" customWidth="1"/>
    <col min="15582" max="15582" width="6.28515625" style="15" customWidth="1"/>
    <col min="15583" max="15583" width="7.140625" style="15" customWidth="1"/>
    <col min="15584" max="15584" width="7.85546875" style="15" customWidth="1"/>
    <col min="15585" max="15585" width="6.140625" style="15" customWidth="1"/>
    <col min="15586" max="15586" width="8.140625" style="15" customWidth="1"/>
    <col min="15587" max="15587" width="6.28515625" style="15" customWidth="1"/>
    <col min="15588" max="15588" width="7.140625" style="15" customWidth="1"/>
    <col min="15589" max="15590" width="6.28515625" style="15" customWidth="1"/>
    <col min="15591" max="15591" width="7.28515625" style="15" bestFit="1" customWidth="1"/>
    <col min="15592" max="15592" width="8" style="15" bestFit="1" customWidth="1"/>
    <col min="15593" max="15593" width="6.28515625" style="15" bestFit="1" customWidth="1"/>
    <col min="15594" max="15594" width="8.28515625" style="15" bestFit="1" customWidth="1"/>
    <col min="15595" max="15596" width="6.28515625" style="15" customWidth="1"/>
    <col min="15597" max="15597" width="7.28515625" style="15" bestFit="1" customWidth="1"/>
    <col min="15598" max="15598" width="6.28515625" style="15" customWidth="1"/>
    <col min="15599" max="15599" width="8" style="15" bestFit="1" customWidth="1"/>
    <col min="15600" max="15600" width="7.28515625" style="15" bestFit="1" customWidth="1"/>
    <col min="15601" max="15601" width="8.140625" style="15" customWidth="1"/>
    <col min="15602" max="15602" width="6.28515625" style="15" bestFit="1" customWidth="1"/>
    <col min="15603" max="15603" width="8.28515625" style="15" bestFit="1" customWidth="1"/>
    <col min="15604" max="15604" width="7" style="15" bestFit="1" customWidth="1"/>
    <col min="15605" max="15605" width="6.28515625" style="15" customWidth="1"/>
    <col min="15606" max="15606" width="7.28515625" style="15" bestFit="1" customWidth="1"/>
    <col min="15607" max="15607" width="6.28515625" style="15" customWidth="1"/>
    <col min="15608" max="15608" width="6" style="15" bestFit="1" customWidth="1"/>
    <col min="15609" max="15609" width="8" style="15" bestFit="1" customWidth="1"/>
    <col min="15610" max="15610" width="5.7109375" style="15" customWidth="1"/>
    <col min="15611" max="15612" width="8" style="15" bestFit="1" customWidth="1"/>
    <col min="15613" max="15614" width="7.7109375" style="15" customWidth="1"/>
    <col min="15615" max="15615" width="6.7109375" style="15" bestFit="1" customWidth="1"/>
    <col min="15616" max="15616" width="8.85546875" style="15" bestFit="1" customWidth="1"/>
    <col min="15617" max="15620" width="8.42578125" style="15" customWidth="1"/>
    <col min="15621" max="15621" width="8.140625" style="15" bestFit="1" customWidth="1"/>
    <col min="15622" max="15623" width="6.85546875" style="15" bestFit="1" customWidth="1"/>
    <col min="15624" max="15624" width="6.7109375" style="15" customWidth="1"/>
    <col min="15625" max="15625" width="7" style="15" bestFit="1" customWidth="1"/>
    <col min="15626" max="15626" width="5.7109375" style="15" customWidth="1"/>
    <col min="15627" max="15627" width="8" style="15" bestFit="1" customWidth="1"/>
    <col min="15628" max="15630" width="5.7109375" style="15" customWidth="1"/>
    <col min="15631" max="15631" width="7" style="15" bestFit="1" customWidth="1"/>
    <col min="15632" max="15632" width="6.85546875" style="15" bestFit="1" customWidth="1"/>
    <col min="15633" max="15633" width="7.85546875" style="15" bestFit="1" customWidth="1"/>
    <col min="15634" max="15634" width="5.7109375" style="15" customWidth="1"/>
    <col min="15635" max="15635" width="8.7109375" style="15" customWidth="1"/>
    <col min="15636" max="15636" width="5.7109375" style="15" customWidth="1"/>
    <col min="15637" max="15637" width="8.140625" style="15" bestFit="1" customWidth="1"/>
    <col min="15638" max="15638" width="6.85546875" style="15" bestFit="1" customWidth="1"/>
    <col min="15639" max="15639" width="5.5703125" style="15" customWidth="1"/>
    <col min="15640" max="15640" width="6" style="15" bestFit="1" customWidth="1"/>
    <col min="15641" max="15641" width="7.85546875" style="15" bestFit="1" customWidth="1"/>
    <col min="15642" max="15642" width="5.7109375" style="15" customWidth="1"/>
    <col min="15643" max="15643" width="6.85546875" style="15" customWidth="1"/>
    <col min="15644" max="15645" width="5.7109375" style="15" customWidth="1"/>
    <col min="15646" max="15646" width="6.85546875" style="15" customWidth="1"/>
    <col min="15647" max="15647" width="7" style="15" bestFit="1" customWidth="1"/>
    <col min="15648" max="15648" width="7.42578125" style="15" customWidth="1"/>
    <col min="15649" max="15649" width="5.85546875" style="15" customWidth="1"/>
    <col min="15650" max="15650" width="7.7109375" style="15" customWidth="1"/>
    <col min="15651" max="15651" width="5.85546875" style="15" customWidth="1"/>
    <col min="15652" max="15652" width="7.85546875" style="15" customWidth="1"/>
    <col min="15653" max="15653" width="5.85546875" style="15" customWidth="1"/>
    <col min="15654" max="15654" width="7.85546875" style="15" customWidth="1"/>
    <col min="15655" max="15657" width="5.85546875" style="15" customWidth="1"/>
    <col min="15658" max="15658" width="8" style="15" customWidth="1"/>
    <col min="15659" max="15659" width="5.85546875" style="15" customWidth="1"/>
    <col min="15660" max="15660" width="6.85546875" style="15" customWidth="1"/>
    <col min="15661" max="15661" width="5.85546875" style="15" customWidth="1"/>
    <col min="15662" max="15662" width="7.85546875" style="15" customWidth="1"/>
    <col min="15663" max="15663" width="5.85546875" style="15" customWidth="1"/>
    <col min="15664" max="15664" width="8.85546875" style="15" customWidth="1"/>
    <col min="15665" max="15665" width="5.85546875" style="15" customWidth="1"/>
    <col min="15666" max="15666" width="6.85546875" style="15" customWidth="1"/>
    <col min="15667" max="15667" width="5.85546875" style="15" customWidth="1"/>
    <col min="15668" max="15668" width="7.85546875" style="15" customWidth="1"/>
    <col min="15669" max="15669" width="6.5703125" style="15" customWidth="1"/>
    <col min="15670" max="15670" width="9.28515625" style="15" customWidth="1"/>
    <col min="15671" max="15672" width="5.7109375" style="15" customWidth="1"/>
    <col min="15673" max="15673" width="6.28515625" style="15" customWidth="1"/>
    <col min="15674" max="15674" width="7.7109375" style="15" customWidth="1"/>
    <col min="15675" max="15675" width="7" style="15" customWidth="1"/>
    <col min="15676" max="15676" width="7.7109375" style="15" customWidth="1"/>
    <col min="15677" max="15678" width="6.28515625" style="15" customWidth="1"/>
    <col min="15679" max="15679" width="7.140625" style="15" customWidth="1"/>
    <col min="15680" max="15680" width="6.28515625" style="15" customWidth="1"/>
    <col min="15681" max="15689" width="7.7109375" style="15" customWidth="1"/>
    <col min="15690" max="15693" width="6.28515625" style="15" customWidth="1"/>
    <col min="15694" max="15694" width="8.140625" style="15" customWidth="1"/>
    <col min="15695" max="15695" width="10" style="15" customWidth="1"/>
    <col min="15696" max="15703" width="6.85546875" style="15" customWidth="1"/>
    <col min="15704" max="15735" width="7" style="15" customWidth="1"/>
    <col min="15736" max="15738" width="7.28515625" style="15" customWidth="1"/>
    <col min="15739" max="15739" width="9.85546875" style="15" bestFit="1" customWidth="1"/>
    <col min="15740" max="15744" width="7.28515625" style="15" customWidth="1"/>
    <col min="15745" max="15763" width="9.28515625" style="15" bestFit="1" customWidth="1"/>
    <col min="15764" max="15774" width="9.140625" style="15"/>
    <col min="15775" max="15775" width="25.7109375" style="15" customWidth="1"/>
    <col min="15776" max="15776" width="6.42578125" style="15" customWidth="1"/>
    <col min="15777" max="15777" width="10.28515625" style="15" customWidth="1"/>
    <col min="15778" max="15778" width="11.28515625" style="15" customWidth="1"/>
    <col min="15779" max="15779" width="13.42578125" style="15" customWidth="1"/>
    <col min="15780" max="15780" width="11.7109375" style="15" customWidth="1"/>
    <col min="15781" max="15781" width="7.5703125" style="15" customWidth="1"/>
    <col min="15782" max="15782" width="7.28515625" style="15" customWidth="1"/>
    <col min="15783" max="15783" width="12" style="15" customWidth="1"/>
    <col min="15784" max="15784" width="7.5703125" style="15" customWidth="1"/>
    <col min="15785" max="15785" width="7.85546875" style="15" customWidth="1"/>
    <col min="15786" max="15786" width="4.85546875" style="15" customWidth="1"/>
    <col min="15787" max="15787" width="12.42578125" style="15" customWidth="1"/>
    <col min="15788" max="15788" width="9.140625" style="15"/>
    <col min="15789" max="15789" width="8.28515625" style="15" customWidth="1"/>
    <col min="15790" max="15790" width="12.5703125" style="15" customWidth="1"/>
    <col min="15791" max="15791" width="13" style="15" customWidth="1"/>
    <col min="15792" max="15792" width="21.85546875" style="15" customWidth="1"/>
    <col min="15793" max="15793" width="10.7109375" style="15" customWidth="1"/>
    <col min="15794" max="15794" width="10.5703125" style="15" customWidth="1"/>
    <col min="15795" max="15795" width="8.85546875" style="15" customWidth="1"/>
    <col min="15796" max="15796" width="9" style="15" customWidth="1"/>
    <col min="15797" max="15797" width="7.5703125" style="15" customWidth="1"/>
    <col min="15798" max="15798" width="6.28515625" style="15" customWidth="1"/>
    <col min="15799" max="15799" width="6.7109375" style="15" customWidth="1"/>
    <col min="15800" max="15804" width="6.28515625" style="15" customWidth="1"/>
    <col min="15805" max="15805" width="6.85546875" style="15" customWidth="1"/>
    <col min="15806" max="15806" width="6.28515625" style="15" customWidth="1"/>
    <col min="15807" max="15807" width="6.85546875" style="15" customWidth="1"/>
    <col min="15808" max="15810" width="6.28515625" style="15" customWidth="1"/>
    <col min="15811" max="15812" width="6.85546875" style="15" customWidth="1"/>
    <col min="15813" max="15820" width="6.28515625" style="15" customWidth="1"/>
    <col min="15821" max="15822" width="6.7109375" style="15" customWidth="1"/>
    <col min="15823" max="15823" width="7.140625" style="15" customWidth="1"/>
    <col min="15824" max="15824" width="8.140625" style="15" customWidth="1"/>
    <col min="15825" max="15825" width="6.140625" style="15" customWidth="1"/>
    <col min="15826" max="15826" width="8.140625" style="15" customWidth="1"/>
    <col min="15827" max="15827" width="6.28515625" style="15" customWidth="1"/>
    <col min="15828" max="15829" width="7.140625" style="15" customWidth="1"/>
    <col min="15830" max="15830" width="6.28515625" style="15" customWidth="1"/>
    <col min="15831" max="15831" width="7.140625" style="15" customWidth="1"/>
    <col min="15832" max="15832" width="8" style="15" customWidth="1"/>
    <col min="15833" max="15833" width="6.140625" style="15" customWidth="1"/>
    <col min="15834" max="15834" width="8.140625" style="15" customWidth="1"/>
    <col min="15835" max="15836" width="6.28515625" style="15" customWidth="1"/>
    <col min="15837" max="15837" width="6.85546875" style="15" customWidth="1"/>
    <col min="15838" max="15838" width="6.28515625" style="15" customWidth="1"/>
    <col min="15839" max="15839" width="7.140625" style="15" customWidth="1"/>
    <col min="15840" max="15840" width="7.85546875" style="15" customWidth="1"/>
    <col min="15841" max="15841" width="6.140625" style="15" customWidth="1"/>
    <col min="15842" max="15842" width="8.140625" style="15" customWidth="1"/>
    <col min="15843" max="15843" width="6.28515625" style="15" customWidth="1"/>
    <col min="15844" max="15844" width="7.140625" style="15" customWidth="1"/>
    <col min="15845" max="15846" width="6.28515625" style="15" customWidth="1"/>
    <col min="15847" max="15847" width="7.28515625" style="15" bestFit="1" customWidth="1"/>
    <col min="15848" max="15848" width="8" style="15" bestFit="1" customWidth="1"/>
    <col min="15849" max="15849" width="6.28515625" style="15" bestFit="1" customWidth="1"/>
    <col min="15850" max="15850" width="8.28515625" style="15" bestFit="1" customWidth="1"/>
    <col min="15851" max="15852" width="6.28515625" style="15" customWidth="1"/>
    <col min="15853" max="15853" width="7.28515625" style="15" bestFit="1" customWidth="1"/>
    <col min="15854" max="15854" width="6.28515625" style="15" customWidth="1"/>
    <col min="15855" max="15855" width="8" style="15" bestFit="1" customWidth="1"/>
    <col min="15856" max="15856" width="7.28515625" style="15" bestFit="1" customWidth="1"/>
    <col min="15857" max="15857" width="8.140625" style="15" customWidth="1"/>
    <col min="15858" max="15858" width="6.28515625" style="15" bestFit="1" customWidth="1"/>
    <col min="15859" max="15859" width="8.28515625" style="15" bestFit="1" customWidth="1"/>
    <col min="15860" max="15860" width="7" style="15" bestFit="1" customWidth="1"/>
    <col min="15861" max="15861" width="6.28515625" style="15" customWidth="1"/>
    <col min="15862" max="15862" width="7.28515625" style="15" bestFit="1" customWidth="1"/>
    <col min="15863" max="15863" width="6.28515625" style="15" customWidth="1"/>
    <col min="15864" max="15864" width="6" style="15" bestFit="1" customWidth="1"/>
    <col min="15865" max="15865" width="8" style="15" bestFit="1" customWidth="1"/>
    <col min="15866" max="15866" width="5.7109375" style="15" customWidth="1"/>
    <col min="15867" max="15868" width="8" style="15" bestFit="1" customWidth="1"/>
    <col min="15869" max="15870" width="7.7109375" style="15" customWidth="1"/>
    <col min="15871" max="15871" width="6.7109375" style="15" bestFit="1" customWidth="1"/>
    <col min="15872" max="15872" width="8.85546875" style="15" bestFit="1" customWidth="1"/>
    <col min="15873" max="15876" width="8.42578125" style="15" customWidth="1"/>
    <col min="15877" max="15877" width="8.140625" style="15" bestFit="1" customWidth="1"/>
    <col min="15878" max="15879" width="6.85546875" style="15" bestFit="1" customWidth="1"/>
    <col min="15880" max="15880" width="6.7109375" style="15" customWidth="1"/>
    <col min="15881" max="15881" width="7" style="15" bestFit="1" customWidth="1"/>
    <col min="15882" max="15882" width="5.7109375" style="15" customWidth="1"/>
    <col min="15883" max="15883" width="8" style="15" bestFit="1" customWidth="1"/>
    <col min="15884" max="15886" width="5.7109375" style="15" customWidth="1"/>
    <col min="15887" max="15887" width="7" style="15" bestFit="1" customWidth="1"/>
    <col min="15888" max="15888" width="6.85546875" style="15" bestFit="1" customWidth="1"/>
    <col min="15889" max="15889" width="7.85546875" style="15" bestFit="1" customWidth="1"/>
    <col min="15890" max="15890" width="5.7109375" style="15" customWidth="1"/>
    <col min="15891" max="15891" width="8.7109375" style="15" customWidth="1"/>
    <col min="15892" max="15892" width="5.7109375" style="15" customWidth="1"/>
    <col min="15893" max="15893" width="8.140625" style="15" bestFit="1" customWidth="1"/>
    <col min="15894" max="15894" width="6.85546875" style="15" bestFit="1" customWidth="1"/>
    <col min="15895" max="15895" width="5.5703125" style="15" customWidth="1"/>
    <col min="15896" max="15896" width="6" style="15" bestFit="1" customWidth="1"/>
    <col min="15897" max="15897" width="7.85546875" style="15" bestFit="1" customWidth="1"/>
    <col min="15898" max="15898" width="5.7109375" style="15" customWidth="1"/>
    <col min="15899" max="15899" width="6.85546875" style="15" customWidth="1"/>
    <col min="15900" max="15901" width="5.7109375" style="15" customWidth="1"/>
    <col min="15902" max="15902" width="6.85546875" style="15" customWidth="1"/>
    <col min="15903" max="15903" width="7" style="15" bestFit="1" customWidth="1"/>
    <col min="15904" max="15904" width="7.42578125" style="15" customWidth="1"/>
    <col min="15905" max="15905" width="5.85546875" style="15" customWidth="1"/>
    <col min="15906" max="15906" width="7.7109375" style="15" customWidth="1"/>
    <col min="15907" max="15907" width="5.85546875" style="15" customWidth="1"/>
    <col min="15908" max="15908" width="7.85546875" style="15" customWidth="1"/>
    <col min="15909" max="15909" width="5.85546875" style="15" customWidth="1"/>
    <col min="15910" max="15910" width="7.85546875" style="15" customWidth="1"/>
    <col min="15911" max="15913" width="5.85546875" style="15" customWidth="1"/>
    <col min="15914" max="15914" width="8" style="15" customWidth="1"/>
    <col min="15915" max="15915" width="5.85546875" style="15" customWidth="1"/>
    <col min="15916" max="15916" width="6.85546875" style="15" customWidth="1"/>
    <col min="15917" max="15917" width="5.85546875" style="15" customWidth="1"/>
    <col min="15918" max="15918" width="7.85546875" style="15" customWidth="1"/>
    <col min="15919" max="15919" width="5.85546875" style="15" customWidth="1"/>
    <col min="15920" max="15920" width="8.85546875" style="15" customWidth="1"/>
    <col min="15921" max="15921" width="5.85546875" style="15" customWidth="1"/>
    <col min="15922" max="15922" width="6.85546875" style="15" customWidth="1"/>
    <col min="15923" max="15923" width="5.85546875" style="15" customWidth="1"/>
    <col min="15924" max="15924" width="7.85546875" style="15" customWidth="1"/>
    <col min="15925" max="15925" width="6.5703125" style="15" customWidth="1"/>
    <col min="15926" max="15926" width="9.28515625" style="15" customWidth="1"/>
    <col min="15927" max="15928" width="5.7109375" style="15" customWidth="1"/>
    <col min="15929" max="15929" width="6.28515625" style="15" customWidth="1"/>
    <col min="15930" max="15930" width="7.7109375" style="15" customWidth="1"/>
    <col min="15931" max="15931" width="7" style="15" customWidth="1"/>
    <col min="15932" max="15932" width="7.7109375" style="15" customWidth="1"/>
    <col min="15933" max="15934" width="6.28515625" style="15" customWidth="1"/>
    <col min="15935" max="15935" width="7.140625" style="15" customWidth="1"/>
    <col min="15936" max="15936" width="6.28515625" style="15" customWidth="1"/>
    <col min="15937" max="15945" width="7.7109375" style="15" customWidth="1"/>
    <col min="15946" max="15949" width="6.28515625" style="15" customWidth="1"/>
    <col min="15950" max="15950" width="8.140625" style="15" customWidth="1"/>
    <col min="15951" max="15951" width="10" style="15" customWidth="1"/>
    <col min="15952" max="15959" width="6.85546875" style="15" customWidth="1"/>
    <col min="15960" max="15991" width="7" style="15" customWidth="1"/>
    <col min="15992" max="15994" width="7.28515625" style="15" customWidth="1"/>
    <col min="15995" max="15995" width="9.85546875" style="15" bestFit="1" customWidth="1"/>
    <col min="15996" max="16000" width="7.28515625" style="15" customWidth="1"/>
    <col min="16001" max="16019" width="9.28515625" style="15" bestFit="1" customWidth="1"/>
    <col min="16020" max="16030" width="9.140625" style="15"/>
    <col min="16031" max="16031" width="25.7109375" style="15" customWidth="1"/>
    <col min="16032" max="16032" width="6.42578125" style="15" customWidth="1"/>
    <col min="16033" max="16033" width="10.28515625" style="15" customWidth="1"/>
    <col min="16034" max="16034" width="11.28515625" style="15" customWidth="1"/>
    <col min="16035" max="16035" width="13.42578125" style="15" customWidth="1"/>
    <col min="16036" max="16036" width="11.7109375" style="15" customWidth="1"/>
    <col min="16037" max="16037" width="7.5703125" style="15" customWidth="1"/>
    <col min="16038" max="16038" width="7.28515625" style="15" customWidth="1"/>
    <col min="16039" max="16039" width="12" style="15" customWidth="1"/>
    <col min="16040" max="16040" width="7.5703125" style="15" customWidth="1"/>
    <col min="16041" max="16041" width="7.85546875" style="15" customWidth="1"/>
    <col min="16042" max="16042" width="4.85546875" style="15" customWidth="1"/>
    <col min="16043" max="16043" width="12.42578125" style="15" customWidth="1"/>
    <col min="16044" max="16044" width="9.140625" style="15"/>
    <col min="16045" max="16045" width="8.28515625" style="15" customWidth="1"/>
    <col min="16046" max="16046" width="12.5703125" style="15" customWidth="1"/>
    <col min="16047" max="16047" width="13" style="15" customWidth="1"/>
    <col min="16048" max="16048" width="21.85546875" style="15" customWidth="1"/>
    <col min="16049" max="16049" width="10.7109375" style="15" customWidth="1"/>
    <col min="16050" max="16050" width="10.5703125" style="15" customWidth="1"/>
    <col min="16051" max="16051" width="8.85546875" style="15" customWidth="1"/>
    <col min="16052" max="16052" width="9" style="15" customWidth="1"/>
    <col min="16053" max="16053" width="7.5703125" style="15" customWidth="1"/>
    <col min="16054" max="16054" width="6.28515625" style="15" customWidth="1"/>
    <col min="16055" max="16055" width="6.7109375" style="15" customWidth="1"/>
    <col min="16056" max="16060" width="6.28515625" style="15" customWidth="1"/>
    <col min="16061" max="16061" width="6.85546875" style="15" customWidth="1"/>
    <col min="16062" max="16062" width="6.28515625" style="15" customWidth="1"/>
    <col min="16063" max="16063" width="6.85546875" style="15" customWidth="1"/>
    <col min="16064" max="16066" width="6.28515625" style="15" customWidth="1"/>
    <col min="16067" max="16068" width="6.85546875" style="15" customWidth="1"/>
    <col min="16069" max="16076" width="6.28515625" style="15" customWidth="1"/>
    <col min="16077" max="16078" width="6.7109375" style="15" customWidth="1"/>
    <col min="16079" max="16079" width="7.140625" style="15" customWidth="1"/>
    <col min="16080" max="16080" width="8.140625" style="15" customWidth="1"/>
    <col min="16081" max="16081" width="6.140625" style="15" customWidth="1"/>
    <col min="16082" max="16082" width="8.140625" style="15" customWidth="1"/>
    <col min="16083" max="16083" width="6.28515625" style="15" customWidth="1"/>
    <col min="16084" max="16085" width="7.140625" style="15" customWidth="1"/>
    <col min="16086" max="16086" width="6.28515625" style="15" customWidth="1"/>
    <col min="16087" max="16087" width="7.140625" style="15" customWidth="1"/>
    <col min="16088" max="16088" width="8" style="15" customWidth="1"/>
    <col min="16089" max="16089" width="6.140625" style="15" customWidth="1"/>
    <col min="16090" max="16090" width="8.140625" style="15" customWidth="1"/>
    <col min="16091" max="16092" width="6.28515625" style="15" customWidth="1"/>
    <col min="16093" max="16093" width="6.85546875" style="15" customWidth="1"/>
    <col min="16094" max="16094" width="6.28515625" style="15" customWidth="1"/>
    <col min="16095" max="16095" width="7.140625" style="15" customWidth="1"/>
    <col min="16096" max="16096" width="7.85546875" style="15" customWidth="1"/>
    <col min="16097" max="16097" width="6.140625" style="15" customWidth="1"/>
    <col min="16098" max="16098" width="8.140625" style="15" customWidth="1"/>
    <col min="16099" max="16099" width="6.28515625" style="15" customWidth="1"/>
    <col min="16100" max="16100" width="7.140625" style="15" customWidth="1"/>
    <col min="16101" max="16102" width="6.28515625" style="15" customWidth="1"/>
    <col min="16103" max="16103" width="7.28515625" style="15" bestFit="1" customWidth="1"/>
    <col min="16104" max="16104" width="8" style="15" bestFit="1" customWidth="1"/>
    <col min="16105" max="16105" width="6.28515625" style="15" bestFit="1" customWidth="1"/>
    <col min="16106" max="16106" width="8.28515625" style="15" bestFit="1" customWidth="1"/>
    <col min="16107" max="16108" width="6.28515625" style="15" customWidth="1"/>
    <col min="16109" max="16109" width="7.28515625" style="15" bestFit="1" customWidth="1"/>
    <col min="16110" max="16110" width="6.28515625" style="15" customWidth="1"/>
    <col min="16111" max="16111" width="8" style="15" bestFit="1" customWidth="1"/>
    <col min="16112" max="16112" width="7.28515625" style="15" bestFit="1" customWidth="1"/>
    <col min="16113" max="16113" width="8.140625" style="15" customWidth="1"/>
    <col min="16114" max="16114" width="6.28515625" style="15" bestFit="1" customWidth="1"/>
    <col min="16115" max="16115" width="8.28515625" style="15" bestFit="1" customWidth="1"/>
    <col min="16116" max="16116" width="7" style="15" bestFit="1" customWidth="1"/>
    <col min="16117" max="16117" width="6.28515625" style="15" customWidth="1"/>
    <col min="16118" max="16118" width="7.28515625" style="15" bestFit="1" customWidth="1"/>
    <col min="16119" max="16119" width="6.28515625" style="15" customWidth="1"/>
    <col min="16120" max="16120" width="6" style="15" bestFit="1" customWidth="1"/>
    <col min="16121" max="16121" width="8" style="15" bestFit="1" customWidth="1"/>
    <col min="16122" max="16122" width="5.7109375" style="15" customWidth="1"/>
    <col min="16123" max="16124" width="8" style="15" bestFit="1" customWidth="1"/>
    <col min="16125" max="16126" width="7.7109375" style="15" customWidth="1"/>
    <col min="16127" max="16127" width="6.7109375" style="15" bestFit="1" customWidth="1"/>
    <col min="16128" max="16128" width="8.85546875" style="15" bestFit="1" customWidth="1"/>
    <col min="16129" max="16132" width="8.42578125" style="15" customWidth="1"/>
    <col min="16133" max="16133" width="8.140625" style="15" bestFit="1" customWidth="1"/>
    <col min="16134" max="16135" width="6.85546875" style="15" bestFit="1" customWidth="1"/>
    <col min="16136" max="16136" width="6.7109375" style="15" customWidth="1"/>
    <col min="16137" max="16137" width="7" style="15" bestFit="1" customWidth="1"/>
    <col min="16138" max="16138" width="5.7109375" style="15" customWidth="1"/>
    <col min="16139" max="16139" width="8" style="15" bestFit="1" customWidth="1"/>
    <col min="16140" max="16142" width="5.7109375" style="15" customWidth="1"/>
    <col min="16143" max="16143" width="7" style="15" bestFit="1" customWidth="1"/>
    <col min="16144" max="16144" width="6.85546875" style="15" bestFit="1" customWidth="1"/>
    <col min="16145" max="16145" width="7.85546875" style="15" bestFit="1" customWidth="1"/>
    <col min="16146" max="16146" width="5.7109375" style="15" customWidth="1"/>
    <col min="16147" max="16147" width="8.7109375" style="15" customWidth="1"/>
    <col min="16148" max="16148" width="5.7109375" style="15" customWidth="1"/>
    <col min="16149" max="16149" width="8.140625" style="15" bestFit="1" customWidth="1"/>
    <col min="16150" max="16150" width="6.85546875" style="15" bestFit="1" customWidth="1"/>
    <col min="16151" max="16151" width="5.5703125" style="15" customWidth="1"/>
    <col min="16152" max="16152" width="6" style="15" bestFit="1" customWidth="1"/>
    <col min="16153" max="16153" width="7.85546875" style="15" bestFit="1" customWidth="1"/>
    <col min="16154" max="16154" width="5.7109375" style="15" customWidth="1"/>
    <col min="16155" max="16155" width="6.85546875" style="15" customWidth="1"/>
    <col min="16156" max="16157" width="5.7109375" style="15" customWidth="1"/>
    <col min="16158" max="16158" width="6.85546875" style="15" customWidth="1"/>
    <col min="16159" max="16159" width="7" style="15" bestFit="1" customWidth="1"/>
    <col min="16160" max="16160" width="7.42578125" style="15" customWidth="1"/>
    <col min="16161" max="16161" width="5.85546875" style="15" customWidth="1"/>
    <col min="16162" max="16162" width="7.7109375" style="15" customWidth="1"/>
    <col min="16163" max="16163" width="5.85546875" style="15" customWidth="1"/>
    <col min="16164" max="16164" width="7.85546875" style="15" customWidth="1"/>
    <col min="16165" max="16165" width="5.85546875" style="15" customWidth="1"/>
    <col min="16166" max="16166" width="7.85546875" style="15" customWidth="1"/>
    <col min="16167" max="16169" width="5.85546875" style="15" customWidth="1"/>
    <col min="16170" max="16170" width="8" style="15" customWidth="1"/>
    <col min="16171" max="16171" width="5.85546875" style="15" customWidth="1"/>
    <col min="16172" max="16172" width="6.85546875" style="15" customWidth="1"/>
    <col min="16173" max="16173" width="5.85546875" style="15" customWidth="1"/>
    <col min="16174" max="16174" width="7.85546875" style="15" customWidth="1"/>
    <col min="16175" max="16175" width="5.85546875" style="15" customWidth="1"/>
    <col min="16176" max="16176" width="8.85546875" style="15" customWidth="1"/>
    <col min="16177" max="16177" width="5.85546875" style="15" customWidth="1"/>
    <col min="16178" max="16178" width="6.85546875" style="15" customWidth="1"/>
    <col min="16179" max="16179" width="5.85546875" style="15" customWidth="1"/>
    <col min="16180" max="16180" width="7.85546875" style="15" customWidth="1"/>
    <col min="16181" max="16181" width="6.5703125" style="15" customWidth="1"/>
    <col min="16182" max="16182" width="9.28515625" style="15" customWidth="1"/>
    <col min="16183" max="16184" width="5.7109375" style="15" customWidth="1"/>
    <col min="16185" max="16185" width="6.28515625" style="15" customWidth="1"/>
    <col min="16186" max="16186" width="7.7109375" style="15" customWidth="1"/>
    <col min="16187" max="16187" width="7" style="15" customWidth="1"/>
    <col min="16188" max="16188" width="7.7109375" style="15" customWidth="1"/>
    <col min="16189" max="16190" width="6.28515625" style="15" customWidth="1"/>
    <col min="16191" max="16191" width="7.140625" style="15" customWidth="1"/>
    <col min="16192" max="16192" width="6.28515625" style="15" customWidth="1"/>
    <col min="16193" max="16201" width="7.7109375" style="15" customWidth="1"/>
    <col min="16202" max="16205" width="6.28515625" style="15" customWidth="1"/>
    <col min="16206" max="16206" width="8.140625" style="15" customWidth="1"/>
    <col min="16207" max="16207" width="10" style="15" customWidth="1"/>
    <col min="16208" max="16215" width="6.85546875" style="15" customWidth="1"/>
    <col min="16216" max="16247" width="7" style="15" customWidth="1"/>
    <col min="16248" max="16250" width="7.28515625" style="15" customWidth="1"/>
    <col min="16251" max="16251" width="9.85546875" style="15" bestFit="1" customWidth="1"/>
    <col min="16252" max="16256" width="7.28515625" style="15" customWidth="1"/>
    <col min="16257" max="16275" width="9.28515625" style="15" bestFit="1" customWidth="1"/>
    <col min="16276" max="16384" width="9.140625" style="15"/>
  </cols>
  <sheetData>
    <row r="1" spans="2:148" s="51" customFormat="1" ht="15.75" thickBot="1" x14ac:dyDescent="0.3">
      <c r="C1" s="52" t="s">
        <v>43</v>
      </c>
      <c r="D1" s="52" t="s">
        <v>44</v>
      </c>
      <c r="E1" s="52" t="s">
        <v>45</v>
      </c>
      <c r="F1" s="52" t="s">
        <v>46</v>
      </c>
      <c r="G1" s="52" t="s">
        <v>47</v>
      </c>
      <c r="H1" s="52" t="s">
        <v>122</v>
      </c>
      <c r="I1" s="52" t="s">
        <v>48</v>
      </c>
      <c r="J1" s="52" t="s">
        <v>4</v>
      </c>
      <c r="K1" s="52" t="s">
        <v>5</v>
      </c>
      <c r="L1" s="52" t="s">
        <v>6</v>
      </c>
      <c r="M1" s="52" t="s">
        <v>433</v>
      </c>
      <c r="N1" s="52" t="s">
        <v>7</v>
      </c>
      <c r="O1" s="52" t="s">
        <v>8</v>
      </c>
      <c r="P1" s="52" t="s">
        <v>617</v>
      </c>
      <c r="Q1" s="52" t="s">
        <v>9</v>
      </c>
      <c r="R1" s="52" t="s">
        <v>9</v>
      </c>
      <c r="S1" s="52" t="s">
        <v>9</v>
      </c>
      <c r="T1" s="52" t="s">
        <v>10</v>
      </c>
      <c r="U1" s="52" t="s">
        <v>11</v>
      </c>
      <c r="V1" s="52" t="s">
        <v>12</v>
      </c>
      <c r="W1" s="52" t="s">
        <v>13</v>
      </c>
      <c r="X1" s="53" t="s">
        <v>14</v>
      </c>
      <c r="Y1" s="130" t="s">
        <v>466</v>
      </c>
      <c r="Z1" s="131"/>
      <c r="AA1" s="131"/>
      <c r="AB1" s="131"/>
      <c r="AC1" s="131"/>
      <c r="AD1" s="131"/>
      <c r="AE1" s="131"/>
      <c r="AF1" s="132"/>
      <c r="AG1" s="130" t="s">
        <v>467</v>
      </c>
      <c r="AH1" s="131"/>
      <c r="AI1" s="131"/>
      <c r="AJ1" s="131"/>
      <c r="AK1" s="131"/>
      <c r="AL1" s="131"/>
      <c r="AM1" s="131"/>
      <c r="AN1" s="132"/>
      <c r="AO1" s="130" t="s">
        <v>468</v>
      </c>
      <c r="AP1" s="131"/>
      <c r="AQ1" s="131"/>
      <c r="AR1" s="131"/>
      <c r="AS1" s="131"/>
      <c r="AT1" s="131"/>
      <c r="AU1" s="131"/>
      <c r="AV1" s="131"/>
      <c r="AW1" s="132"/>
      <c r="AX1" s="130" t="s">
        <v>615</v>
      </c>
      <c r="AY1" s="131"/>
      <c r="AZ1" s="131"/>
      <c r="BA1" s="131"/>
      <c r="BB1" s="131"/>
      <c r="BC1" s="131"/>
      <c r="BD1" s="131"/>
      <c r="BE1" s="131"/>
      <c r="BF1" s="132"/>
      <c r="BG1" s="130" t="s">
        <v>469</v>
      </c>
      <c r="BH1" s="131"/>
      <c r="BI1" s="131"/>
      <c r="BJ1" s="131"/>
      <c r="BK1" s="131"/>
      <c r="BL1" s="131"/>
      <c r="BM1" s="131"/>
      <c r="BN1" s="132"/>
      <c r="BO1" s="130" t="s">
        <v>470</v>
      </c>
      <c r="BP1" s="131"/>
      <c r="BQ1" s="131"/>
      <c r="BR1" s="131"/>
      <c r="BS1" s="131"/>
      <c r="BT1" s="131"/>
      <c r="BU1" s="131"/>
      <c r="BV1" s="132"/>
      <c r="BW1" s="130" t="s">
        <v>471</v>
      </c>
      <c r="BX1" s="131"/>
      <c r="BY1" s="131"/>
      <c r="BZ1" s="131"/>
      <c r="CA1" s="131"/>
      <c r="CB1" s="131"/>
      <c r="CC1" s="131"/>
      <c r="CD1" s="132"/>
      <c r="CE1" s="130" t="s">
        <v>472</v>
      </c>
      <c r="CF1" s="131"/>
      <c r="CG1" s="131"/>
      <c r="CH1" s="131"/>
      <c r="CI1" s="131"/>
      <c r="CJ1" s="131"/>
      <c r="CK1" s="131"/>
      <c r="CL1" s="132"/>
      <c r="CM1" s="130" t="s">
        <v>473</v>
      </c>
      <c r="CN1" s="131"/>
      <c r="CO1" s="131"/>
      <c r="CP1" s="131"/>
      <c r="CQ1" s="131"/>
      <c r="CR1" s="131"/>
      <c r="CS1" s="131"/>
      <c r="CT1" s="132"/>
      <c r="CU1" s="130" t="s">
        <v>474</v>
      </c>
      <c r="CV1" s="131"/>
      <c r="CW1" s="131"/>
      <c r="CX1" s="131"/>
      <c r="CY1" s="131"/>
      <c r="CZ1" s="131"/>
      <c r="DA1" s="131"/>
      <c r="DB1" s="131"/>
      <c r="DC1" s="132"/>
      <c r="DD1" s="130" t="s">
        <v>475</v>
      </c>
      <c r="DE1" s="131"/>
      <c r="DF1" s="131"/>
      <c r="DG1" s="131"/>
      <c r="DH1" s="131"/>
      <c r="DI1" s="131"/>
      <c r="DJ1" s="131"/>
      <c r="DK1" s="132"/>
      <c r="DL1" s="130" t="s">
        <v>476</v>
      </c>
      <c r="DM1" s="131"/>
      <c r="DN1" s="131"/>
      <c r="DO1" s="131"/>
      <c r="DP1" s="131"/>
      <c r="DQ1" s="131"/>
      <c r="DR1" s="131"/>
      <c r="DS1" s="132"/>
      <c r="DT1" s="130" t="s">
        <v>477</v>
      </c>
      <c r="DU1" s="131"/>
      <c r="DV1" s="131"/>
      <c r="DW1" s="131"/>
      <c r="DX1" s="131"/>
      <c r="DY1" s="131"/>
      <c r="DZ1" s="131"/>
      <c r="EA1" s="132"/>
      <c r="EB1" s="130" t="s">
        <v>478</v>
      </c>
      <c r="EC1" s="131"/>
      <c r="ED1" s="131"/>
      <c r="EE1" s="131"/>
      <c r="EF1" s="131"/>
      <c r="EG1" s="131"/>
      <c r="EH1" s="131"/>
      <c r="EI1" s="132"/>
      <c r="EJ1" s="130" t="s">
        <v>479</v>
      </c>
      <c r="EK1" s="131"/>
      <c r="EL1" s="131"/>
      <c r="EM1" s="131"/>
      <c r="EN1" s="131"/>
      <c r="EO1" s="131"/>
      <c r="EP1" s="131"/>
      <c r="EQ1" s="131"/>
      <c r="ER1" s="132"/>
    </row>
    <row r="2" spans="2:148" s="56" customFormat="1" ht="15.75" customHeight="1" thickBot="1" x14ac:dyDescent="0.25">
      <c r="B2" s="57"/>
      <c r="C2" s="58"/>
      <c r="D2" s="58"/>
      <c r="E2" s="58"/>
      <c r="F2" s="58"/>
      <c r="G2" s="58"/>
      <c r="H2" s="58"/>
      <c r="I2" s="58"/>
      <c r="J2" s="58"/>
      <c r="K2" s="58"/>
      <c r="L2" s="58"/>
      <c r="M2" s="58"/>
      <c r="N2" s="58"/>
      <c r="O2" s="58"/>
      <c r="P2" s="58"/>
      <c r="Q2" s="58"/>
      <c r="R2" s="58"/>
      <c r="S2" s="58"/>
      <c r="T2" s="58"/>
      <c r="U2" s="58"/>
      <c r="V2" s="58"/>
      <c r="W2" s="58"/>
      <c r="X2" s="58"/>
      <c r="Y2" s="59" t="s">
        <v>145</v>
      </c>
      <c r="Z2" s="56" t="s">
        <v>143</v>
      </c>
      <c r="AA2" s="56" t="s">
        <v>146</v>
      </c>
      <c r="AB2" s="56" t="s">
        <v>144</v>
      </c>
      <c r="AC2" s="56" t="s">
        <v>480</v>
      </c>
      <c r="AD2" s="56" t="s">
        <v>481</v>
      </c>
      <c r="AE2" s="56" t="s">
        <v>482</v>
      </c>
      <c r="AF2" s="56" t="s">
        <v>483</v>
      </c>
      <c r="AG2" s="59" t="s">
        <v>145</v>
      </c>
      <c r="AH2" s="56" t="s">
        <v>143</v>
      </c>
      <c r="AI2" s="56" t="s">
        <v>146</v>
      </c>
      <c r="AJ2" s="56" t="s">
        <v>144</v>
      </c>
      <c r="AK2" s="56" t="s">
        <v>480</v>
      </c>
      <c r="AL2" s="56" t="s">
        <v>481</v>
      </c>
      <c r="AM2" s="56" t="s">
        <v>482</v>
      </c>
      <c r="AN2" s="56" t="s">
        <v>483</v>
      </c>
      <c r="AO2" s="59" t="s">
        <v>145</v>
      </c>
      <c r="AP2" s="56" t="s">
        <v>143</v>
      </c>
      <c r="AQ2" s="56" t="s">
        <v>146</v>
      </c>
      <c r="AR2" s="56" t="s">
        <v>144</v>
      </c>
      <c r="AS2" s="56" t="s">
        <v>480</v>
      </c>
      <c r="AT2" s="56" t="s">
        <v>481</v>
      </c>
      <c r="AU2" s="56" t="s">
        <v>482</v>
      </c>
      <c r="AV2" s="56" t="s">
        <v>483</v>
      </c>
      <c r="AW2" s="56" t="s">
        <v>484</v>
      </c>
      <c r="AX2" s="59" t="s">
        <v>145</v>
      </c>
      <c r="AY2" s="56" t="s">
        <v>143</v>
      </c>
      <c r="AZ2" s="56" t="s">
        <v>146</v>
      </c>
      <c r="BA2" s="56" t="s">
        <v>144</v>
      </c>
      <c r="BB2" s="56" t="s">
        <v>480</v>
      </c>
      <c r="BC2" s="56" t="s">
        <v>481</v>
      </c>
      <c r="BD2" s="56" t="s">
        <v>482</v>
      </c>
      <c r="BE2" s="56" t="s">
        <v>483</v>
      </c>
      <c r="BF2" s="56" t="s">
        <v>484</v>
      </c>
      <c r="BG2" s="59" t="s">
        <v>145</v>
      </c>
      <c r="BH2" s="56" t="s">
        <v>143</v>
      </c>
      <c r="BI2" s="56" t="s">
        <v>146</v>
      </c>
      <c r="BJ2" s="56" t="s">
        <v>144</v>
      </c>
      <c r="BK2" s="56" t="s">
        <v>480</v>
      </c>
      <c r="BL2" s="56" t="s">
        <v>481</v>
      </c>
      <c r="BM2" s="56" t="s">
        <v>485</v>
      </c>
      <c r="BN2" s="56" t="s">
        <v>483</v>
      </c>
      <c r="BO2" s="59" t="s">
        <v>145</v>
      </c>
      <c r="BP2" s="56" t="s">
        <v>143</v>
      </c>
      <c r="BQ2" s="56" t="s">
        <v>146</v>
      </c>
      <c r="BR2" s="56" t="s">
        <v>144</v>
      </c>
      <c r="BS2" s="56" t="s">
        <v>480</v>
      </c>
      <c r="BT2" s="56" t="s">
        <v>481</v>
      </c>
      <c r="BU2" s="56" t="s">
        <v>485</v>
      </c>
      <c r="BV2" s="56" t="s">
        <v>483</v>
      </c>
      <c r="BW2" s="59" t="s">
        <v>145</v>
      </c>
      <c r="BX2" s="56" t="s">
        <v>143</v>
      </c>
      <c r="BY2" s="56" t="s">
        <v>146</v>
      </c>
      <c r="BZ2" s="56" t="s">
        <v>144</v>
      </c>
      <c r="CA2" s="56" t="s">
        <v>480</v>
      </c>
      <c r="CB2" s="56" t="s">
        <v>481</v>
      </c>
      <c r="CC2" s="56" t="s">
        <v>485</v>
      </c>
      <c r="CD2" s="56" t="s">
        <v>483</v>
      </c>
      <c r="CE2" s="59" t="s">
        <v>145</v>
      </c>
      <c r="CF2" s="56" t="s">
        <v>143</v>
      </c>
      <c r="CG2" s="56" t="s">
        <v>146</v>
      </c>
      <c r="CH2" s="56" t="s">
        <v>144</v>
      </c>
      <c r="CI2" s="56" t="s">
        <v>480</v>
      </c>
      <c r="CJ2" s="56" t="s">
        <v>481</v>
      </c>
      <c r="CK2" s="56" t="s">
        <v>485</v>
      </c>
      <c r="CL2" s="56" t="s">
        <v>483</v>
      </c>
      <c r="CM2" s="59" t="s">
        <v>145</v>
      </c>
      <c r="CN2" s="56" t="s">
        <v>143</v>
      </c>
      <c r="CO2" s="56" t="s">
        <v>146</v>
      </c>
      <c r="CP2" s="56" t="s">
        <v>144</v>
      </c>
      <c r="CQ2" s="56" t="s">
        <v>480</v>
      </c>
      <c r="CR2" s="56" t="s">
        <v>481</v>
      </c>
      <c r="CS2" s="56" t="s">
        <v>485</v>
      </c>
      <c r="CT2" s="56" t="s">
        <v>483</v>
      </c>
      <c r="CU2" s="59" t="s">
        <v>145</v>
      </c>
      <c r="CV2" s="56" t="s">
        <v>143</v>
      </c>
      <c r="CW2" s="56" t="s">
        <v>146</v>
      </c>
      <c r="CX2" s="56" t="s">
        <v>144</v>
      </c>
      <c r="CY2" s="56" t="s">
        <v>480</v>
      </c>
      <c r="CZ2" s="56" t="s">
        <v>481</v>
      </c>
      <c r="DA2" s="56" t="s">
        <v>485</v>
      </c>
      <c r="DB2" s="56" t="s">
        <v>483</v>
      </c>
      <c r="DC2" s="56" t="s">
        <v>484</v>
      </c>
      <c r="DD2" s="59" t="s">
        <v>145</v>
      </c>
      <c r="DE2" s="56" t="s">
        <v>143</v>
      </c>
      <c r="DF2" s="56" t="s">
        <v>146</v>
      </c>
      <c r="DG2" s="56" t="s">
        <v>144</v>
      </c>
      <c r="DH2" s="56" t="s">
        <v>480</v>
      </c>
      <c r="DI2" s="56" t="s">
        <v>481</v>
      </c>
      <c r="DJ2" s="56" t="s">
        <v>485</v>
      </c>
      <c r="DK2" s="56" t="s">
        <v>483</v>
      </c>
      <c r="DL2" s="59" t="s">
        <v>145</v>
      </c>
      <c r="DM2" s="56" t="s">
        <v>143</v>
      </c>
      <c r="DN2" s="56" t="s">
        <v>146</v>
      </c>
      <c r="DO2" s="56" t="s">
        <v>144</v>
      </c>
      <c r="DP2" s="56" t="s">
        <v>480</v>
      </c>
      <c r="DQ2" s="56" t="s">
        <v>481</v>
      </c>
      <c r="DR2" s="56" t="s">
        <v>485</v>
      </c>
      <c r="DS2" s="56" t="s">
        <v>483</v>
      </c>
      <c r="DT2" s="59" t="s">
        <v>145</v>
      </c>
      <c r="DU2" s="56" t="s">
        <v>143</v>
      </c>
      <c r="DV2" s="56" t="s">
        <v>146</v>
      </c>
      <c r="DW2" s="56" t="s">
        <v>144</v>
      </c>
      <c r="DX2" s="56" t="s">
        <v>480</v>
      </c>
      <c r="DY2" s="56" t="s">
        <v>481</v>
      </c>
      <c r="DZ2" s="56" t="s">
        <v>485</v>
      </c>
      <c r="EA2" s="56" t="s">
        <v>483</v>
      </c>
      <c r="EB2" s="59" t="s">
        <v>145</v>
      </c>
      <c r="EC2" s="56" t="s">
        <v>143</v>
      </c>
      <c r="ED2" s="56" t="s">
        <v>146</v>
      </c>
      <c r="EE2" s="56" t="s">
        <v>144</v>
      </c>
      <c r="EF2" s="56" t="s">
        <v>480</v>
      </c>
      <c r="EG2" s="56" t="s">
        <v>481</v>
      </c>
      <c r="EH2" s="56" t="s">
        <v>485</v>
      </c>
      <c r="EI2" s="56" t="s">
        <v>483</v>
      </c>
      <c r="EJ2" s="59" t="s">
        <v>145</v>
      </c>
      <c r="EK2" s="56" t="s">
        <v>143</v>
      </c>
      <c r="EL2" s="56" t="s">
        <v>146</v>
      </c>
      <c r="EM2" s="56" t="s">
        <v>144</v>
      </c>
      <c r="EN2" s="56" t="s">
        <v>480</v>
      </c>
      <c r="EO2" s="56" t="s">
        <v>481</v>
      </c>
      <c r="EP2" s="56" t="s">
        <v>485</v>
      </c>
      <c r="EQ2" s="56" t="s">
        <v>483</v>
      </c>
      <c r="ER2" s="56" t="s">
        <v>484</v>
      </c>
    </row>
    <row r="3" spans="2:148" x14ac:dyDescent="0.2">
      <c r="B3" s="15" t="s">
        <v>499</v>
      </c>
      <c r="D3" s="15" t="s">
        <v>508</v>
      </c>
      <c r="E3" s="15" t="s">
        <v>509</v>
      </c>
      <c r="F3" s="31" t="s">
        <v>32</v>
      </c>
      <c r="G3" s="15">
        <v>3700</v>
      </c>
      <c r="I3" s="15">
        <v>233791</v>
      </c>
      <c r="K3" s="15" t="s">
        <v>487</v>
      </c>
      <c r="L3" s="15">
        <v>2</v>
      </c>
      <c r="P3" s="15"/>
      <c r="Q3" s="32"/>
      <c r="R3" s="11"/>
      <c r="T3" s="31" t="s">
        <v>153</v>
      </c>
      <c r="U3" s="15"/>
      <c r="V3" s="15" t="s">
        <v>486</v>
      </c>
      <c r="Y3" s="33"/>
      <c r="Z3" s="34"/>
      <c r="AA3" s="34"/>
      <c r="AB3" s="35"/>
      <c r="AC3" s="35"/>
      <c r="AD3" s="35"/>
      <c r="AE3" s="35"/>
      <c r="AG3" s="33"/>
      <c r="AH3" s="34"/>
      <c r="AI3" s="34"/>
      <c r="AJ3" s="35"/>
      <c r="AK3" s="35"/>
      <c r="AL3" s="35"/>
      <c r="AM3" s="35"/>
      <c r="AO3" s="33"/>
      <c r="AP3" s="34"/>
      <c r="AQ3" s="34"/>
      <c r="AR3" s="35"/>
      <c r="AS3" s="35"/>
      <c r="AT3" s="35"/>
      <c r="AU3" s="35"/>
      <c r="AV3" s="35"/>
      <c r="AW3" s="43"/>
      <c r="AX3" s="33">
        <v>5.2910000000000004</v>
      </c>
      <c r="AY3" s="34">
        <v>115.899</v>
      </c>
      <c r="AZ3" s="34">
        <v>6.4299999999999996E-2</v>
      </c>
      <c r="BA3" s="16">
        <v>223.608</v>
      </c>
      <c r="BB3" s="34" t="s">
        <v>486</v>
      </c>
      <c r="BC3" s="34" t="s">
        <v>486</v>
      </c>
      <c r="BD3" s="34" t="s">
        <v>486</v>
      </c>
      <c r="BE3" s="27">
        <v>18.121892978900568</v>
      </c>
      <c r="BF3" s="34">
        <v>117.32092792046396</v>
      </c>
      <c r="BG3" s="33" t="e">
        <v>#REF!</v>
      </c>
      <c r="BH3" s="34" t="e">
        <v>#REF!</v>
      </c>
      <c r="BI3" s="34" t="e">
        <v>#REF!</v>
      </c>
      <c r="BJ3" s="16" t="e">
        <v>#REF!</v>
      </c>
      <c r="BK3" s="34" t="s">
        <v>486</v>
      </c>
      <c r="BL3" s="34" t="s">
        <v>486</v>
      </c>
      <c r="BM3" s="34" t="s">
        <v>486</v>
      </c>
      <c r="BN3" s="27" t="s">
        <v>486</v>
      </c>
      <c r="BO3" s="33">
        <v>8.0449999999999999</v>
      </c>
      <c r="BP3" s="34">
        <v>113.849</v>
      </c>
      <c r="BQ3" s="34">
        <v>1.0660000000000001</v>
      </c>
      <c r="BR3" s="16">
        <v>276.23500000000001</v>
      </c>
      <c r="BS3" s="34" t="s">
        <v>486</v>
      </c>
      <c r="BT3" s="34" t="s">
        <v>486</v>
      </c>
      <c r="BU3" s="34" t="s">
        <v>486</v>
      </c>
      <c r="BV3" s="27">
        <v>20.615598498059732</v>
      </c>
      <c r="BW3" s="33">
        <v>11.891999999999999</v>
      </c>
      <c r="BX3" s="34">
        <v>160.548</v>
      </c>
      <c r="BY3" s="34">
        <v>0.48199999999999998</v>
      </c>
      <c r="BZ3" s="16">
        <v>258.03399999999999</v>
      </c>
      <c r="CA3" s="34" t="s">
        <v>486</v>
      </c>
      <c r="CB3" s="34" t="s">
        <v>486</v>
      </c>
      <c r="CC3" s="34" t="s">
        <v>486</v>
      </c>
      <c r="CD3" s="27">
        <v>23.505812320309186</v>
      </c>
      <c r="CE3" s="33">
        <v>3.4089999999999998</v>
      </c>
      <c r="CF3" s="34">
        <v>95.186999999999998</v>
      </c>
      <c r="CG3" s="34">
        <v>0.33300000000000002</v>
      </c>
      <c r="CH3" s="16">
        <v>145.26599999999999</v>
      </c>
      <c r="CI3" s="34" t="s">
        <v>486</v>
      </c>
      <c r="CJ3" s="34" t="s">
        <v>486</v>
      </c>
      <c r="CK3" s="34" t="s">
        <v>486</v>
      </c>
      <c r="CL3" s="27">
        <v>13.109775965813578</v>
      </c>
      <c r="CM3" s="33">
        <v>7.9610000000000003</v>
      </c>
      <c r="CN3" s="34">
        <v>158.94</v>
      </c>
      <c r="CO3" s="34">
        <v>0.73799999999999999</v>
      </c>
      <c r="CP3" s="16">
        <v>284.416</v>
      </c>
      <c r="CQ3" s="34" t="s">
        <v>486</v>
      </c>
      <c r="CR3" s="34" t="s">
        <v>486</v>
      </c>
      <c r="CS3" s="34" t="s">
        <v>486</v>
      </c>
      <c r="CT3" s="27">
        <v>23.994132692337907</v>
      </c>
      <c r="CU3" s="33">
        <v>5.9870000000000001</v>
      </c>
      <c r="CV3" s="34">
        <v>114.669</v>
      </c>
      <c r="CW3" s="34">
        <v>0.54100000000000004</v>
      </c>
      <c r="CX3" s="16">
        <v>201.422</v>
      </c>
      <c r="CY3" s="34" t="s">
        <v>486</v>
      </c>
      <c r="CZ3" s="34" t="s">
        <v>486</v>
      </c>
      <c r="DA3" s="34" t="s">
        <v>486</v>
      </c>
      <c r="DB3" s="27">
        <v>17.182125811063457</v>
      </c>
      <c r="DC3" s="34" t="s">
        <v>486</v>
      </c>
      <c r="DD3" s="33">
        <v>5.9409999999999998</v>
      </c>
      <c r="DE3" s="34">
        <v>116.468</v>
      </c>
      <c r="DF3" s="34">
        <v>0.5</v>
      </c>
      <c r="DG3" s="16">
        <v>215.61699999999999</v>
      </c>
      <c r="DH3" s="34" t="s">
        <v>486</v>
      </c>
      <c r="DI3" s="34" t="s">
        <v>486</v>
      </c>
      <c r="DJ3" s="34" t="s">
        <v>486</v>
      </c>
      <c r="DK3" s="27">
        <v>17.905943190209108</v>
      </c>
      <c r="DL3" s="33">
        <v>7.4710000000000001</v>
      </c>
      <c r="DM3" s="34">
        <v>140.08600000000001</v>
      </c>
      <c r="DN3" s="34">
        <v>0.42699999999999999</v>
      </c>
      <c r="DO3" s="16">
        <v>229.89</v>
      </c>
      <c r="DP3" s="34" t="s">
        <v>486</v>
      </c>
      <c r="DQ3" s="34" t="s">
        <v>486</v>
      </c>
      <c r="DR3" s="34" t="s">
        <v>486</v>
      </c>
      <c r="DS3" s="27">
        <v>20.31810183657759</v>
      </c>
      <c r="DT3" s="33">
        <v>3.0880000000000001</v>
      </c>
      <c r="DU3" s="34">
        <v>94.013999999999996</v>
      </c>
      <c r="DV3" s="34">
        <v>0.34499999999999997</v>
      </c>
      <c r="DW3" s="16">
        <v>141.99</v>
      </c>
      <c r="DX3" s="34" t="s">
        <v>486</v>
      </c>
      <c r="DY3" s="34" t="s">
        <v>486</v>
      </c>
      <c r="DZ3" s="34" t="s">
        <v>486</v>
      </c>
      <c r="EA3" s="27">
        <v>12.846535639660022</v>
      </c>
      <c r="EB3" s="33">
        <v>7.9610000000000003</v>
      </c>
      <c r="EC3" s="34">
        <v>158.94</v>
      </c>
      <c r="ED3" s="34">
        <v>0.73799999999999999</v>
      </c>
      <c r="EE3" s="16">
        <v>284.416</v>
      </c>
      <c r="EF3" s="34" t="s">
        <v>486</v>
      </c>
      <c r="EG3" s="34" t="s">
        <v>486</v>
      </c>
      <c r="EH3" s="34" t="s">
        <v>486</v>
      </c>
      <c r="EI3" s="27">
        <v>23.994132692337907</v>
      </c>
      <c r="EJ3" s="33">
        <v>4.7839999999999998</v>
      </c>
      <c r="EK3" s="34">
        <v>111.77200000000001</v>
      </c>
      <c r="EL3" s="34">
        <v>0.42899999999999999</v>
      </c>
      <c r="EM3" s="16">
        <v>183.875</v>
      </c>
      <c r="EN3" s="34" t="s">
        <v>486</v>
      </c>
      <c r="EO3" s="34" t="s">
        <v>486</v>
      </c>
      <c r="EP3" s="34" t="s">
        <v>486</v>
      </c>
      <c r="EQ3" s="27">
        <v>16.070604860881996</v>
      </c>
      <c r="ER3" s="34" t="s">
        <v>486</v>
      </c>
    </row>
    <row r="4" spans="2:148" ht="12.75" customHeight="1" x14ac:dyDescent="0.2">
      <c r="B4" s="15" t="s">
        <v>499</v>
      </c>
      <c r="D4" s="15" t="s">
        <v>64</v>
      </c>
      <c r="E4" s="15" t="s">
        <v>510</v>
      </c>
      <c r="F4" s="31" t="s">
        <v>32</v>
      </c>
      <c r="G4" s="15">
        <v>3700</v>
      </c>
      <c r="I4" s="15">
        <v>222000</v>
      </c>
      <c r="K4" s="15" t="s">
        <v>488</v>
      </c>
      <c r="L4" s="15">
        <v>2.4</v>
      </c>
      <c r="P4" s="15"/>
      <c r="Q4" s="32"/>
      <c r="R4" s="11"/>
      <c r="T4" s="31" t="s">
        <v>153</v>
      </c>
      <c r="U4" s="15"/>
      <c r="V4" s="15" t="s">
        <v>486</v>
      </c>
      <c r="Y4" s="33"/>
      <c r="Z4" s="34"/>
      <c r="AA4" s="34"/>
      <c r="AB4" s="35"/>
      <c r="AC4" s="35"/>
      <c r="AD4" s="35"/>
      <c r="AE4" s="35"/>
      <c r="AG4" s="33"/>
      <c r="AH4" s="34"/>
      <c r="AI4" s="34"/>
      <c r="AJ4" s="35"/>
      <c r="AK4" s="35"/>
      <c r="AL4" s="35"/>
      <c r="AM4" s="35"/>
      <c r="AO4" s="33"/>
      <c r="AP4" s="34"/>
      <c r="AQ4" s="34"/>
      <c r="AR4" s="35"/>
      <c r="AS4" s="35"/>
      <c r="AT4" s="35"/>
      <c r="AU4" s="35"/>
      <c r="AV4" s="35"/>
      <c r="AW4" s="43"/>
      <c r="AX4" s="33">
        <v>2.0585</v>
      </c>
      <c r="AY4" s="34">
        <v>30.779499999999999</v>
      </c>
      <c r="AZ4" s="34">
        <v>3.39</v>
      </c>
      <c r="BA4" s="16">
        <v>318.75350000000003</v>
      </c>
      <c r="BB4" s="34" t="s">
        <v>486</v>
      </c>
      <c r="BC4" s="34" t="s">
        <v>486</v>
      </c>
      <c r="BD4" s="34" t="s">
        <v>486</v>
      </c>
      <c r="BE4" s="27">
        <v>16.025949631584737</v>
      </c>
      <c r="BF4" s="34">
        <v>33.871348384424195</v>
      </c>
      <c r="BG4" s="33">
        <v>2.4545103562551782</v>
      </c>
      <c r="BH4" s="34">
        <v>33.871348384424195</v>
      </c>
      <c r="BI4" s="34">
        <v>3.3392535211267607</v>
      </c>
      <c r="BJ4" s="16">
        <v>324.26474482187245</v>
      </c>
      <c r="BK4" s="34" t="s">
        <v>486</v>
      </c>
      <c r="BL4" s="34" t="s">
        <v>486</v>
      </c>
      <c r="BM4" s="34" t="s">
        <v>486</v>
      </c>
      <c r="BN4" s="27">
        <v>16.524593448933427</v>
      </c>
      <c r="BO4" s="33">
        <v>3.8279999999999998</v>
      </c>
      <c r="BP4" s="34">
        <v>35.988</v>
      </c>
      <c r="BQ4" s="34">
        <v>4.0440000000000005</v>
      </c>
      <c r="BR4" s="16">
        <v>364.80399999999997</v>
      </c>
      <c r="BS4" s="34" t="s">
        <v>486</v>
      </c>
      <c r="BT4" s="34" t="s">
        <v>486</v>
      </c>
      <c r="BU4" s="34" t="s">
        <v>486</v>
      </c>
      <c r="BV4" s="27">
        <v>18.592856671536978</v>
      </c>
      <c r="BW4" s="33">
        <v>2.81</v>
      </c>
      <c r="BX4" s="34">
        <v>50.019500000000001</v>
      </c>
      <c r="BY4" s="34">
        <v>2.6755</v>
      </c>
      <c r="BZ4" s="16">
        <v>343.55250000000001</v>
      </c>
      <c r="CA4" s="34" t="s">
        <v>486</v>
      </c>
      <c r="CB4" s="34" t="s">
        <v>486</v>
      </c>
      <c r="CC4" s="34" t="s">
        <v>486</v>
      </c>
      <c r="CD4" s="27">
        <v>18.488579598121003</v>
      </c>
      <c r="CE4" s="33">
        <v>1.1219999999999999</v>
      </c>
      <c r="CF4" s="34">
        <v>26.948999999999998</v>
      </c>
      <c r="CG4" s="34">
        <v>3.0759999999999996</v>
      </c>
      <c r="CH4" s="16">
        <v>223.3235</v>
      </c>
      <c r="CI4" s="34" t="s">
        <v>486</v>
      </c>
      <c r="CJ4" s="34" t="s">
        <v>486</v>
      </c>
      <c r="CK4" s="34" t="s">
        <v>486</v>
      </c>
      <c r="CL4" s="27">
        <v>11.547358014799453</v>
      </c>
      <c r="CM4" s="33">
        <v>2.3140000000000001</v>
      </c>
      <c r="CN4" s="34">
        <v>35.865000000000002</v>
      </c>
      <c r="CO4" s="34">
        <v>3.9420000000000002</v>
      </c>
      <c r="CP4" s="16">
        <v>400.19</v>
      </c>
      <c r="CQ4" s="34" t="s">
        <v>486</v>
      </c>
      <c r="CR4" s="34" t="s">
        <v>486</v>
      </c>
      <c r="CS4" s="34" t="s">
        <v>486</v>
      </c>
      <c r="CT4" s="27">
        <v>19.896290553172776</v>
      </c>
      <c r="CU4" s="33">
        <v>2.0249999999999999</v>
      </c>
      <c r="CV4" s="34">
        <v>33.012999999999998</v>
      </c>
      <c r="CW4" s="34">
        <v>3.2995000000000001</v>
      </c>
      <c r="CX4" s="16">
        <v>287.214</v>
      </c>
      <c r="CY4" s="34" t="s">
        <v>486</v>
      </c>
      <c r="CZ4" s="34" t="s">
        <v>486</v>
      </c>
      <c r="DA4" s="34" t="s">
        <v>486</v>
      </c>
      <c r="DB4" s="27">
        <v>14.819193571192912</v>
      </c>
      <c r="DC4" s="34" t="s">
        <v>486</v>
      </c>
      <c r="DD4" s="33">
        <v>1.5475000000000001</v>
      </c>
      <c r="DE4" s="34">
        <v>19.920000000000002</v>
      </c>
      <c r="DF4" s="34">
        <v>3.55</v>
      </c>
      <c r="DG4" s="16">
        <v>317.428</v>
      </c>
      <c r="DH4" s="34" t="s">
        <v>486</v>
      </c>
      <c r="DI4" s="34" t="s">
        <v>486</v>
      </c>
      <c r="DJ4" s="34" t="s">
        <v>486</v>
      </c>
      <c r="DK4" s="27">
        <v>15.167657852979531</v>
      </c>
      <c r="DL4" s="33">
        <v>2.8460000000000001</v>
      </c>
      <c r="DM4" s="34">
        <v>48.530500000000004</v>
      </c>
      <c r="DN4" s="34">
        <v>2.5670000000000002</v>
      </c>
      <c r="DO4" s="16">
        <v>334.90049999999997</v>
      </c>
      <c r="DP4" s="34" t="s">
        <v>486</v>
      </c>
      <c r="DQ4" s="34" t="s">
        <v>486</v>
      </c>
      <c r="DR4" s="34" t="s">
        <v>486</v>
      </c>
      <c r="DS4" s="27">
        <v>18.022035317591239</v>
      </c>
      <c r="DT4" s="33">
        <v>1.0375000000000001</v>
      </c>
      <c r="DU4" s="34">
        <v>23.2545</v>
      </c>
      <c r="DV4" s="34">
        <v>3.359</v>
      </c>
      <c r="DW4" s="16">
        <v>226.98050000000001</v>
      </c>
      <c r="DX4" s="34" t="s">
        <v>486</v>
      </c>
      <c r="DY4" s="34" t="s">
        <v>486</v>
      </c>
      <c r="DZ4" s="34" t="s">
        <v>486</v>
      </c>
      <c r="EA4" s="27">
        <v>11.443705833372611</v>
      </c>
      <c r="EB4" s="33">
        <v>2.3140000000000001</v>
      </c>
      <c r="EC4" s="34">
        <v>35.865000000000002</v>
      </c>
      <c r="ED4" s="34">
        <v>3.9420000000000002</v>
      </c>
      <c r="EE4" s="16">
        <v>400.19</v>
      </c>
      <c r="EF4" s="34" t="s">
        <v>486</v>
      </c>
      <c r="EG4" s="34" t="s">
        <v>486</v>
      </c>
      <c r="EH4" s="34" t="s">
        <v>486</v>
      </c>
      <c r="EI4" s="27">
        <v>19.896290553172776</v>
      </c>
      <c r="EJ4" s="33">
        <v>1.534</v>
      </c>
      <c r="EK4" s="34">
        <v>27.581000000000003</v>
      </c>
      <c r="EL4" s="34">
        <v>3.3439999999999999</v>
      </c>
      <c r="EM4" s="34">
        <v>278.7525</v>
      </c>
      <c r="EN4" s="34" t="s">
        <v>486</v>
      </c>
      <c r="EO4" s="34" t="s">
        <v>486</v>
      </c>
      <c r="EP4" s="34" t="s">
        <v>486</v>
      </c>
      <c r="EQ4" s="27">
        <v>14.02336577587155</v>
      </c>
      <c r="ER4" s="34" t="s">
        <v>486</v>
      </c>
    </row>
    <row r="5" spans="2:148" x14ac:dyDescent="0.2">
      <c r="B5" s="15" t="s">
        <v>499</v>
      </c>
      <c r="D5" s="15" t="s">
        <v>60</v>
      </c>
      <c r="E5" s="15" t="s">
        <v>511</v>
      </c>
      <c r="F5" s="31" t="s">
        <v>32</v>
      </c>
      <c r="G5" s="15">
        <v>3700</v>
      </c>
      <c r="I5" s="15">
        <v>229766</v>
      </c>
      <c r="K5" s="15" t="s">
        <v>488</v>
      </c>
      <c r="L5" s="15">
        <v>3</v>
      </c>
      <c r="P5" s="15"/>
      <c r="Q5" s="32"/>
      <c r="R5" s="11"/>
      <c r="T5" s="31" t="s">
        <v>153</v>
      </c>
      <c r="U5" s="15"/>
      <c r="V5" s="15" t="s">
        <v>486</v>
      </c>
      <c r="Y5" s="33"/>
      <c r="Z5" s="34"/>
      <c r="AA5" s="34"/>
      <c r="AB5" s="35"/>
      <c r="AC5" s="35"/>
      <c r="AD5" s="35"/>
      <c r="AE5" s="35"/>
      <c r="AG5" s="33"/>
      <c r="AH5" s="34"/>
      <c r="AI5" s="34"/>
      <c r="AJ5" s="35"/>
      <c r="AK5" s="35"/>
      <c r="AL5" s="35"/>
      <c r="AM5" s="35"/>
      <c r="AO5" s="33"/>
      <c r="AP5" s="34"/>
      <c r="AQ5" s="34"/>
      <c r="AR5" s="35"/>
      <c r="AS5" s="35"/>
      <c r="AT5" s="35"/>
      <c r="AU5" s="35"/>
      <c r="AV5" s="35"/>
      <c r="AW5" s="43"/>
      <c r="AX5" s="33">
        <v>0.90285065930467445</v>
      </c>
      <c r="AY5" s="34">
        <v>2.3214384467737537</v>
      </c>
      <c r="AZ5" s="34">
        <v>4.4682719140123286</v>
      </c>
      <c r="BA5" s="16">
        <v>298.47695990982675</v>
      </c>
      <c r="BB5" s="34" t="s">
        <v>486</v>
      </c>
      <c r="BC5" s="34" t="s">
        <v>486</v>
      </c>
      <c r="BD5" s="34" t="s">
        <v>486</v>
      </c>
      <c r="BE5" s="27">
        <v>13.081016138003566</v>
      </c>
      <c r="BF5" s="34">
        <v>2.9562891730916672</v>
      </c>
      <c r="BG5" s="33">
        <v>1.0295916132351115</v>
      </c>
      <c r="BH5" s="34">
        <v>2.9562891730916672</v>
      </c>
      <c r="BI5" s="34">
        <v>4.5155140547778059</v>
      </c>
      <c r="BJ5" s="16">
        <v>305.23472711465962</v>
      </c>
      <c r="BK5" s="34" t="s">
        <v>486</v>
      </c>
      <c r="BL5" s="34" t="s">
        <v>486</v>
      </c>
      <c r="BM5" s="34" t="s">
        <v>486</v>
      </c>
      <c r="BN5" s="27">
        <v>13.430889521707437</v>
      </c>
      <c r="BO5" s="33">
        <v>1.345</v>
      </c>
      <c r="BP5" s="34">
        <v>5.9429999999999996</v>
      </c>
      <c r="BQ5" s="34">
        <v>3.9929999999999999</v>
      </c>
      <c r="BR5" s="16">
        <v>334.80900000000003</v>
      </c>
      <c r="BS5" s="34" t="s">
        <v>486</v>
      </c>
      <c r="BT5" s="34" t="s">
        <v>486</v>
      </c>
      <c r="BU5" s="34" t="s">
        <v>486</v>
      </c>
      <c r="BV5" s="27">
        <v>14.943547469796233</v>
      </c>
      <c r="BW5" s="33">
        <v>1.7290000000000001</v>
      </c>
      <c r="BX5" s="34">
        <v>9.6029999999999998</v>
      </c>
      <c r="BY5" s="34">
        <v>4.4939999999999998</v>
      </c>
      <c r="BZ5" s="16">
        <v>320.98500000000001</v>
      </c>
      <c r="CA5" s="34" t="s">
        <v>486</v>
      </c>
      <c r="CB5" s="34" t="s">
        <v>486</v>
      </c>
      <c r="CC5" s="34" t="s">
        <v>486</v>
      </c>
      <c r="CD5" s="27">
        <v>14.649558687216231</v>
      </c>
      <c r="CE5" s="33">
        <v>0.441</v>
      </c>
      <c r="CF5" s="34">
        <v>2.2839999999999998</v>
      </c>
      <c r="CG5" s="34">
        <v>4.484</v>
      </c>
      <c r="CH5" s="16">
        <v>226.71700000000001</v>
      </c>
      <c r="CI5" s="34" t="s">
        <v>486</v>
      </c>
      <c r="CJ5" s="34" t="s">
        <v>486</v>
      </c>
      <c r="CK5" s="34" t="s">
        <v>486</v>
      </c>
      <c r="CL5" s="27">
        <v>9.9378616203987384</v>
      </c>
      <c r="CM5" s="33">
        <v>1.214</v>
      </c>
      <c r="CN5" s="34">
        <v>4.28</v>
      </c>
      <c r="CO5" s="34">
        <v>5.234</v>
      </c>
      <c r="CP5" s="16">
        <v>358.12400000000002</v>
      </c>
      <c r="CQ5" s="34" t="s">
        <v>486</v>
      </c>
      <c r="CR5" s="34" t="s">
        <v>486</v>
      </c>
      <c r="CS5" s="34" t="s">
        <v>486</v>
      </c>
      <c r="CT5" s="27">
        <v>15.813623666556698</v>
      </c>
      <c r="CU5" s="33">
        <v>0.88600000000000001</v>
      </c>
      <c r="CV5" s="34">
        <v>4.266</v>
      </c>
      <c r="CW5" s="34">
        <v>4.4649999999999999</v>
      </c>
      <c r="CX5" s="16">
        <v>275.35000000000002</v>
      </c>
      <c r="CY5" s="34" t="s">
        <v>486</v>
      </c>
      <c r="CZ5" s="34" t="s">
        <v>486</v>
      </c>
      <c r="DA5" s="34" t="s">
        <v>486</v>
      </c>
      <c r="DB5" s="27">
        <v>12.217866176493693</v>
      </c>
      <c r="DC5" s="34" t="s">
        <v>486</v>
      </c>
      <c r="DD5" s="33">
        <v>0.72</v>
      </c>
      <c r="DE5" s="34">
        <v>1.222</v>
      </c>
      <c r="DF5" s="34">
        <v>4.0129999999999999</v>
      </c>
      <c r="DG5" s="16">
        <v>289.21899999999999</v>
      </c>
      <c r="DH5" s="34" t="s">
        <v>486</v>
      </c>
      <c r="DI5" s="34" t="s">
        <v>486</v>
      </c>
      <c r="DJ5" s="34" t="s">
        <v>486</v>
      </c>
      <c r="DK5" s="27">
        <v>12.584962530046662</v>
      </c>
      <c r="DL5" s="33">
        <v>1.371</v>
      </c>
      <c r="DM5" s="34">
        <v>6.57</v>
      </c>
      <c r="DN5" s="34">
        <v>4.4829999999999997</v>
      </c>
      <c r="DO5" s="16">
        <v>298.90300000000002</v>
      </c>
      <c r="DP5" s="34" t="s">
        <v>486</v>
      </c>
      <c r="DQ5" s="34" t="s">
        <v>486</v>
      </c>
      <c r="DR5" s="34" t="s">
        <v>486</v>
      </c>
      <c r="DS5" s="27">
        <v>13.449330725361738</v>
      </c>
      <c r="DT5" s="33">
        <v>0.441</v>
      </c>
      <c r="DU5" s="34">
        <v>2.3140000000000001</v>
      </c>
      <c r="DV5" s="34">
        <v>4.641</v>
      </c>
      <c r="DW5" s="16">
        <v>222.50399999999999</v>
      </c>
      <c r="DX5" s="34" t="s">
        <v>486</v>
      </c>
      <c r="DY5" s="34" t="s">
        <v>486</v>
      </c>
      <c r="DZ5" s="34" t="s">
        <v>486</v>
      </c>
      <c r="EA5" s="27">
        <v>9.7591874440307294</v>
      </c>
      <c r="EB5" s="33">
        <v>1.3240000000000001</v>
      </c>
      <c r="EC5" s="34">
        <v>4.609</v>
      </c>
      <c r="ED5" s="34">
        <v>5.5830000000000002</v>
      </c>
      <c r="EE5" s="16">
        <v>360.46800000000002</v>
      </c>
      <c r="EF5" s="34" t="s">
        <v>486</v>
      </c>
      <c r="EG5" s="34" t="s">
        <v>486</v>
      </c>
      <c r="EH5" s="34" t="s">
        <v>486</v>
      </c>
      <c r="EI5" s="27">
        <v>15.951298329955543</v>
      </c>
      <c r="EJ5" s="33">
        <v>0.72099999999999997</v>
      </c>
      <c r="EK5" s="34">
        <v>2.9460000000000002</v>
      </c>
      <c r="EL5" s="34">
        <v>4.593</v>
      </c>
      <c r="EM5" s="34">
        <v>260.983</v>
      </c>
      <c r="EN5" s="34" t="s">
        <v>486</v>
      </c>
      <c r="EO5" s="34" t="s">
        <v>486</v>
      </c>
      <c r="EP5" s="34" t="s">
        <v>486</v>
      </c>
      <c r="EQ5" s="27">
        <v>11.490248228621706</v>
      </c>
      <c r="ER5" s="34" t="s">
        <v>486</v>
      </c>
    </row>
    <row r="6" spans="2:148" x14ac:dyDescent="0.2">
      <c r="B6" s="15" t="s">
        <v>499</v>
      </c>
      <c r="D6" s="15" t="s">
        <v>64</v>
      </c>
      <c r="E6" s="15" t="s">
        <v>512</v>
      </c>
      <c r="F6" s="31" t="s">
        <v>32</v>
      </c>
      <c r="G6" s="15">
        <v>3700</v>
      </c>
      <c r="I6" s="15">
        <v>102882</v>
      </c>
      <c r="K6" s="15" t="s">
        <v>487</v>
      </c>
      <c r="L6" s="15">
        <v>2.4</v>
      </c>
      <c r="P6" s="15"/>
      <c r="Q6" s="32"/>
      <c r="R6" s="11"/>
      <c r="T6" s="31" t="s">
        <v>153</v>
      </c>
      <c r="U6" s="15"/>
      <c r="V6" s="15" t="s">
        <v>486</v>
      </c>
      <c r="Y6" s="33"/>
      <c r="Z6" s="34"/>
      <c r="AA6" s="34"/>
      <c r="AB6" s="35"/>
      <c r="AC6" s="35"/>
      <c r="AD6" s="35"/>
      <c r="AE6" s="35"/>
      <c r="AG6" s="33"/>
      <c r="AH6" s="34"/>
      <c r="AI6" s="34"/>
      <c r="AJ6" s="35"/>
      <c r="AK6" s="35"/>
      <c r="AL6" s="35"/>
      <c r="AM6" s="35"/>
      <c r="AO6" s="33"/>
      <c r="AP6" s="34"/>
      <c r="AQ6" s="34"/>
      <c r="AR6" s="35"/>
      <c r="AS6" s="35"/>
      <c r="AT6" s="35"/>
      <c r="AU6" s="35"/>
      <c r="AV6" s="35"/>
      <c r="AW6" s="43"/>
      <c r="AX6" s="33">
        <v>1.657</v>
      </c>
      <c r="AY6" s="34">
        <v>19.966000000000001</v>
      </c>
      <c r="AZ6" s="34">
        <v>2.5489999999999999</v>
      </c>
      <c r="BA6" s="16">
        <v>263.58600000000001</v>
      </c>
      <c r="BB6" s="34" t="s">
        <v>486</v>
      </c>
      <c r="BC6" s="34" t="s">
        <v>486</v>
      </c>
      <c r="BD6" s="34" t="s">
        <v>486</v>
      </c>
      <c r="BE6" s="27">
        <v>12.876365493079451</v>
      </c>
      <c r="BF6" s="34">
        <v>25.421135874067939</v>
      </c>
      <c r="BG6" s="33">
        <v>1.9235559237779618</v>
      </c>
      <c r="BH6" s="34">
        <v>25.421135874067939</v>
      </c>
      <c r="BI6" s="34">
        <v>2.376283347141674</v>
      </c>
      <c r="BJ6" s="16">
        <v>272.39138608119305</v>
      </c>
      <c r="BK6" s="34" t="s">
        <v>486</v>
      </c>
      <c r="BL6" s="34" t="s">
        <v>486</v>
      </c>
      <c r="BM6" s="34" t="s">
        <v>486</v>
      </c>
      <c r="BN6" s="27">
        <v>13.657965329709285</v>
      </c>
      <c r="BO6" s="33">
        <v>3.0960000000000001</v>
      </c>
      <c r="BP6" s="34">
        <v>32.250999999999998</v>
      </c>
      <c r="BQ6" s="34">
        <v>2.016</v>
      </c>
      <c r="BR6" s="16">
        <v>303.91399999999999</v>
      </c>
      <c r="BS6" s="34" t="s">
        <v>486</v>
      </c>
      <c r="BT6" s="34" t="s">
        <v>486</v>
      </c>
      <c r="BU6" s="34" t="s">
        <v>486</v>
      </c>
      <c r="BV6" s="27">
        <v>15.629815242494226</v>
      </c>
      <c r="BW6" s="33">
        <v>2.7040000000000002</v>
      </c>
      <c r="BX6" s="34">
        <v>36.981999999999999</v>
      </c>
      <c r="BY6" s="34">
        <v>2.7519999999999998</v>
      </c>
      <c r="BZ6" s="16">
        <v>317.64499999999998</v>
      </c>
      <c r="CA6" s="34" t="s">
        <v>486</v>
      </c>
      <c r="CB6" s="34" t="s">
        <v>486</v>
      </c>
      <c r="CC6" s="34" t="s">
        <v>486</v>
      </c>
      <c r="CD6" s="27">
        <v>16.484270003613453</v>
      </c>
      <c r="CE6" s="33">
        <v>1.1639999999999999</v>
      </c>
      <c r="CF6" s="34">
        <v>9.7070000000000007</v>
      </c>
      <c r="CG6" s="34">
        <v>2.5590000000000002</v>
      </c>
      <c r="CH6" s="16">
        <v>193.55199999999999</v>
      </c>
      <c r="CI6" s="34" t="s">
        <v>486</v>
      </c>
      <c r="CJ6" s="34" t="s">
        <v>486</v>
      </c>
      <c r="CK6" s="34" t="s">
        <v>486</v>
      </c>
      <c r="CL6" s="27">
        <v>9.1140788047320562</v>
      </c>
      <c r="CM6" s="33">
        <v>2.044</v>
      </c>
      <c r="CN6" s="34">
        <v>27.038</v>
      </c>
      <c r="CO6" s="34">
        <v>3.5670000000000002</v>
      </c>
      <c r="CP6" s="16">
        <v>354.52199999999999</v>
      </c>
      <c r="CQ6" s="34" t="s">
        <v>486</v>
      </c>
      <c r="CR6" s="34" t="s">
        <v>486</v>
      </c>
      <c r="CS6" s="34" t="s">
        <v>486</v>
      </c>
      <c r="CT6" s="27">
        <v>17.305920095520889</v>
      </c>
      <c r="CU6" s="33">
        <v>1.857</v>
      </c>
      <c r="CV6" s="34">
        <v>19.878</v>
      </c>
      <c r="CW6" s="34">
        <v>2.5859999999999999</v>
      </c>
      <c r="CX6" s="16">
        <v>249.93600000000001</v>
      </c>
      <c r="CY6" s="34" t="s">
        <v>486</v>
      </c>
      <c r="CZ6" s="34" t="s">
        <v>486</v>
      </c>
      <c r="DA6" s="34" t="s">
        <v>486</v>
      </c>
      <c r="DB6" s="27">
        <v>12.312194938021397</v>
      </c>
      <c r="DC6" s="34" t="s">
        <v>486</v>
      </c>
      <c r="DD6" s="33">
        <v>1.601</v>
      </c>
      <c r="DE6" s="34">
        <v>17.623999999999999</v>
      </c>
      <c r="DF6" s="34">
        <v>2.7090000000000001</v>
      </c>
      <c r="DG6" s="16">
        <v>260.94499999999999</v>
      </c>
      <c r="DH6" s="34" t="s">
        <v>486</v>
      </c>
      <c r="DI6" s="34" t="s">
        <v>486</v>
      </c>
      <c r="DJ6" s="34" t="s">
        <v>486</v>
      </c>
      <c r="DK6" s="27">
        <v>12.597625646101395</v>
      </c>
      <c r="DL6" s="33">
        <v>2.0179999999999998</v>
      </c>
      <c r="DM6" s="34">
        <v>26.994</v>
      </c>
      <c r="DN6" s="34">
        <v>3.4590000000000001</v>
      </c>
      <c r="DO6" s="16">
        <v>326.55399999999997</v>
      </c>
      <c r="DP6" s="34" t="s">
        <v>486</v>
      </c>
      <c r="DQ6" s="34" t="s">
        <v>486</v>
      </c>
      <c r="DR6" s="34" t="s">
        <v>486</v>
      </c>
      <c r="DS6" s="27">
        <v>16.099865830858903</v>
      </c>
      <c r="DT6" s="33">
        <v>1.198</v>
      </c>
      <c r="DU6" s="34">
        <v>10.988</v>
      </c>
      <c r="DV6" s="34">
        <v>3.0419999999999998</v>
      </c>
      <c r="DW6" s="16">
        <v>217.517</v>
      </c>
      <c r="DX6" s="34" t="s">
        <v>486</v>
      </c>
      <c r="DY6" s="34" t="s">
        <v>486</v>
      </c>
      <c r="DZ6" s="34" t="s">
        <v>486</v>
      </c>
      <c r="EA6" s="27">
        <v>10.23290458908737</v>
      </c>
      <c r="EB6" s="33">
        <v>2.044</v>
      </c>
      <c r="EC6" s="34">
        <v>27.038</v>
      </c>
      <c r="ED6" s="34">
        <v>3.5670000000000002</v>
      </c>
      <c r="EE6" s="16">
        <v>354.52199999999999</v>
      </c>
      <c r="EF6" s="34" t="s">
        <v>486</v>
      </c>
      <c r="EG6" s="34" t="s">
        <v>486</v>
      </c>
      <c r="EH6" s="34" t="s">
        <v>486</v>
      </c>
      <c r="EI6" s="27">
        <v>17.305920095520889</v>
      </c>
      <c r="EJ6" s="33">
        <v>1.484</v>
      </c>
      <c r="EK6" s="34">
        <v>16.268999999999998</v>
      </c>
      <c r="EL6" s="34">
        <v>3.0910000000000002</v>
      </c>
      <c r="EM6" s="34">
        <v>256.02999999999997</v>
      </c>
      <c r="EN6" s="34" t="s">
        <v>486</v>
      </c>
      <c r="EO6" s="34" t="s">
        <v>486</v>
      </c>
      <c r="EP6" s="34" t="s">
        <v>486</v>
      </c>
      <c r="EQ6" s="27">
        <v>12.279576911596049</v>
      </c>
      <c r="ER6" s="34" t="s">
        <v>486</v>
      </c>
    </row>
    <row r="7" spans="2:148" x14ac:dyDescent="0.2">
      <c r="B7" s="15" t="s">
        <v>499</v>
      </c>
      <c r="D7" s="15" t="s">
        <v>49</v>
      </c>
      <c r="E7" s="15" t="s">
        <v>513</v>
      </c>
      <c r="F7" s="31" t="s">
        <v>32</v>
      </c>
      <c r="G7" s="15">
        <v>3700</v>
      </c>
      <c r="I7" s="15">
        <v>161779</v>
      </c>
      <c r="K7" s="15" t="s">
        <v>488</v>
      </c>
      <c r="L7" s="15">
        <v>2.6</v>
      </c>
      <c r="P7" s="15"/>
      <c r="Q7" s="32"/>
      <c r="R7" s="11"/>
      <c r="T7" s="31" t="s">
        <v>153</v>
      </c>
      <c r="U7" s="15"/>
      <c r="V7" s="15" t="s">
        <v>486</v>
      </c>
      <c r="Y7" s="33"/>
      <c r="Z7" s="34"/>
      <c r="AA7" s="34"/>
      <c r="AB7" s="35"/>
      <c r="AC7" s="35"/>
      <c r="AD7" s="35"/>
      <c r="AE7" s="35"/>
      <c r="AG7" s="33"/>
      <c r="AH7" s="34"/>
      <c r="AI7" s="34"/>
      <c r="AJ7" s="35"/>
      <c r="AK7" s="35"/>
      <c r="AL7" s="35"/>
      <c r="AM7" s="35"/>
      <c r="AO7" s="33"/>
      <c r="AP7" s="34"/>
      <c r="AQ7" s="34"/>
      <c r="AR7" s="35"/>
      <c r="AS7" s="35"/>
      <c r="AT7" s="35"/>
      <c r="AU7" s="35"/>
      <c r="AV7" s="35"/>
      <c r="AW7" s="43"/>
      <c r="AX7" s="33">
        <v>1.53</v>
      </c>
      <c r="AY7" s="34">
        <v>9.9870000000000001</v>
      </c>
      <c r="AZ7" s="34">
        <v>4.4359999999999999</v>
      </c>
      <c r="BA7" s="16">
        <v>293.05599999999998</v>
      </c>
      <c r="BB7" s="34" t="s">
        <v>486</v>
      </c>
      <c r="BC7" s="34" t="s">
        <v>486</v>
      </c>
      <c r="BD7" s="34" t="s">
        <v>486</v>
      </c>
      <c r="BE7" s="27">
        <v>13.450486402413159</v>
      </c>
      <c r="BF7" s="34">
        <v>11.277293289146646</v>
      </c>
      <c r="BG7" s="33">
        <v>1.7106014913007457</v>
      </c>
      <c r="BH7" s="34">
        <v>11.277293289146646</v>
      </c>
      <c r="BI7" s="34">
        <v>4.4114374482187237</v>
      </c>
      <c r="BJ7" s="16">
        <v>299.86871665285832</v>
      </c>
      <c r="BK7" s="34" t="s">
        <v>486</v>
      </c>
      <c r="BL7" s="34" t="s">
        <v>486</v>
      </c>
      <c r="BM7" s="34" t="s">
        <v>486</v>
      </c>
      <c r="BN7" s="27">
        <v>13.854220571356411</v>
      </c>
      <c r="BO7" s="33">
        <v>3.016</v>
      </c>
      <c r="BP7" s="34">
        <v>23.771999999999998</v>
      </c>
      <c r="BQ7" s="34">
        <v>4.1890000000000001</v>
      </c>
      <c r="BR7" s="16">
        <v>324.69600000000003</v>
      </c>
      <c r="BS7" s="34" t="s">
        <v>486</v>
      </c>
      <c r="BT7" s="34" t="s">
        <v>486</v>
      </c>
      <c r="BU7" s="34" t="s">
        <v>486</v>
      </c>
      <c r="BV7" s="27">
        <v>15.938799390425919</v>
      </c>
      <c r="BW7" s="33">
        <v>2.9060000000000001</v>
      </c>
      <c r="BX7" s="34">
        <v>13.94</v>
      </c>
      <c r="BY7" s="34">
        <v>5.2</v>
      </c>
      <c r="BZ7" s="16">
        <v>321.654</v>
      </c>
      <c r="CA7" s="34" t="s">
        <v>486</v>
      </c>
      <c r="CB7" s="34" t="s">
        <v>486</v>
      </c>
      <c r="CC7" s="34" t="s">
        <v>486</v>
      </c>
      <c r="CD7" s="27">
        <v>15.130696768314717</v>
      </c>
      <c r="CE7" s="33">
        <v>0.67</v>
      </c>
      <c r="CF7" s="34">
        <v>4.7140000000000004</v>
      </c>
      <c r="CG7" s="34">
        <v>4.3810000000000002</v>
      </c>
      <c r="CH7" s="16">
        <v>215.208</v>
      </c>
      <c r="CI7" s="34" t="s">
        <v>486</v>
      </c>
      <c r="CJ7" s="34" t="s">
        <v>486</v>
      </c>
      <c r="CK7" s="34" t="s">
        <v>486</v>
      </c>
      <c r="CL7" s="27">
        <v>9.6391745612794786</v>
      </c>
      <c r="CM7" s="33">
        <v>2.37</v>
      </c>
      <c r="CN7" s="34">
        <v>11.238</v>
      </c>
      <c r="CO7" s="34">
        <v>5.9059999999999997</v>
      </c>
      <c r="CP7" s="16">
        <v>346.45600000000002</v>
      </c>
      <c r="CQ7" s="34" t="s">
        <v>486</v>
      </c>
      <c r="CR7" s="34" t="s">
        <v>486</v>
      </c>
      <c r="CS7" s="34" t="s">
        <v>486</v>
      </c>
      <c r="CT7" s="27">
        <v>15.939421218833957</v>
      </c>
      <c r="CU7" s="33">
        <v>1.63</v>
      </c>
      <c r="CV7" s="34">
        <v>10.468999999999999</v>
      </c>
      <c r="CW7" s="34">
        <v>4.6189999999999998</v>
      </c>
      <c r="CX7" s="16">
        <v>265.709</v>
      </c>
      <c r="CY7" s="34" t="s">
        <v>486</v>
      </c>
      <c r="CZ7" s="34" t="s">
        <v>486</v>
      </c>
      <c r="DA7" s="34" t="s">
        <v>486</v>
      </c>
      <c r="DB7" s="27">
        <v>12.323661529276841</v>
      </c>
      <c r="DC7" s="34" t="s">
        <v>486</v>
      </c>
      <c r="DD7" s="33">
        <v>1.613</v>
      </c>
      <c r="DE7" s="34">
        <v>9.2390000000000008</v>
      </c>
      <c r="DF7" s="34">
        <v>3.956</v>
      </c>
      <c r="DG7" s="16">
        <v>283.67500000000001</v>
      </c>
      <c r="DH7" s="34" t="s">
        <v>486</v>
      </c>
      <c r="DI7" s="34" t="s">
        <v>486</v>
      </c>
      <c r="DJ7" s="34" t="s">
        <v>486</v>
      </c>
      <c r="DK7" s="27">
        <v>13.009012270035035</v>
      </c>
      <c r="DL7" s="33">
        <v>2.6720000000000002</v>
      </c>
      <c r="DM7" s="34">
        <v>12.071999999999999</v>
      </c>
      <c r="DN7" s="34">
        <v>5.024</v>
      </c>
      <c r="DO7" s="16">
        <v>302.81599999999997</v>
      </c>
      <c r="DP7" s="34" t="s">
        <v>486</v>
      </c>
      <c r="DQ7" s="34" t="s">
        <v>486</v>
      </c>
      <c r="DR7" s="34" t="s">
        <v>486</v>
      </c>
      <c r="DS7" s="27">
        <v>14.164994736924793</v>
      </c>
      <c r="DT7" s="33">
        <v>0.61</v>
      </c>
      <c r="DU7" s="34">
        <v>3.9329999999999998</v>
      </c>
      <c r="DV7" s="34">
        <v>4.2690000000000001</v>
      </c>
      <c r="DW7" s="16">
        <v>210.56200000000001</v>
      </c>
      <c r="DX7" s="34" t="s">
        <v>486</v>
      </c>
      <c r="DY7" s="34" t="s">
        <v>486</v>
      </c>
      <c r="DZ7" s="34" t="s">
        <v>486</v>
      </c>
      <c r="EA7" s="27">
        <v>9.3791052772148138</v>
      </c>
      <c r="EB7" s="33">
        <v>2.37</v>
      </c>
      <c r="EC7" s="34">
        <v>11.238</v>
      </c>
      <c r="ED7" s="34">
        <v>5.9059999999999997</v>
      </c>
      <c r="EE7" s="16">
        <v>346.45600000000002</v>
      </c>
      <c r="EF7" s="34" t="s">
        <v>486</v>
      </c>
      <c r="EG7" s="34" t="s">
        <v>486</v>
      </c>
      <c r="EH7" s="34" t="s">
        <v>486</v>
      </c>
      <c r="EI7" s="27">
        <v>15.939421218833957</v>
      </c>
      <c r="EJ7" s="33">
        <v>1.2849999999999999</v>
      </c>
      <c r="EK7" s="34">
        <v>6.9</v>
      </c>
      <c r="EL7" s="34">
        <v>4.4859999999999998</v>
      </c>
      <c r="EM7" s="34">
        <v>252.26499999999999</v>
      </c>
      <c r="EN7" s="34" t="s">
        <v>486</v>
      </c>
      <c r="EO7" s="34" t="s">
        <v>486</v>
      </c>
      <c r="EP7" s="34" t="s">
        <v>486</v>
      </c>
      <c r="EQ7" s="27">
        <v>11.459561515137235</v>
      </c>
      <c r="ER7" s="34" t="s">
        <v>486</v>
      </c>
    </row>
    <row r="8" spans="2:148" x14ac:dyDescent="0.2">
      <c r="B8" s="15" t="s">
        <v>499</v>
      </c>
      <c r="D8" s="15" t="s">
        <v>49</v>
      </c>
      <c r="E8" s="15" t="s">
        <v>85</v>
      </c>
      <c r="F8" s="31" t="s">
        <v>32</v>
      </c>
      <c r="G8" s="15">
        <v>3700</v>
      </c>
      <c r="I8" s="15">
        <v>183025</v>
      </c>
      <c r="K8" s="15" t="s">
        <v>488</v>
      </c>
      <c r="L8" s="15">
        <v>3.8</v>
      </c>
      <c r="P8" s="15"/>
      <c r="Q8" s="32"/>
      <c r="R8" s="11"/>
      <c r="T8" s="31" t="s">
        <v>153</v>
      </c>
      <c r="U8" s="15"/>
      <c r="V8" s="15" t="s">
        <v>486</v>
      </c>
      <c r="Y8" s="33"/>
      <c r="Z8" s="34"/>
      <c r="AA8" s="34"/>
      <c r="AB8" s="35"/>
      <c r="AC8" s="35"/>
      <c r="AD8" s="35"/>
      <c r="AE8" s="35"/>
      <c r="AG8" s="33"/>
      <c r="AH8" s="34"/>
      <c r="AI8" s="34"/>
      <c r="AJ8" s="35"/>
      <c r="AK8" s="35"/>
      <c r="AL8" s="35"/>
      <c r="AM8" s="35"/>
      <c r="AO8" s="33"/>
      <c r="AP8" s="34"/>
      <c r="AQ8" s="34"/>
      <c r="AR8" s="35"/>
      <c r="AS8" s="35"/>
      <c r="AT8" s="35"/>
      <c r="AU8" s="35"/>
      <c r="AV8" s="35"/>
      <c r="AW8" s="43"/>
      <c r="AX8" s="33">
        <v>0.31814145737370497</v>
      </c>
      <c r="AY8" s="34">
        <v>5.6855358104871101</v>
      </c>
      <c r="AZ8" s="34">
        <v>1.3353242029220547</v>
      </c>
      <c r="BA8" s="16">
        <v>312.42795991169089</v>
      </c>
      <c r="BB8" s="34" t="s">
        <v>486</v>
      </c>
      <c r="BC8" s="34" t="s">
        <v>486</v>
      </c>
      <c r="BD8" s="34" t="s">
        <v>486</v>
      </c>
      <c r="BE8" s="27">
        <v>13.826560214399809</v>
      </c>
      <c r="BF8" s="34">
        <v>6.3295145501204066</v>
      </c>
      <c r="BG8" s="33">
        <v>0.40321561226815478</v>
      </c>
      <c r="BH8" s="34">
        <v>6.3295145501204066</v>
      </c>
      <c r="BI8" s="34">
        <v>1.3742568708476706</v>
      </c>
      <c r="BJ8" s="16">
        <v>315.30919510084129</v>
      </c>
      <c r="BK8" s="34" t="s">
        <v>486</v>
      </c>
      <c r="BL8" s="34" t="s">
        <v>486</v>
      </c>
      <c r="BM8" s="34" t="s">
        <v>486</v>
      </c>
      <c r="BN8" s="27">
        <v>14.005114880324825</v>
      </c>
      <c r="BO8" s="33">
        <v>1.2490000000000001</v>
      </c>
      <c r="BP8" s="34">
        <v>17.434999999999999</v>
      </c>
      <c r="BQ8" s="34">
        <v>1.631</v>
      </c>
      <c r="BR8" s="16">
        <v>351.92500000000001</v>
      </c>
      <c r="BS8" s="34" t="s">
        <v>486</v>
      </c>
      <c r="BT8" s="34" t="s">
        <v>486</v>
      </c>
      <c r="BU8" s="34" t="s">
        <v>486</v>
      </c>
      <c r="BV8" s="27">
        <v>16.439140626227399</v>
      </c>
      <c r="BW8" s="33">
        <v>0.42699999999999999</v>
      </c>
      <c r="BX8" s="34">
        <v>11.015000000000001</v>
      </c>
      <c r="BY8" s="34">
        <v>1.534</v>
      </c>
      <c r="BZ8" s="16">
        <v>395.06200000000001</v>
      </c>
      <c r="CA8" s="34" t="s">
        <v>486</v>
      </c>
      <c r="CB8" s="34" t="s">
        <v>486</v>
      </c>
      <c r="CC8" s="34" t="s">
        <v>486</v>
      </c>
      <c r="CD8" s="27">
        <v>17.74475546338628</v>
      </c>
      <c r="CE8" s="33">
        <v>0.114</v>
      </c>
      <c r="CF8" s="34">
        <v>3.6859999999999999</v>
      </c>
      <c r="CG8" s="34">
        <v>2.1760000000000002</v>
      </c>
      <c r="CH8" s="16">
        <v>240.178</v>
      </c>
      <c r="CI8" s="34" t="s">
        <v>486</v>
      </c>
      <c r="CJ8" s="34" t="s">
        <v>486</v>
      </c>
      <c r="CK8" s="34" t="s">
        <v>486</v>
      </c>
      <c r="CL8" s="27">
        <v>10.565209030494417</v>
      </c>
      <c r="CM8" s="33">
        <v>0.17</v>
      </c>
      <c r="CN8" s="34">
        <v>4.2990000000000004</v>
      </c>
      <c r="CO8" s="34">
        <v>1.407</v>
      </c>
      <c r="CP8" s="16">
        <v>414.57600000000002</v>
      </c>
      <c r="CQ8" s="34" t="s">
        <v>486</v>
      </c>
      <c r="CR8" s="34" t="s">
        <v>486</v>
      </c>
      <c r="CS8" s="34" t="s">
        <v>486</v>
      </c>
      <c r="CT8" s="27">
        <v>18.094097343325323</v>
      </c>
      <c r="CU8" s="33">
        <v>0.38900000000000001</v>
      </c>
      <c r="CV8" s="34">
        <v>7.5149999999999997</v>
      </c>
      <c r="CW8" s="34">
        <v>1.8939999999999999</v>
      </c>
      <c r="CX8" s="16">
        <v>303.108</v>
      </c>
      <c r="CY8" s="34" t="s">
        <v>486</v>
      </c>
      <c r="CZ8" s="34" t="s">
        <v>486</v>
      </c>
      <c r="DA8" s="34" t="s">
        <v>486</v>
      </c>
      <c r="DB8" s="27">
        <v>13.559770152864843</v>
      </c>
      <c r="DC8" s="34" t="s">
        <v>486</v>
      </c>
      <c r="DD8" s="33">
        <v>0.38800000000000001</v>
      </c>
      <c r="DE8" s="34">
        <v>8.6059999999999999</v>
      </c>
      <c r="DF8" s="34">
        <v>0.879</v>
      </c>
      <c r="DG8" s="16">
        <v>295.52999999999997</v>
      </c>
      <c r="DH8" s="34" t="s">
        <v>486</v>
      </c>
      <c r="DI8" s="34" t="s">
        <v>486</v>
      </c>
      <c r="DJ8" s="34" t="s">
        <v>486</v>
      </c>
      <c r="DK8" s="27">
        <v>13.308144726712854</v>
      </c>
      <c r="DL8" s="33">
        <v>0.29299999999999998</v>
      </c>
      <c r="DM8" s="34">
        <v>6.1269999999999998</v>
      </c>
      <c r="DN8" s="34">
        <v>1.4319999999999999</v>
      </c>
      <c r="DO8" s="16">
        <v>356.22500000000002</v>
      </c>
      <c r="DP8" s="34" t="s">
        <v>486</v>
      </c>
      <c r="DQ8" s="34" t="s">
        <v>486</v>
      </c>
      <c r="DR8" s="34" t="s">
        <v>486</v>
      </c>
      <c r="DS8" s="27">
        <v>15.731354731268954</v>
      </c>
      <c r="DT8" s="33">
        <v>0.112</v>
      </c>
      <c r="DU8" s="34">
        <v>4.056</v>
      </c>
      <c r="DV8" s="34">
        <v>1.748</v>
      </c>
      <c r="DW8" s="16">
        <v>230.46299999999999</v>
      </c>
      <c r="DX8" s="34" t="s">
        <v>486</v>
      </c>
      <c r="DY8" s="34" t="s">
        <v>486</v>
      </c>
      <c r="DZ8" s="34" t="s">
        <v>486</v>
      </c>
      <c r="EA8" s="27">
        <v>10.173196807591399</v>
      </c>
      <c r="EB8" s="33">
        <v>0.20100000000000001</v>
      </c>
      <c r="EC8" s="34">
        <v>4.0570000000000004</v>
      </c>
      <c r="ED8" s="34">
        <v>1.3129999999999999</v>
      </c>
      <c r="EE8" s="16">
        <v>400.36</v>
      </c>
      <c r="EF8" s="34" t="s">
        <v>486</v>
      </c>
      <c r="EG8" s="34" t="s">
        <v>486</v>
      </c>
      <c r="EH8" s="34" t="s">
        <v>486</v>
      </c>
      <c r="EI8" s="27">
        <v>17.472278361691099</v>
      </c>
      <c r="EJ8" s="33">
        <v>0.20200000000000001</v>
      </c>
      <c r="EK8" s="34">
        <v>5.25</v>
      </c>
      <c r="EL8" s="34">
        <v>1.486</v>
      </c>
      <c r="EM8" s="34">
        <v>278.97500000000002</v>
      </c>
      <c r="EN8" s="34" t="s">
        <v>486</v>
      </c>
      <c r="EO8" s="34" t="s">
        <v>486</v>
      </c>
      <c r="EP8" s="34" t="s">
        <v>486</v>
      </c>
      <c r="EQ8" s="27">
        <v>12.346602095803682</v>
      </c>
      <c r="ER8" s="34" t="s">
        <v>486</v>
      </c>
    </row>
    <row r="9" spans="2:148" x14ac:dyDescent="0.2">
      <c r="B9" s="15" t="s">
        <v>499</v>
      </c>
      <c r="D9" s="15" t="s">
        <v>53</v>
      </c>
      <c r="E9" s="15" t="s">
        <v>514</v>
      </c>
      <c r="F9" s="31" t="s">
        <v>32</v>
      </c>
      <c r="G9" s="15">
        <v>3700</v>
      </c>
      <c r="I9" s="15">
        <v>277053</v>
      </c>
      <c r="K9" s="15" t="s">
        <v>489</v>
      </c>
      <c r="L9" s="15">
        <v>2.6</v>
      </c>
      <c r="N9" s="15" t="s">
        <v>25</v>
      </c>
      <c r="P9" s="15" t="s">
        <v>495</v>
      </c>
      <c r="Q9" s="32"/>
      <c r="R9" s="11"/>
      <c r="T9" s="31" t="s">
        <v>153</v>
      </c>
      <c r="U9" s="15"/>
      <c r="V9" s="15">
        <v>2040</v>
      </c>
      <c r="Y9" s="33"/>
      <c r="Z9" s="34"/>
      <c r="AA9" s="34"/>
      <c r="AB9" s="35"/>
      <c r="AC9" s="35"/>
      <c r="AD9" s="35"/>
      <c r="AE9" s="35"/>
      <c r="AG9" s="33"/>
      <c r="AH9" s="34"/>
      <c r="AI9" s="34"/>
      <c r="AJ9" s="35"/>
      <c r="AK9" s="35"/>
      <c r="AL9" s="35"/>
      <c r="AM9" s="35"/>
      <c r="AO9" s="33"/>
      <c r="AP9" s="34"/>
      <c r="AQ9" s="34"/>
      <c r="AR9" s="35"/>
      <c r="AS9" s="35"/>
      <c r="AT9" s="35"/>
      <c r="AU9" s="35"/>
      <c r="AV9" s="35"/>
      <c r="AW9" s="43"/>
      <c r="AX9" s="33">
        <v>1.1147052258220973</v>
      </c>
      <c r="AY9" s="34">
        <v>29.712004291680547</v>
      </c>
      <c r="AZ9" s="34">
        <v>1.2940260508450021</v>
      </c>
      <c r="BA9" s="16">
        <v>305.51554813739455</v>
      </c>
      <c r="BB9" s="34">
        <v>0.15033526022853594</v>
      </c>
      <c r="BC9" s="34">
        <v>0.96436996559356136</v>
      </c>
      <c r="BD9" s="34" t="s">
        <v>486</v>
      </c>
      <c r="BE9" s="27">
        <v>15.257816720585947</v>
      </c>
      <c r="BF9" s="34">
        <v>30.914915322343035</v>
      </c>
      <c r="BG9" s="33">
        <v>1.3171135568156844</v>
      </c>
      <c r="BH9" s="34">
        <v>30.914915322343035</v>
      </c>
      <c r="BI9" s="34">
        <v>1.2479132897601128</v>
      </c>
      <c r="BJ9" s="16">
        <v>313.63259547916221</v>
      </c>
      <c r="BK9" s="34">
        <v>0.15834693305327197</v>
      </c>
      <c r="BL9" s="34">
        <v>1.1587666237624124</v>
      </c>
      <c r="BM9" s="34" t="s">
        <v>486</v>
      </c>
      <c r="BN9" s="27">
        <v>15.714571268212413</v>
      </c>
      <c r="BO9" s="33">
        <v>1.7381640700356538</v>
      </c>
      <c r="BP9" s="34">
        <v>24.603701796210132</v>
      </c>
      <c r="BQ9" s="34">
        <v>1.1265365104747349</v>
      </c>
      <c r="BR9" s="16">
        <v>329.68390414111963</v>
      </c>
      <c r="BS9" s="34">
        <v>0.16648727874426703</v>
      </c>
      <c r="BT9" s="34">
        <v>1.5716767912913867</v>
      </c>
      <c r="BU9" s="34" t="s">
        <v>486</v>
      </c>
      <c r="BV9" s="27">
        <v>16.034931734890367</v>
      </c>
      <c r="BW9" s="33">
        <v>1.5294700693625007</v>
      </c>
      <c r="BX9" s="34">
        <v>50.121480252934134</v>
      </c>
      <c r="BY9" s="34">
        <v>1.5693072374570565</v>
      </c>
      <c r="BZ9" s="16">
        <v>333.37586697552774</v>
      </c>
      <c r="CA9" s="34">
        <v>0.21787209514686379</v>
      </c>
      <c r="CB9" s="34">
        <v>1.311597974215637</v>
      </c>
      <c r="CC9" s="34" t="s">
        <v>486</v>
      </c>
      <c r="CD9" s="27">
        <v>17.884754016888305</v>
      </c>
      <c r="CE9" s="33">
        <v>0.71489780956941396</v>
      </c>
      <c r="CF9" s="34">
        <v>22.170529042895559</v>
      </c>
      <c r="CG9" s="34">
        <v>1.371880796100905</v>
      </c>
      <c r="CH9" s="16">
        <v>195.81368525083317</v>
      </c>
      <c r="CI9" s="34">
        <v>9.3907611026931084E-2</v>
      </c>
      <c r="CJ9" s="34">
        <v>0.62099019854248283</v>
      </c>
      <c r="CK9" s="34" t="s">
        <v>486</v>
      </c>
      <c r="CL9" s="27">
        <v>9.9900071540064985</v>
      </c>
      <c r="CM9" s="33">
        <v>1.2949513109526369</v>
      </c>
      <c r="CN9" s="34">
        <v>43.15019994155702</v>
      </c>
      <c r="CO9" s="34">
        <v>1.619226596545031</v>
      </c>
      <c r="CP9" s="16">
        <v>355.78211658670301</v>
      </c>
      <c r="CQ9" s="34">
        <v>0.19318568064551281</v>
      </c>
      <c r="CR9" s="34">
        <v>1.1017656303071242</v>
      </c>
      <c r="CS9" s="34" t="s">
        <v>486</v>
      </c>
      <c r="CT9" s="27">
        <v>18.343997963642813</v>
      </c>
      <c r="CU9" s="33">
        <v>1.0967141809156151</v>
      </c>
      <c r="CV9" s="34">
        <v>28.8828935923414</v>
      </c>
      <c r="CW9" s="34">
        <v>1.3774710807864747</v>
      </c>
      <c r="CX9" s="16">
        <v>259.05953080015632</v>
      </c>
      <c r="CY9" s="34">
        <v>0.13662607467119156</v>
      </c>
      <c r="CZ9" s="34">
        <v>0.96008810624442353</v>
      </c>
      <c r="DA9" s="34" t="s">
        <v>486</v>
      </c>
      <c r="DB9" s="27">
        <v>13.206983038794373</v>
      </c>
      <c r="DC9" s="34" t="s">
        <v>486</v>
      </c>
      <c r="DD9" s="33">
        <v>1.2250352951488379</v>
      </c>
      <c r="DE9" s="34">
        <v>45.884805055243575</v>
      </c>
      <c r="DF9" s="34">
        <v>0.85587028501622475</v>
      </c>
      <c r="DG9" s="16">
        <v>247.98504064961111</v>
      </c>
      <c r="DH9" s="34">
        <v>0.17057687522655018</v>
      </c>
      <c r="DI9" s="34">
        <v>1.0544584199222877</v>
      </c>
      <c r="DJ9" s="34" t="s">
        <v>486</v>
      </c>
      <c r="DK9" s="27">
        <v>13.895363471373935</v>
      </c>
      <c r="DL9" s="33">
        <v>1.5253134404330888</v>
      </c>
      <c r="DM9" s="34">
        <v>51.956197712063961</v>
      </c>
      <c r="DN9" s="34">
        <v>1.4330335494822939</v>
      </c>
      <c r="DO9" s="16">
        <v>313.95471306888862</v>
      </c>
      <c r="DP9" s="34">
        <v>0.22331961809278891</v>
      </c>
      <c r="DQ9" s="34">
        <v>1.3019938223402998</v>
      </c>
      <c r="DR9" s="34" t="s">
        <v>486</v>
      </c>
      <c r="DS9" s="27">
        <v>17.174870296727015</v>
      </c>
      <c r="DT9" s="33">
        <v>0.76437209458145328</v>
      </c>
      <c r="DU9" s="34">
        <v>25.900458295582759</v>
      </c>
      <c r="DV9" s="34">
        <v>1.2431149190492006</v>
      </c>
      <c r="DW9" s="16">
        <v>187.40149240814782</v>
      </c>
      <c r="DX9" s="34">
        <v>0.10326831897795595</v>
      </c>
      <c r="DY9" s="34">
        <v>0.66110377560349731</v>
      </c>
      <c r="DZ9" s="34" t="s">
        <v>486</v>
      </c>
      <c r="EA9" s="27">
        <v>9.8873309563301284</v>
      </c>
      <c r="EB9" s="33">
        <v>1.735278204089254</v>
      </c>
      <c r="EC9" s="34">
        <v>64.414958757287053</v>
      </c>
      <c r="ED9" s="34">
        <v>1.2993585118071498</v>
      </c>
      <c r="EE9" s="16">
        <v>328.21502626112493</v>
      </c>
      <c r="EF9" s="34">
        <v>0.25442941650348666</v>
      </c>
      <c r="EG9" s="34">
        <v>1.4808487875857674</v>
      </c>
      <c r="EH9" s="34" t="s">
        <v>486</v>
      </c>
      <c r="EI9" s="27">
        <v>18.654769037549222</v>
      </c>
      <c r="EJ9" s="33">
        <v>1.067945979792476</v>
      </c>
      <c r="EK9" s="34">
        <v>37.691392672326252</v>
      </c>
      <c r="EL9" s="34">
        <v>1.1990793680177949</v>
      </c>
      <c r="EM9" s="34">
        <v>232.51090795784162</v>
      </c>
      <c r="EN9" s="34">
        <v>0.14987869919051958</v>
      </c>
      <c r="EO9" s="34">
        <v>0.91806728060195641</v>
      </c>
      <c r="EP9" s="34" t="s">
        <v>486</v>
      </c>
      <c r="EQ9" s="27">
        <v>12.658077099718625</v>
      </c>
      <c r="ER9" s="34" t="s">
        <v>486</v>
      </c>
    </row>
    <row r="10" spans="2:148" ht="12.75" customHeight="1" x14ac:dyDescent="0.2">
      <c r="B10" s="15" t="s">
        <v>499</v>
      </c>
      <c r="D10" s="15" t="s">
        <v>64</v>
      </c>
      <c r="E10" s="15" t="s">
        <v>510</v>
      </c>
      <c r="F10" s="31" t="s">
        <v>32</v>
      </c>
      <c r="G10" s="15">
        <v>3700</v>
      </c>
      <c r="I10" s="15">
        <v>214166</v>
      </c>
      <c r="K10" s="15" t="s">
        <v>488</v>
      </c>
      <c r="L10" s="15">
        <v>1.8</v>
      </c>
      <c r="P10" s="15"/>
      <c r="Q10" s="32"/>
      <c r="R10" s="12"/>
      <c r="T10" s="31" t="s">
        <v>153</v>
      </c>
      <c r="U10" s="15"/>
      <c r="V10" s="15" t="s">
        <v>486</v>
      </c>
      <c r="Y10" s="33"/>
      <c r="Z10" s="34"/>
      <c r="AA10" s="34"/>
      <c r="AB10" s="35"/>
      <c r="AC10" s="35"/>
      <c r="AD10" s="35"/>
      <c r="AE10" s="35"/>
      <c r="AG10" s="33"/>
      <c r="AH10" s="34"/>
      <c r="AI10" s="34"/>
      <c r="AJ10" s="35"/>
      <c r="AK10" s="35"/>
      <c r="AL10" s="35"/>
      <c r="AM10" s="35"/>
      <c r="AO10" s="33"/>
      <c r="AP10" s="34"/>
      <c r="AQ10" s="34"/>
      <c r="AR10" s="35"/>
      <c r="AS10" s="35"/>
      <c r="AT10" s="35"/>
      <c r="AU10" s="35"/>
      <c r="AV10" s="35"/>
      <c r="AW10" s="43"/>
      <c r="AX10" s="33">
        <v>1.7989999999999999</v>
      </c>
      <c r="AY10" s="34">
        <v>36.164000000000001</v>
      </c>
      <c r="AZ10" s="34">
        <v>0.97099999999999997</v>
      </c>
      <c r="BA10" s="16">
        <v>277.22300000000001</v>
      </c>
      <c r="BB10" s="34" t="s">
        <v>486</v>
      </c>
      <c r="BC10" s="34" t="s">
        <v>486</v>
      </c>
      <c r="BD10" s="34" t="s">
        <v>486</v>
      </c>
      <c r="BE10" s="27">
        <v>14.572303498766715</v>
      </c>
      <c r="BF10" s="34">
        <v>42.573821872410939</v>
      </c>
      <c r="BG10" s="33">
        <v>2.0595128417564208</v>
      </c>
      <c r="BH10" s="34">
        <v>42.573821872410939</v>
      </c>
      <c r="BI10" s="34">
        <v>0.943294946147473</v>
      </c>
      <c r="BJ10" s="16">
        <v>280.00302982601488</v>
      </c>
      <c r="BK10" s="34" t="s">
        <v>486</v>
      </c>
      <c r="BL10" s="34" t="s">
        <v>486</v>
      </c>
      <c r="BM10" s="34" t="s">
        <v>486</v>
      </c>
      <c r="BN10" s="27">
        <v>15.158997477922957</v>
      </c>
      <c r="BO10" s="33">
        <v>3.2759999999999998</v>
      </c>
      <c r="BP10" s="34">
        <v>47.326999999999998</v>
      </c>
      <c r="BQ10" s="34">
        <v>1.0309999999999999</v>
      </c>
      <c r="BR10" s="16">
        <v>299.053</v>
      </c>
      <c r="BS10" s="34" t="s">
        <v>486</v>
      </c>
      <c r="BT10" s="34" t="s">
        <v>486</v>
      </c>
      <c r="BU10" s="34" t="s">
        <v>486</v>
      </c>
      <c r="BV10" s="27">
        <v>16.461920158363576</v>
      </c>
      <c r="BW10" s="33">
        <v>2.8340000000000001</v>
      </c>
      <c r="BX10" s="34">
        <v>47.863999999999997</v>
      </c>
      <c r="BY10" s="34">
        <v>1.19</v>
      </c>
      <c r="BZ10" s="16">
        <v>308.702</v>
      </c>
      <c r="CA10" s="34" t="s">
        <v>486</v>
      </c>
      <c r="CB10" s="34" t="s">
        <v>486</v>
      </c>
      <c r="CC10" s="34" t="s">
        <v>486</v>
      </c>
      <c r="CD10" s="27">
        <v>16.851824166156071</v>
      </c>
      <c r="CE10" s="33">
        <v>0.879</v>
      </c>
      <c r="CF10" s="34">
        <v>28.852</v>
      </c>
      <c r="CG10" s="34">
        <v>1.046</v>
      </c>
      <c r="CH10" s="16">
        <v>193.542</v>
      </c>
      <c r="CI10" s="34" t="s">
        <v>486</v>
      </c>
      <c r="CJ10" s="34" t="s">
        <v>486</v>
      </c>
      <c r="CK10" s="34" t="s">
        <v>486</v>
      </c>
      <c r="CL10" s="27">
        <v>10.365224112739785</v>
      </c>
      <c r="CM10" s="33">
        <v>2.6539999999999999</v>
      </c>
      <c r="CN10" s="34">
        <v>41.134999999999998</v>
      </c>
      <c r="CO10" s="34">
        <v>1.542</v>
      </c>
      <c r="CP10" s="16">
        <v>357.41</v>
      </c>
      <c r="CQ10" s="34" t="s">
        <v>486</v>
      </c>
      <c r="CR10" s="34" t="s">
        <v>486</v>
      </c>
      <c r="CS10" s="34" t="s">
        <v>486</v>
      </c>
      <c r="CT10" s="27">
        <v>18.462900661419305</v>
      </c>
      <c r="CU10" s="33">
        <v>1.8140000000000001</v>
      </c>
      <c r="CV10" s="34">
        <v>36.475000000000001</v>
      </c>
      <c r="CW10" s="34">
        <v>1.115</v>
      </c>
      <c r="CX10" s="16">
        <v>247.714</v>
      </c>
      <c r="CY10" s="34" t="s">
        <v>486</v>
      </c>
      <c r="CZ10" s="34" t="s">
        <v>486</v>
      </c>
      <c r="DA10" s="34" t="s">
        <v>486</v>
      </c>
      <c r="DB10" s="27">
        <v>13.329660335265748</v>
      </c>
      <c r="DC10" s="34" t="s">
        <v>486</v>
      </c>
      <c r="DD10" s="33">
        <v>1.8959999999999999</v>
      </c>
      <c r="DE10" s="34">
        <v>26.742999999999999</v>
      </c>
      <c r="DF10" s="34">
        <v>0.92</v>
      </c>
      <c r="DG10" s="16">
        <v>275.97199999999998</v>
      </c>
      <c r="DH10" s="34" t="s">
        <v>486</v>
      </c>
      <c r="DI10" s="34" t="s">
        <v>486</v>
      </c>
      <c r="DJ10" s="34" t="s">
        <v>486</v>
      </c>
      <c r="DK10" s="27">
        <v>13.896881274449735</v>
      </c>
      <c r="DL10" s="33">
        <v>2.5139999999999998</v>
      </c>
      <c r="DM10" s="34">
        <v>45.037999999999997</v>
      </c>
      <c r="DN10" s="34">
        <v>1.26</v>
      </c>
      <c r="DO10" s="16">
        <v>299.12599999999998</v>
      </c>
      <c r="DP10" s="34" t="s">
        <v>486</v>
      </c>
      <c r="DQ10" s="34" t="s">
        <v>486</v>
      </c>
      <c r="DR10" s="34" t="s">
        <v>486</v>
      </c>
      <c r="DS10" s="27">
        <v>16.207101852288258</v>
      </c>
      <c r="DT10" s="33">
        <v>0.94799999999999995</v>
      </c>
      <c r="DU10" s="34">
        <v>29.372</v>
      </c>
      <c r="DV10" s="34">
        <v>1.0369999999999999</v>
      </c>
      <c r="DW10" s="16">
        <v>188.68600000000001</v>
      </c>
      <c r="DX10" s="34" t="s">
        <v>486</v>
      </c>
      <c r="DY10" s="34" t="s">
        <v>486</v>
      </c>
      <c r="DZ10" s="34" t="s">
        <v>486</v>
      </c>
      <c r="EA10" s="27">
        <v>10.201384738652965</v>
      </c>
      <c r="EB10" s="33">
        <v>2.6539999999999999</v>
      </c>
      <c r="EC10" s="34">
        <v>41.134999999999998</v>
      </c>
      <c r="ED10" s="34">
        <v>1.542</v>
      </c>
      <c r="EE10" s="16">
        <v>357.41</v>
      </c>
      <c r="EF10" s="34" t="s">
        <v>486</v>
      </c>
      <c r="EG10" s="34" t="s">
        <v>486</v>
      </c>
      <c r="EH10" s="34" t="s">
        <v>486</v>
      </c>
      <c r="EI10" s="27">
        <v>18.462900661419305</v>
      </c>
      <c r="EJ10" s="33">
        <v>1.534</v>
      </c>
      <c r="EK10" s="34">
        <v>32.289000000000001</v>
      </c>
      <c r="EL10" s="34">
        <v>1.0980000000000001</v>
      </c>
      <c r="EM10" s="34">
        <v>239.09800000000001</v>
      </c>
      <c r="EN10" s="34" t="s">
        <v>486</v>
      </c>
      <c r="EO10" s="34" t="s">
        <v>486</v>
      </c>
      <c r="EP10" s="34" t="s">
        <v>486</v>
      </c>
      <c r="EQ10" s="27">
        <v>12.639892381895024</v>
      </c>
      <c r="ER10" s="34" t="s">
        <v>486</v>
      </c>
    </row>
    <row r="11" spans="2:148" x14ac:dyDescent="0.2">
      <c r="B11" s="15" t="s">
        <v>499</v>
      </c>
      <c r="D11" s="15" t="s">
        <v>75</v>
      </c>
      <c r="E11" s="15" t="s">
        <v>515</v>
      </c>
      <c r="F11" s="31" t="s">
        <v>32</v>
      </c>
      <c r="G11" s="15">
        <v>3700</v>
      </c>
      <c r="I11" s="15">
        <v>220172</v>
      </c>
      <c r="K11" s="15" t="s">
        <v>489</v>
      </c>
      <c r="L11" s="15">
        <v>2.605</v>
      </c>
      <c r="N11" s="15" t="s">
        <v>25</v>
      </c>
      <c r="P11" s="15" t="s">
        <v>495</v>
      </c>
      <c r="Q11" s="32"/>
      <c r="R11" s="11"/>
      <c r="T11" s="31" t="s">
        <v>153</v>
      </c>
      <c r="U11" s="15"/>
      <c r="V11" s="15">
        <v>2270</v>
      </c>
      <c r="Y11" s="33"/>
      <c r="Z11" s="34"/>
      <c r="AA11" s="34"/>
      <c r="AB11" s="35"/>
      <c r="AC11" s="35"/>
      <c r="AD11" s="35"/>
      <c r="AE11" s="35"/>
      <c r="AG11" s="33"/>
      <c r="AH11" s="34"/>
      <c r="AI11" s="34"/>
      <c r="AJ11" s="35"/>
      <c r="AK11" s="35"/>
      <c r="AL11" s="35"/>
      <c r="AM11" s="35"/>
      <c r="AO11" s="33"/>
      <c r="AP11" s="34"/>
      <c r="AQ11" s="34"/>
      <c r="AR11" s="35"/>
      <c r="AS11" s="35"/>
      <c r="AT11" s="35"/>
      <c r="AU11" s="35"/>
      <c r="AV11" s="35"/>
      <c r="AW11" s="43"/>
      <c r="AX11" s="33">
        <v>0.68222310919547713</v>
      </c>
      <c r="AY11" s="34">
        <v>11.735930032657102</v>
      </c>
      <c r="AZ11" s="34">
        <v>2.251360365270342</v>
      </c>
      <c r="BA11" s="16">
        <v>350.23837516477232</v>
      </c>
      <c r="BB11" s="34">
        <v>0.10602661834563461</v>
      </c>
      <c r="BC11" s="34">
        <v>0.57619649084984248</v>
      </c>
      <c r="BD11" s="34">
        <v>3.637800343657091E-2</v>
      </c>
      <c r="BE11" s="27">
        <v>15.905578171050895</v>
      </c>
      <c r="BF11" s="34">
        <v>13.093946975973489</v>
      </c>
      <c r="BG11" s="33">
        <v>0.94592046396023188</v>
      </c>
      <c r="BH11" s="34">
        <v>13.093946975973489</v>
      </c>
      <c r="BI11" s="34">
        <v>2.300468102734051</v>
      </c>
      <c r="BJ11" s="16">
        <v>358.09777713338855</v>
      </c>
      <c r="BK11" s="34">
        <v>0.11730488815244407</v>
      </c>
      <c r="BL11" s="34">
        <v>0.82810107705053848</v>
      </c>
      <c r="BM11" s="34" t="s">
        <v>486</v>
      </c>
      <c r="BN11" s="27">
        <v>16.370074866364593</v>
      </c>
      <c r="BO11" s="33" t="s">
        <v>486</v>
      </c>
      <c r="BP11" s="34" t="s">
        <v>486</v>
      </c>
      <c r="BQ11" s="34" t="s">
        <v>486</v>
      </c>
      <c r="BR11" s="16" t="s">
        <v>486</v>
      </c>
      <c r="BS11" s="34" t="s">
        <v>486</v>
      </c>
      <c r="BT11" s="34" t="s">
        <v>486</v>
      </c>
      <c r="BU11" s="34" t="s">
        <v>486</v>
      </c>
      <c r="BV11" s="27" t="s">
        <v>486</v>
      </c>
      <c r="BW11" s="33" t="s">
        <v>486</v>
      </c>
      <c r="BX11" s="34" t="s">
        <v>486</v>
      </c>
      <c r="BY11" s="34" t="s">
        <v>486</v>
      </c>
      <c r="BZ11" s="16" t="s">
        <v>486</v>
      </c>
      <c r="CA11" s="34" t="s">
        <v>486</v>
      </c>
      <c r="CB11" s="34" t="s">
        <v>486</v>
      </c>
      <c r="CC11" s="34" t="s">
        <v>486</v>
      </c>
      <c r="CD11" s="27" t="s">
        <v>486</v>
      </c>
      <c r="CE11" s="33" t="s">
        <v>486</v>
      </c>
      <c r="CF11" s="34" t="s">
        <v>486</v>
      </c>
      <c r="CG11" s="34" t="s">
        <v>486</v>
      </c>
      <c r="CH11" s="16" t="s">
        <v>486</v>
      </c>
      <c r="CI11" s="34" t="s">
        <v>486</v>
      </c>
      <c r="CJ11" s="34" t="s">
        <v>486</v>
      </c>
      <c r="CK11" s="34" t="s">
        <v>486</v>
      </c>
      <c r="CL11" s="27" t="s">
        <v>486</v>
      </c>
      <c r="CM11" s="33" t="s">
        <v>486</v>
      </c>
      <c r="CN11" s="34" t="s">
        <v>486</v>
      </c>
      <c r="CO11" s="34" t="s">
        <v>486</v>
      </c>
      <c r="CP11" s="16" t="s">
        <v>486</v>
      </c>
      <c r="CQ11" s="34" t="s">
        <v>486</v>
      </c>
      <c r="CR11" s="34" t="s">
        <v>486</v>
      </c>
      <c r="CS11" s="34" t="s">
        <v>486</v>
      </c>
      <c r="CT11" s="27" t="s">
        <v>486</v>
      </c>
      <c r="CU11" s="33" t="s">
        <v>486</v>
      </c>
      <c r="CV11" s="34" t="s">
        <v>486</v>
      </c>
      <c r="CW11" s="34" t="s">
        <v>486</v>
      </c>
      <c r="CX11" s="16" t="s">
        <v>486</v>
      </c>
      <c r="CY11" s="34" t="s">
        <v>486</v>
      </c>
      <c r="CZ11" s="34" t="s">
        <v>486</v>
      </c>
      <c r="DA11" s="34" t="s">
        <v>486</v>
      </c>
      <c r="DB11" s="27" t="s">
        <v>486</v>
      </c>
      <c r="DC11" s="34" t="s">
        <v>486</v>
      </c>
      <c r="DD11" s="33">
        <v>0.35119480416773963</v>
      </c>
      <c r="DE11" s="34">
        <v>9.498397507533463</v>
      </c>
      <c r="DF11" s="34">
        <v>1.3927308749311931</v>
      </c>
      <c r="DG11" s="16">
        <v>294.25963168918406</v>
      </c>
      <c r="DH11" s="34">
        <v>8.0244652446081921E-2</v>
      </c>
      <c r="DI11" s="34">
        <v>0.27095015172165771</v>
      </c>
      <c r="DJ11" s="34">
        <v>2.2019467129774099E-2</v>
      </c>
      <c r="DK11" s="27">
        <v>13.308797455230613</v>
      </c>
      <c r="DL11" s="33">
        <v>0.67923625902509399</v>
      </c>
      <c r="DM11" s="34">
        <v>16.694109028812889</v>
      </c>
      <c r="DN11" s="34">
        <v>2.9823299649616244</v>
      </c>
      <c r="DO11" s="16">
        <v>372.69706819514533</v>
      </c>
      <c r="DP11" s="34">
        <v>0.12739918823732471</v>
      </c>
      <c r="DQ11" s="34">
        <v>0.55183707078776933</v>
      </c>
      <c r="DR11" s="34">
        <v>3.2366134896203456E-2</v>
      </c>
      <c r="DS11" s="27">
        <v>17.202603414078514</v>
      </c>
      <c r="DT11" s="33">
        <v>0.14338233454675123</v>
      </c>
      <c r="DU11" s="34">
        <v>5.0526717850552734</v>
      </c>
      <c r="DV11" s="34">
        <v>1.8368526473990552</v>
      </c>
      <c r="DW11" s="16">
        <v>230.48434348581864</v>
      </c>
      <c r="DX11" s="34">
        <v>4.6419623971169645E-2</v>
      </c>
      <c r="DY11" s="34">
        <v>9.696271057558159E-2</v>
      </c>
      <c r="DZ11" s="34">
        <v>1.5222149211076279E-2</v>
      </c>
      <c r="EA11" s="27">
        <v>10.245556404319602</v>
      </c>
      <c r="EB11" s="33">
        <v>0.38840821413516097</v>
      </c>
      <c r="EC11" s="34">
        <v>14.978634808259777</v>
      </c>
      <c r="ED11" s="34">
        <v>2.4197274550569485</v>
      </c>
      <c r="EE11" s="16">
        <v>408.21654350129234</v>
      </c>
      <c r="EF11" s="34">
        <v>0.11782499834145159</v>
      </c>
      <c r="EG11" s="34">
        <v>0.27058321579370936</v>
      </c>
      <c r="EH11" s="34">
        <v>2.990446394446266E-2</v>
      </c>
      <c r="EI11" s="27">
        <v>18.570849196719188</v>
      </c>
      <c r="EJ11" s="33">
        <v>0.28741277562160672</v>
      </c>
      <c r="EK11" s="34">
        <v>8.6525858687353452</v>
      </c>
      <c r="EL11" s="34">
        <v>1.9748750178583787</v>
      </c>
      <c r="EM11" s="34">
        <v>282.28263147735521</v>
      </c>
      <c r="EN11" s="34">
        <v>7.228428869146801E-2</v>
      </c>
      <c r="EO11" s="34">
        <v>0.2151284869301387</v>
      </c>
      <c r="EP11" s="34">
        <v>2.0580038616337937E-2</v>
      </c>
      <c r="EQ11" s="27">
        <v>12.729417793073754</v>
      </c>
      <c r="ER11" s="34" t="s">
        <v>486</v>
      </c>
    </row>
    <row r="12" spans="2:148" x14ac:dyDescent="0.2">
      <c r="B12" s="15" t="s">
        <v>499</v>
      </c>
      <c r="D12" s="15" t="s">
        <v>64</v>
      </c>
      <c r="E12" s="15" t="s">
        <v>516</v>
      </c>
      <c r="F12" s="31" t="s">
        <v>32</v>
      </c>
      <c r="G12" s="15">
        <v>3700</v>
      </c>
      <c r="I12" s="15">
        <v>379219</v>
      </c>
      <c r="K12" s="15" t="s">
        <v>489</v>
      </c>
      <c r="L12" s="15">
        <v>2.4</v>
      </c>
      <c r="N12" s="15" t="s">
        <v>25</v>
      </c>
      <c r="P12" s="15"/>
      <c r="Q12" s="32"/>
      <c r="R12" s="11"/>
      <c r="T12" s="31" t="s">
        <v>153</v>
      </c>
      <c r="U12" s="15"/>
      <c r="V12" s="15">
        <v>2150</v>
      </c>
      <c r="Y12" s="33"/>
      <c r="Z12" s="34"/>
      <c r="AA12" s="34"/>
      <c r="AB12" s="35"/>
      <c r="AC12" s="35"/>
      <c r="AD12" s="35"/>
      <c r="AE12" s="35"/>
      <c r="AG12" s="33"/>
      <c r="AH12" s="34"/>
      <c r="AI12" s="34"/>
      <c r="AJ12" s="35"/>
      <c r="AK12" s="35"/>
      <c r="AL12" s="35"/>
      <c r="AM12" s="35"/>
      <c r="AO12" s="33"/>
      <c r="AP12" s="34"/>
      <c r="AQ12" s="34"/>
      <c r="AR12" s="35"/>
      <c r="AS12" s="35"/>
      <c r="AT12" s="35"/>
      <c r="AU12" s="35"/>
      <c r="AV12" s="35"/>
      <c r="AW12" s="43"/>
      <c r="AX12" s="33">
        <v>2.2944228147989971</v>
      </c>
      <c r="AY12" s="34">
        <v>28.182780262046975</v>
      </c>
      <c r="AZ12" s="34">
        <v>3.4768708505016965</v>
      </c>
      <c r="BA12" s="16">
        <v>288.75909524219492</v>
      </c>
      <c r="BB12" s="34">
        <v>0.11647474007632957</v>
      </c>
      <c r="BC12" s="34">
        <v>2.1779480747226674</v>
      </c>
      <c r="BD12" s="34" t="s">
        <v>486</v>
      </c>
      <c r="BE12" s="27">
        <v>14.59656814365105</v>
      </c>
      <c r="BF12" s="34">
        <v>29.948980972063364</v>
      </c>
      <c r="BG12" s="33">
        <v>2.6125252538928425</v>
      </c>
      <c r="BH12" s="34">
        <v>29.948980972063364</v>
      </c>
      <c r="BI12" s="34">
        <v>3.3641576081335587</v>
      </c>
      <c r="BJ12" s="16">
        <v>293.93718510763625</v>
      </c>
      <c r="BK12" s="34">
        <v>0.13270188990049711</v>
      </c>
      <c r="BL12" s="34">
        <v>2.4798233639923457</v>
      </c>
      <c r="BM12" s="34" t="s">
        <v>486</v>
      </c>
      <c r="BN12" s="27">
        <v>14.980976141972807</v>
      </c>
      <c r="BO12" s="33" t="s">
        <v>486</v>
      </c>
      <c r="BP12" s="34" t="s">
        <v>486</v>
      </c>
      <c r="BQ12" s="34" t="s">
        <v>486</v>
      </c>
      <c r="BR12" s="16" t="s">
        <v>486</v>
      </c>
      <c r="BS12" s="34" t="s">
        <v>486</v>
      </c>
      <c r="BT12" s="34" t="s">
        <v>486</v>
      </c>
      <c r="BU12" s="34" t="s">
        <v>486</v>
      </c>
      <c r="BV12" s="27" t="s">
        <v>486</v>
      </c>
      <c r="BW12" s="33" t="s">
        <v>486</v>
      </c>
      <c r="BX12" s="34" t="s">
        <v>486</v>
      </c>
      <c r="BY12" s="34" t="s">
        <v>486</v>
      </c>
      <c r="BZ12" s="16" t="s">
        <v>486</v>
      </c>
      <c r="CA12" s="34" t="s">
        <v>486</v>
      </c>
      <c r="CB12" s="34" t="s">
        <v>486</v>
      </c>
      <c r="CC12" s="34" t="s">
        <v>486</v>
      </c>
      <c r="CD12" s="27" t="s">
        <v>486</v>
      </c>
      <c r="CE12" s="33" t="s">
        <v>486</v>
      </c>
      <c r="CF12" s="34" t="s">
        <v>486</v>
      </c>
      <c r="CG12" s="34" t="s">
        <v>486</v>
      </c>
      <c r="CH12" s="16" t="s">
        <v>486</v>
      </c>
      <c r="CI12" s="34" t="s">
        <v>486</v>
      </c>
      <c r="CJ12" s="34" t="s">
        <v>486</v>
      </c>
      <c r="CK12" s="34" t="s">
        <v>486</v>
      </c>
      <c r="CL12" s="27" t="s">
        <v>486</v>
      </c>
      <c r="CM12" s="33" t="s">
        <v>486</v>
      </c>
      <c r="CN12" s="34" t="s">
        <v>486</v>
      </c>
      <c r="CO12" s="34" t="s">
        <v>486</v>
      </c>
      <c r="CP12" s="16" t="s">
        <v>486</v>
      </c>
      <c r="CQ12" s="34" t="s">
        <v>486</v>
      </c>
      <c r="CR12" s="34" t="s">
        <v>486</v>
      </c>
      <c r="CS12" s="34" t="s">
        <v>486</v>
      </c>
      <c r="CT12" s="27" t="s">
        <v>486</v>
      </c>
      <c r="CU12" s="33" t="s">
        <v>486</v>
      </c>
      <c r="CV12" s="34" t="s">
        <v>486</v>
      </c>
      <c r="CW12" s="34" t="s">
        <v>486</v>
      </c>
      <c r="CX12" s="16" t="s">
        <v>486</v>
      </c>
      <c r="CY12" s="34" t="s">
        <v>486</v>
      </c>
      <c r="CZ12" s="34" t="s">
        <v>486</v>
      </c>
      <c r="DA12" s="34" t="s">
        <v>486</v>
      </c>
      <c r="DB12" s="27" t="s">
        <v>486</v>
      </c>
      <c r="DC12" s="34" t="s">
        <v>486</v>
      </c>
      <c r="DD12" s="33">
        <v>1.7016709877815064</v>
      </c>
      <c r="DE12" s="34">
        <v>17.383860901193543</v>
      </c>
      <c r="DF12" s="34">
        <v>2.9757939828115063</v>
      </c>
      <c r="DG12" s="16">
        <v>268.01834386838607</v>
      </c>
      <c r="DH12" s="34">
        <v>7.8592017743530071E-2</v>
      </c>
      <c r="DI12" s="34">
        <v>1.6230789700379764</v>
      </c>
      <c r="DJ12" s="34" t="s">
        <v>486</v>
      </c>
      <c r="DK12" s="27">
        <v>12.898513971202371</v>
      </c>
      <c r="DL12" s="33">
        <v>3.3364848652934902</v>
      </c>
      <c r="DM12" s="34">
        <v>43.702341951687856</v>
      </c>
      <c r="DN12" s="34">
        <v>3.1134157893986081</v>
      </c>
      <c r="DO12" s="16">
        <v>314.42218763530025</v>
      </c>
      <c r="DP12" s="34">
        <v>0.1558171814551588</v>
      </c>
      <c r="DQ12" s="34">
        <v>3.1806676838383314</v>
      </c>
      <c r="DR12" s="34" t="s">
        <v>486</v>
      </c>
      <c r="DS12" s="27">
        <v>16.885038383537609</v>
      </c>
      <c r="DT12" s="33">
        <v>1.0185586107820244</v>
      </c>
      <c r="DU12" s="34">
        <v>23.668959581733986</v>
      </c>
      <c r="DV12" s="34">
        <v>3.3380428556324682</v>
      </c>
      <c r="DW12" s="16">
        <v>198.90392170333757</v>
      </c>
      <c r="DX12" s="34">
        <v>8.0672585092903495E-2</v>
      </c>
      <c r="DY12" s="34">
        <v>0.93788602568912083</v>
      </c>
      <c r="DZ12" s="34" t="s">
        <v>486</v>
      </c>
      <c r="EA12" s="27">
        <v>10.264854604407201</v>
      </c>
      <c r="EB12" s="33">
        <v>2.9565416412795327</v>
      </c>
      <c r="EC12" s="34">
        <v>32.381455933012248</v>
      </c>
      <c r="ED12" s="34">
        <v>4.0259282361826472</v>
      </c>
      <c r="EE12" s="16">
        <v>350.73397271751099</v>
      </c>
      <c r="EF12" s="34">
        <v>0.13449729521471054</v>
      </c>
      <c r="EG12" s="34">
        <v>2.8220443460648221</v>
      </c>
      <c r="EH12" s="34" t="s">
        <v>486</v>
      </c>
      <c r="EI12" s="27">
        <v>17.627748850527226</v>
      </c>
      <c r="EJ12" s="33">
        <v>1.6929064897789365</v>
      </c>
      <c r="EK12" s="34">
        <v>26.233609189661344</v>
      </c>
      <c r="EL12" s="34">
        <v>3.3068303959495124</v>
      </c>
      <c r="EM12" s="34">
        <v>245.30299449812256</v>
      </c>
      <c r="EN12" s="34">
        <v>9.6785909736521458E-2</v>
      </c>
      <c r="EO12" s="34">
        <v>1.596120580042415</v>
      </c>
      <c r="EP12" s="34" t="s">
        <v>486</v>
      </c>
      <c r="EQ12" s="27">
        <v>12.519519388619305</v>
      </c>
      <c r="ER12" s="34" t="s">
        <v>486</v>
      </c>
    </row>
    <row r="13" spans="2:148" x14ac:dyDescent="0.2">
      <c r="B13" s="15" t="s">
        <v>499</v>
      </c>
      <c r="D13" s="15" t="s">
        <v>64</v>
      </c>
      <c r="E13" s="15" t="s">
        <v>516</v>
      </c>
      <c r="F13" s="31" t="s">
        <v>32</v>
      </c>
      <c r="G13" s="15">
        <v>3700</v>
      </c>
      <c r="I13" s="15">
        <v>204202</v>
      </c>
      <c r="K13" s="15" t="s">
        <v>489</v>
      </c>
      <c r="L13" s="15">
        <v>2.3660000000000001</v>
      </c>
      <c r="N13" s="15" t="s">
        <v>25</v>
      </c>
      <c r="P13" s="15" t="s">
        <v>496</v>
      </c>
      <c r="Q13" s="32"/>
      <c r="R13" s="11"/>
      <c r="T13" s="31" t="s">
        <v>153</v>
      </c>
      <c r="U13" s="15"/>
      <c r="V13" s="15">
        <v>2150</v>
      </c>
      <c r="Y13" s="33"/>
      <c r="Z13" s="34"/>
      <c r="AA13" s="34"/>
      <c r="AB13" s="35"/>
      <c r="AC13" s="35"/>
      <c r="AD13" s="35"/>
      <c r="AE13" s="35"/>
      <c r="AG13" s="33"/>
      <c r="AH13" s="34"/>
      <c r="AI13" s="34"/>
      <c r="AJ13" s="35"/>
      <c r="AK13" s="35"/>
      <c r="AL13" s="35"/>
      <c r="AM13" s="35"/>
      <c r="AO13" s="33"/>
      <c r="AP13" s="34"/>
      <c r="AQ13" s="34"/>
      <c r="AR13" s="35"/>
      <c r="AS13" s="35"/>
      <c r="AT13" s="35"/>
      <c r="AU13" s="35"/>
      <c r="AV13" s="35"/>
      <c r="AW13" s="43"/>
      <c r="AX13" s="33">
        <v>0.35175314864799534</v>
      </c>
      <c r="AY13" s="34">
        <v>3.3940998889057648</v>
      </c>
      <c r="AZ13" s="34">
        <v>1.9544150556441116</v>
      </c>
      <c r="BA13" s="16">
        <v>315.04775815599919</v>
      </c>
      <c r="BB13" s="34">
        <v>4.8787452870636502E-2</v>
      </c>
      <c r="BC13" s="34">
        <v>0.30296569577735882</v>
      </c>
      <c r="BD13" s="34">
        <v>7.5005644429480527E-3</v>
      </c>
      <c r="BE13" s="27">
        <v>13.789056739981699</v>
      </c>
      <c r="BF13" s="34">
        <v>4.6990588922198757</v>
      </c>
      <c r="BG13" s="33">
        <v>0.49660473648749931</v>
      </c>
      <c r="BH13" s="34">
        <v>4.6990588922198757</v>
      </c>
      <c r="BI13" s="34">
        <v>2.0429461764126966</v>
      </c>
      <c r="BJ13" s="16">
        <v>318.43175061322177</v>
      </c>
      <c r="BK13" s="34">
        <v>5.6269262857160378E-2</v>
      </c>
      <c r="BL13" s="34">
        <v>0.44057491025005724</v>
      </c>
      <c r="BM13" s="34" t="s">
        <v>486</v>
      </c>
      <c r="BN13" s="27">
        <v>14.041856983232009</v>
      </c>
      <c r="BO13" s="33">
        <v>0.94009019619544898</v>
      </c>
      <c r="BP13" s="34">
        <v>7.5943565553413794</v>
      </c>
      <c r="BQ13" s="34">
        <v>2.0842184697315664</v>
      </c>
      <c r="BR13" s="16">
        <v>317.73064154964243</v>
      </c>
      <c r="BS13" s="34">
        <v>7.0732426509288363E-2</v>
      </c>
      <c r="BT13" s="34">
        <v>0.86935776968616063</v>
      </c>
      <c r="BU13" s="34">
        <v>7.605994571545354E-3</v>
      </c>
      <c r="BV13" s="27">
        <v>14.267264020235206</v>
      </c>
      <c r="BW13" s="33">
        <v>0.42981259251109266</v>
      </c>
      <c r="BX13" s="34">
        <v>8.1598845676021199</v>
      </c>
      <c r="BY13" s="34">
        <v>2.3356499533326534</v>
      </c>
      <c r="BZ13" s="16">
        <v>353.85003499176185</v>
      </c>
      <c r="CA13" s="34">
        <v>6.1076528088110302E-2</v>
      </c>
      <c r="CB13" s="34">
        <v>0.36873606442298235</v>
      </c>
      <c r="CC13" s="34">
        <v>1.5356617282044167E-2</v>
      </c>
      <c r="CD13" s="27">
        <v>15.785120066828004</v>
      </c>
      <c r="CE13" s="33">
        <v>0.14673928901945274</v>
      </c>
      <c r="CF13" s="34">
        <v>5.2914390472603845</v>
      </c>
      <c r="CG13" s="34">
        <v>1.9214939829883626</v>
      </c>
      <c r="CH13" s="16">
        <v>226.3174573496195</v>
      </c>
      <c r="CI13" s="34">
        <v>3.2135875222140169E-2</v>
      </c>
      <c r="CJ13" s="34">
        <v>0.11460341379731256</v>
      </c>
      <c r="CK13" s="34">
        <v>4.7043176270470631E-3</v>
      </c>
      <c r="CL13" s="27">
        <v>10.083387445917845</v>
      </c>
      <c r="CM13" s="33">
        <v>0.23780167996446944</v>
      </c>
      <c r="CN13" s="34">
        <v>2.6012424978404596</v>
      </c>
      <c r="CO13" s="34">
        <v>2.5140899634219838</v>
      </c>
      <c r="CP13" s="16">
        <v>392.92838944939655</v>
      </c>
      <c r="CQ13" s="34">
        <v>5.0303946119944758E-2</v>
      </c>
      <c r="CR13" s="34">
        <v>0.18749773384452467</v>
      </c>
      <c r="CS13" s="34">
        <v>8.8442540089540903E-3</v>
      </c>
      <c r="CT13" s="27">
        <v>17.060426325762055</v>
      </c>
      <c r="CU13" s="33">
        <v>0.35510233153418547</v>
      </c>
      <c r="CV13" s="34">
        <v>5.8834427584227935</v>
      </c>
      <c r="CW13" s="34">
        <v>2.0754692803527575</v>
      </c>
      <c r="CX13" s="16">
        <v>280.30371444806559</v>
      </c>
      <c r="CY13" s="34">
        <v>4.5894280440561729E-2</v>
      </c>
      <c r="CZ13" s="34">
        <v>0.30920805109362376</v>
      </c>
      <c r="DA13" s="34">
        <v>7.2510590799310833E-3</v>
      </c>
      <c r="DB13" s="27">
        <v>12.467114359050743</v>
      </c>
      <c r="DC13" s="34" t="s">
        <v>486</v>
      </c>
      <c r="DD13" s="33">
        <v>0.18696664568361637</v>
      </c>
      <c r="DE13" s="34">
        <v>1.0385280643121739</v>
      </c>
      <c r="DF13" s="34">
        <v>1.42340425386311</v>
      </c>
      <c r="DG13" s="16">
        <v>276.09977384792018</v>
      </c>
      <c r="DH13" s="34">
        <v>3.7841092649047357E-2</v>
      </c>
      <c r="DI13" s="34">
        <v>0.14912555303456901</v>
      </c>
      <c r="DJ13" s="34">
        <v>3.1644106152191502E-3</v>
      </c>
      <c r="DK13" s="27">
        <v>11.937389815593496</v>
      </c>
      <c r="DL13" s="33">
        <v>0.32477423398983751</v>
      </c>
      <c r="DM13" s="34">
        <v>5.3530427056933894</v>
      </c>
      <c r="DN13" s="34">
        <v>2.5042458405553734</v>
      </c>
      <c r="DO13" s="16">
        <v>346.12918884580461</v>
      </c>
      <c r="DP13" s="34">
        <v>5.3861966230088543E-2</v>
      </c>
      <c r="DQ13" s="34">
        <v>0.27091226775974897</v>
      </c>
      <c r="DR13" s="34">
        <v>1.2473114496029704E-2</v>
      </c>
      <c r="DS13" s="27">
        <v>15.250503269749464</v>
      </c>
      <c r="DT13" s="33">
        <v>0.1152466323573488</v>
      </c>
      <c r="DU13" s="34">
        <v>3.155079181869791</v>
      </c>
      <c r="DV13" s="34">
        <v>1.9703272144388455</v>
      </c>
      <c r="DW13" s="16">
        <v>222.95605119226957</v>
      </c>
      <c r="DX13" s="34">
        <v>2.8138575251956607E-2</v>
      </c>
      <c r="DY13" s="34">
        <v>8.7108057105392211E-2</v>
      </c>
      <c r="DZ13" s="34">
        <v>5.0628522540349307E-3</v>
      </c>
      <c r="EA13" s="27">
        <v>9.7909435088424708</v>
      </c>
      <c r="EB13" s="33">
        <v>0.25522932624343153</v>
      </c>
      <c r="EC13" s="34">
        <v>3.4975592741477728</v>
      </c>
      <c r="ED13" s="34">
        <v>2.4278666627068874</v>
      </c>
      <c r="EE13" s="16">
        <v>373.71732620533368</v>
      </c>
      <c r="EF13" s="34">
        <v>5.2872508693223519E-2</v>
      </c>
      <c r="EG13" s="34">
        <v>0.20235681755020801</v>
      </c>
      <c r="EH13" s="34">
        <v>6.998511267925416E-3</v>
      </c>
      <c r="EI13" s="27">
        <v>16.299242993698812</v>
      </c>
      <c r="EJ13" s="33">
        <v>0.17444711607598312</v>
      </c>
      <c r="EK13" s="34">
        <v>3.0893557665273352</v>
      </c>
      <c r="EL13" s="34">
        <v>1.9873768464752697</v>
      </c>
      <c r="EM13" s="34">
        <v>267.16886780940695</v>
      </c>
      <c r="EN13" s="34">
        <v>3.6382045445961152E-2</v>
      </c>
      <c r="EO13" s="34">
        <v>0.13806507063002199</v>
      </c>
      <c r="EP13" s="34">
        <v>5.9605605890695511E-3</v>
      </c>
      <c r="EQ13" s="27">
        <v>11.690862003476791</v>
      </c>
      <c r="ER13" s="34" t="s">
        <v>486</v>
      </c>
    </row>
    <row r="14" spans="2:148" x14ac:dyDescent="0.2">
      <c r="B14" s="15" t="s">
        <v>499</v>
      </c>
      <c r="D14" s="15" t="s">
        <v>53</v>
      </c>
      <c r="E14" s="15" t="s">
        <v>158</v>
      </c>
      <c r="F14" s="31" t="s">
        <v>32</v>
      </c>
      <c r="G14" s="15">
        <v>3700</v>
      </c>
      <c r="I14" s="15">
        <v>175608</v>
      </c>
      <c r="K14" s="15" t="s">
        <v>489</v>
      </c>
      <c r="L14" s="15">
        <v>3.984</v>
      </c>
      <c r="N14" s="15" t="s">
        <v>39</v>
      </c>
      <c r="P14" s="15" t="s">
        <v>495</v>
      </c>
      <c r="Q14" s="32"/>
      <c r="R14" s="11"/>
      <c r="T14" s="31" t="s">
        <v>153</v>
      </c>
      <c r="U14" s="15"/>
      <c r="V14" s="15">
        <v>2040</v>
      </c>
      <c r="Y14" s="33"/>
      <c r="Z14" s="34"/>
      <c r="AA14" s="34"/>
      <c r="AB14" s="35"/>
      <c r="AC14" s="35"/>
      <c r="AD14" s="35"/>
      <c r="AE14" s="35"/>
      <c r="AG14" s="33"/>
      <c r="AH14" s="34"/>
      <c r="AI14" s="34"/>
      <c r="AJ14" s="35"/>
      <c r="AK14" s="35"/>
      <c r="AL14" s="35"/>
      <c r="AM14" s="35"/>
      <c r="AO14" s="33"/>
      <c r="AP14" s="34"/>
      <c r="AQ14" s="34"/>
      <c r="AR14" s="35"/>
      <c r="AS14" s="35"/>
      <c r="AT14" s="35"/>
      <c r="AU14" s="35"/>
      <c r="AV14" s="35"/>
      <c r="AW14" s="43"/>
      <c r="AX14" s="33">
        <v>0.61399999999999999</v>
      </c>
      <c r="AY14" s="34">
        <v>16.318000000000001</v>
      </c>
      <c r="AZ14" s="34">
        <v>1.746</v>
      </c>
      <c r="BA14" s="16">
        <v>317.08699999999999</v>
      </c>
      <c r="BB14" s="34">
        <v>0.114</v>
      </c>
      <c r="BC14" s="34">
        <v>0.499</v>
      </c>
      <c r="BD14" s="34" t="s">
        <v>486</v>
      </c>
      <c r="BE14" s="27">
        <v>14.783255094185481</v>
      </c>
      <c r="BF14" s="34">
        <v>18.300105219552609</v>
      </c>
      <c r="BG14" s="33">
        <v>0.81656503728251861</v>
      </c>
      <c r="BH14" s="34">
        <v>18.300105219552609</v>
      </c>
      <c r="BI14" s="34">
        <v>1.6804391052195524</v>
      </c>
      <c r="BJ14" s="16">
        <v>327.1801491300746</v>
      </c>
      <c r="BK14" s="34">
        <v>0.12322949461474732</v>
      </c>
      <c r="BL14" s="34">
        <v>0.69333554266777131</v>
      </c>
      <c r="BM14" s="34" t="s">
        <v>486</v>
      </c>
      <c r="BN14" s="27">
        <v>15.377302976227416</v>
      </c>
      <c r="BO14" s="33">
        <v>1.4470000000000001</v>
      </c>
      <c r="BP14" s="34">
        <v>28.216000000000001</v>
      </c>
      <c r="BQ14" s="34">
        <v>1.52</v>
      </c>
      <c r="BR14" s="16">
        <v>341.4</v>
      </c>
      <c r="BS14" s="34">
        <v>0.17299999999999999</v>
      </c>
      <c r="BT14" s="34">
        <v>1.274</v>
      </c>
      <c r="BU14" s="34" t="s">
        <v>486</v>
      </c>
      <c r="BV14" s="27">
        <v>16.741287018271514</v>
      </c>
      <c r="BW14" s="33">
        <v>0.48099999999999998</v>
      </c>
      <c r="BX14" s="34">
        <v>18.471</v>
      </c>
      <c r="BY14" s="34">
        <v>2.1970000000000001</v>
      </c>
      <c r="BZ14" s="16">
        <v>392.15699999999998</v>
      </c>
      <c r="CA14" s="34">
        <v>0.115</v>
      </c>
      <c r="CB14" s="34">
        <v>0.36599999999999999</v>
      </c>
      <c r="CC14" s="34" t="s">
        <v>486</v>
      </c>
      <c r="CD14" s="27">
        <v>18.13003189266469</v>
      </c>
      <c r="CE14" s="33">
        <v>0.113</v>
      </c>
      <c r="CF14" s="34">
        <v>5.0830000000000002</v>
      </c>
      <c r="CG14" s="34">
        <v>3.15</v>
      </c>
      <c r="CH14" s="16">
        <v>217.601</v>
      </c>
      <c r="CI14" s="34">
        <v>3.2000000000000001E-2</v>
      </c>
      <c r="CJ14" s="34">
        <v>0.08</v>
      </c>
      <c r="CK14" s="34" t="s">
        <v>486</v>
      </c>
      <c r="CL14" s="27">
        <v>9.6908984933465288</v>
      </c>
      <c r="CM14" s="33">
        <v>0.30499999999999999</v>
      </c>
      <c r="CN14" s="34">
        <v>16.934000000000001</v>
      </c>
      <c r="CO14" s="34">
        <v>2.1709999999999998</v>
      </c>
      <c r="CP14" s="16">
        <v>408.899</v>
      </c>
      <c r="CQ14" s="34">
        <v>0.107</v>
      </c>
      <c r="CR14" s="34">
        <v>0.19800000000000001</v>
      </c>
      <c r="CS14" s="34" t="s">
        <v>486</v>
      </c>
      <c r="CT14" s="27">
        <v>18.720561028106395</v>
      </c>
      <c r="CU14" s="33">
        <v>0.44800000000000001</v>
      </c>
      <c r="CV14" s="34">
        <v>12.788</v>
      </c>
      <c r="CW14" s="34">
        <v>2.5910000000000002</v>
      </c>
      <c r="CX14" s="16">
        <v>286.85700000000003</v>
      </c>
      <c r="CY14" s="34">
        <v>0.08</v>
      </c>
      <c r="CZ14" s="34">
        <v>0.36899999999999999</v>
      </c>
      <c r="DA14" s="34" t="s">
        <v>486</v>
      </c>
      <c r="DB14" s="27">
        <v>13.226183563494686</v>
      </c>
      <c r="DC14" s="34">
        <v>2.3140000000000001</v>
      </c>
      <c r="DD14" s="33">
        <v>0.61799999999999999</v>
      </c>
      <c r="DE14" s="34">
        <v>10.409000000000001</v>
      </c>
      <c r="DF14" s="34">
        <v>1.5029999999999999</v>
      </c>
      <c r="DG14" s="16">
        <v>284.97500000000002</v>
      </c>
      <c r="DH14" s="34">
        <v>0.109</v>
      </c>
      <c r="DI14" s="34">
        <v>0.50900000000000001</v>
      </c>
      <c r="DJ14" s="34" t="s">
        <v>486</v>
      </c>
      <c r="DK14" s="27">
        <v>13.00825187349767</v>
      </c>
      <c r="DL14" s="33">
        <v>0.68899999999999995</v>
      </c>
      <c r="DM14" s="34">
        <v>18.507999999999999</v>
      </c>
      <c r="DN14" s="34">
        <v>2.0939999999999999</v>
      </c>
      <c r="DO14" s="16">
        <v>352.53800000000001</v>
      </c>
      <c r="DP14" s="34">
        <v>0.14299999999999999</v>
      </c>
      <c r="DQ14" s="34">
        <v>0.54700000000000004</v>
      </c>
      <c r="DR14" s="34" t="s">
        <v>486</v>
      </c>
      <c r="DS14" s="27">
        <v>16.461560698182275</v>
      </c>
      <c r="DT14" s="33">
        <v>0.14099999999999999</v>
      </c>
      <c r="DU14" s="34">
        <v>5.9619999999999997</v>
      </c>
      <c r="DV14" s="34">
        <v>2.6469999999999998</v>
      </c>
      <c r="DW14" s="16">
        <v>216.054</v>
      </c>
      <c r="DX14" s="34">
        <v>3.9E-2</v>
      </c>
      <c r="DY14" s="34">
        <v>0.10199999999999999</v>
      </c>
      <c r="DZ14" s="34" t="s">
        <v>486</v>
      </c>
      <c r="EA14" s="27">
        <v>9.6876005090257813</v>
      </c>
      <c r="EB14" s="33">
        <v>0.94299999999999995</v>
      </c>
      <c r="EC14" s="34">
        <v>25.256</v>
      </c>
      <c r="ED14" s="34">
        <v>2.0129999999999999</v>
      </c>
      <c r="EE14" s="16">
        <v>371.81599999999997</v>
      </c>
      <c r="EF14" s="34">
        <v>0.20300000000000001</v>
      </c>
      <c r="EG14" s="34">
        <v>0.74</v>
      </c>
      <c r="EH14" s="34" t="s">
        <v>486</v>
      </c>
      <c r="EI14" s="27">
        <v>17.777761543416442</v>
      </c>
      <c r="EJ14" s="33">
        <v>0.39700000000000002</v>
      </c>
      <c r="EK14" s="34">
        <v>10.629</v>
      </c>
      <c r="EL14" s="34">
        <v>2.2759999999999998</v>
      </c>
      <c r="EM14" s="34">
        <v>265.339</v>
      </c>
      <c r="EN14" s="34">
        <v>8.5000000000000006E-2</v>
      </c>
      <c r="EO14" s="34">
        <v>0.312</v>
      </c>
      <c r="EP14" s="34" t="s">
        <v>486</v>
      </c>
      <c r="EQ14" s="27">
        <v>12.15082088262557</v>
      </c>
      <c r="ER14" s="34">
        <v>0.80900000000000005</v>
      </c>
    </row>
    <row r="15" spans="2:148" x14ac:dyDescent="0.2">
      <c r="B15" s="15" t="s">
        <v>499</v>
      </c>
      <c r="D15" s="15" t="s">
        <v>53</v>
      </c>
      <c r="E15" s="15" t="s">
        <v>509</v>
      </c>
      <c r="F15" s="31" t="s">
        <v>32</v>
      </c>
      <c r="G15" s="15">
        <v>3700</v>
      </c>
      <c r="I15" s="15">
        <v>216001</v>
      </c>
      <c r="K15" s="15" t="s">
        <v>487</v>
      </c>
      <c r="L15" s="15">
        <v>1.998</v>
      </c>
      <c r="N15" s="15" t="s">
        <v>25</v>
      </c>
      <c r="P15" s="15" t="s">
        <v>496</v>
      </c>
      <c r="Q15" s="32"/>
      <c r="R15" s="11"/>
      <c r="T15" s="31" t="s">
        <v>153</v>
      </c>
      <c r="U15" s="15"/>
      <c r="V15" s="15">
        <v>1930</v>
      </c>
      <c r="Y15" s="33"/>
      <c r="Z15" s="34"/>
      <c r="AA15" s="34"/>
      <c r="AB15" s="35"/>
      <c r="AC15" s="35"/>
      <c r="AD15" s="35"/>
      <c r="AE15" s="35"/>
      <c r="AG15" s="33"/>
      <c r="AH15" s="34"/>
      <c r="AI15" s="34"/>
      <c r="AJ15" s="35"/>
      <c r="AK15" s="35"/>
      <c r="AL15" s="35"/>
      <c r="AM15" s="35"/>
      <c r="AO15" s="33"/>
      <c r="AP15" s="34"/>
      <c r="AQ15" s="34"/>
      <c r="AR15" s="35"/>
      <c r="AS15" s="35"/>
      <c r="AT15" s="35"/>
      <c r="AU15" s="35"/>
      <c r="AV15" s="35"/>
      <c r="AW15" s="43"/>
      <c r="AX15" s="33">
        <v>1.0264747596270887</v>
      </c>
      <c r="AY15" s="34">
        <v>28.343032502170665</v>
      </c>
      <c r="AZ15" s="34">
        <v>0.83089456238687087</v>
      </c>
      <c r="BA15" s="16">
        <v>258.47389662430822</v>
      </c>
      <c r="BB15" s="34">
        <v>0.17198568513560072</v>
      </c>
      <c r="BC15" s="34">
        <v>0.85448907449148792</v>
      </c>
      <c r="BD15" s="34">
        <v>3.1750432500291789E-2</v>
      </c>
      <c r="BE15" s="27">
        <v>13.135922744922221</v>
      </c>
      <c r="BF15" s="34">
        <v>28.077744859215972</v>
      </c>
      <c r="BG15" s="33">
        <v>1.298660010220519</v>
      </c>
      <c r="BH15" s="34">
        <v>28.077744859215972</v>
      </c>
      <c r="BI15" s="34">
        <v>1.0716890289807364</v>
      </c>
      <c r="BJ15" s="16">
        <v>260.3719831477701</v>
      </c>
      <c r="BK15" s="34">
        <v>0.18565766004111786</v>
      </c>
      <c r="BL15" s="34">
        <v>1.1130023501794013</v>
      </c>
      <c r="BM15" s="34" t="s">
        <v>486</v>
      </c>
      <c r="BN15" s="27">
        <v>13.236483875005243</v>
      </c>
      <c r="BO15" s="33" t="s">
        <v>486</v>
      </c>
      <c r="BP15" s="34" t="s">
        <v>486</v>
      </c>
      <c r="BQ15" s="34" t="s">
        <v>486</v>
      </c>
      <c r="BR15" s="16" t="s">
        <v>486</v>
      </c>
      <c r="BS15" s="34" t="s">
        <v>486</v>
      </c>
      <c r="BT15" s="34" t="s">
        <v>486</v>
      </c>
      <c r="BU15" s="34" t="s">
        <v>486</v>
      </c>
      <c r="BV15" s="27" t="s">
        <v>486</v>
      </c>
      <c r="BW15" s="33" t="s">
        <v>486</v>
      </c>
      <c r="BX15" s="34" t="s">
        <v>486</v>
      </c>
      <c r="BY15" s="34" t="s">
        <v>486</v>
      </c>
      <c r="BZ15" s="16" t="s">
        <v>486</v>
      </c>
      <c r="CA15" s="34" t="s">
        <v>486</v>
      </c>
      <c r="CB15" s="34" t="s">
        <v>486</v>
      </c>
      <c r="CC15" s="34" t="s">
        <v>486</v>
      </c>
      <c r="CD15" s="27" t="s">
        <v>486</v>
      </c>
      <c r="CE15" s="33" t="s">
        <v>486</v>
      </c>
      <c r="CF15" s="34" t="s">
        <v>486</v>
      </c>
      <c r="CG15" s="34" t="s">
        <v>486</v>
      </c>
      <c r="CH15" s="16" t="s">
        <v>486</v>
      </c>
      <c r="CI15" s="34" t="s">
        <v>486</v>
      </c>
      <c r="CJ15" s="34" t="s">
        <v>486</v>
      </c>
      <c r="CK15" s="34" t="s">
        <v>486</v>
      </c>
      <c r="CL15" s="27" t="s">
        <v>486</v>
      </c>
      <c r="CM15" s="33" t="s">
        <v>486</v>
      </c>
      <c r="CN15" s="34" t="s">
        <v>486</v>
      </c>
      <c r="CO15" s="34" t="s">
        <v>486</v>
      </c>
      <c r="CP15" s="16" t="s">
        <v>486</v>
      </c>
      <c r="CQ15" s="34" t="s">
        <v>486</v>
      </c>
      <c r="CR15" s="34" t="s">
        <v>486</v>
      </c>
      <c r="CS15" s="34" t="s">
        <v>486</v>
      </c>
      <c r="CT15" s="27" t="s">
        <v>486</v>
      </c>
      <c r="CU15" s="33" t="s">
        <v>486</v>
      </c>
      <c r="CV15" s="34" t="s">
        <v>486</v>
      </c>
      <c r="CW15" s="34" t="s">
        <v>486</v>
      </c>
      <c r="CX15" s="16" t="s">
        <v>486</v>
      </c>
      <c r="CY15" s="34" t="s">
        <v>486</v>
      </c>
      <c r="CZ15" s="34" t="s">
        <v>486</v>
      </c>
      <c r="DA15" s="34" t="s">
        <v>486</v>
      </c>
      <c r="DB15" s="27" t="s">
        <v>486</v>
      </c>
      <c r="DC15" s="34" t="s">
        <v>486</v>
      </c>
      <c r="DD15" s="33">
        <v>0.3588110372366356</v>
      </c>
      <c r="DE15" s="34">
        <v>16.171384711474627</v>
      </c>
      <c r="DF15" s="34">
        <v>0.48250917619083827</v>
      </c>
      <c r="DG15" s="16">
        <v>239.06039869986736</v>
      </c>
      <c r="DH15" s="34">
        <v>0.10706083758130815</v>
      </c>
      <c r="DI15" s="34">
        <v>0.25175019965532747</v>
      </c>
      <c r="DJ15" s="34">
        <v>2.9027927291895905E-2</v>
      </c>
      <c r="DK15" s="27">
        <v>11.392082330919127</v>
      </c>
      <c r="DL15" s="33">
        <v>0.71988689481371337</v>
      </c>
      <c r="DM15" s="34">
        <v>34.137677942562043</v>
      </c>
      <c r="DN15" s="34">
        <v>0.90620055533545318</v>
      </c>
      <c r="DO15" s="16">
        <v>291.51666160827654</v>
      </c>
      <c r="DP15" s="34">
        <v>0.17053753113075179</v>
      </c>
      <c r="DQ15" s="34">
        <v>0.54934936368296161</v>
      </c>
      <c r="DR15" s="34">
        <v>4.4855411128089655E-2</v>
      </c>
      <c r="DS15" s="27">
        <v>14.901970826432782</v>
      </c>
      <c r="DT15" s="33">
        <v>0.38544567372883798</v>
      </c>
      <c r="DU15" s="34">
        <v>16.774658022417075</v>
      </c>
      <c r="DV15" s="34">
        <v>1.0712740946295172</v>
      </c>
      <c r="DW15" s="16">
        <v>186.12332992051782</v>
      </c>
      <c r="DX15" s="34">
        <v>8.493680032636694E-2</v>
      </c>
      <c r="DY15" s="34">
        <v>0.30050887340247101</v>
      </c>
      <c r="DZ15" s="34">
        <v>2.4511246361296913E-2</v>
      </c>
      <c r="EA15" s="27">
        <v>9.1658879378748903</v>
      </c>
      <c r="EB15" s="33">
        <v>0.46355324605367521</v>
      </c>
      <c r="EC15" s="34">
        <v>30.778635755810733</v>
      </c>
      <c r="ED15" s="34">
        <v>1.2507015842972038</v>
      </c>
      <c r="EE15" s="16">
        <v>317.17410297559024</v>
      </c>
      <c r="EF15" s="34">
        <v>0.14692908159061499</v>
      </c>
      <c r="EG15" s="34">
        <v>0.31662416446306019</v>
      </c>
      <c r="EH15" s="34">
        <v>3.9204183392792337E-2</v>
      </c>
      <c r="EI15" s="27">
        <v>15.741151272197049</v>
      </c>
      <c r="EJ15" s="33">
        <v>0.43647769549554971</v>
      </c>
      <c r="EK15" s="34">
        <v>20.624327472343651</v>
      </c>
      <c r="EL15" s="34">
        <v>0.95006948011154135</v>
      </c>
      <c r="EM15" s="34">
        <v>225.51717515122718</v>
      </c>
      <c r="EN15" s="34">
        <v>0.10813417916488252</v>
      </c>
      <c r="EO15" s="34">
        <v>0.32834351633066716</v>
      </c>
      <c r="EP15" s="34">
        <v>2.9873669605457256E-2</v>
      </c>
      <c r="EQ15" s="27">
        <v>11.121901460498595</v>
      </c>
      <c r="ER15" s="34" t="s">
        <v>486</v>
      </c>
    </row>
    <row r="16" spans="2:148" x14ac:dyDescent="0.2">
      <c r="B16" s="15" t="s">
        <v>499</v>
      </c>
      <c r="D16" s="15" t="s">
        <v>49</v>
      </c>
      <c r="E16" s="15" t="s">
        <v>85</v>
      </c>
      <c r="F16" s="31" t="s">
        <v>32</v>
      </c>
      <c r="G16" s="15">
        <v>3700</v>
      </c>
      <c r="I16" s="15">
        <v>182036</v>
      </c>
      <c r="K16" s="15" t="s">
        <v>489</v>
      </c>
      <c r="L16" s="15">
        <v>3.7909999999999999</v>
      </c>
      <c r="N16" s="15" t="s">
        <v>31</v>
      </c>
      <c r="P16" s="15" t="s">
        <v>495</v>
      </c>
      <c r="Q16" s="32"/>
      <c r="R16" s="13"/>
      <c r="T16" s="31" t="s">
        <v>153</v>
      </c>
      <c r="U16" s="15"/>
      <c r="V16" s="15">
        <v>1810</v>
      </c>
      <c r="Y16" s="33"/>
      <c r="Z16" s="34"/>
      <c r="AA16" s="34"/>
      <c r="AB16" s="35"/>
      <c r="AC16" s="35"/>
      <c r="AD16" s="35"/>
      <c r="AE16" s="35"/>
      <c r="AG16" s="33"/>
      <c r="AH16" s="34"/>
      <c r="AI16" s="34"/>
      <c r="AJ16" s="35"/>
      <c r="AK16" s="35"/>
      <c r="AL16" s="35"/>
      <c r="AM16" s="35"/>
      <c r="AO16" s="33"/>
      <c r="AP16" s="34"/>
      <c r="AQ16" s="34"/>
      <c r="AR16" s="35"/>
      <c r="AS16" s="35"/>
      <c r="AT16" s="35"/>
      <c r="AU16" s="35"/>
      <c r="AV16" s="35"/>
      <c r="AW16" s="43"/>
      <c r="AX16" s="33">
        <v>3.504</v>
      </c>
      <c r="AY16" s="34">
        <v>79.475999999999999</v>
      </c>
      <c r="AZ16" s="34">
        <v>1.8029999999999999</v>
      </c>
      <c r="BA16" s="16">
        <v>228.61199999999999</v>
      </c>
      <c r="BB16" s="34">
        <v>0.52200000000000002</v>
      </c>
      <c r="BC16" s="34">
        <v>2.9820000000000002</v>
      </c>
      <c r="BD16" s="34" t="s">
        <v>486</v>
      </c>
      <c r="BE16" s="27">
        <v>15.63852005467314</v>
      </c>
      <c r="BF16" s="34">
        <v>72.516874896437457</v>
      </c>
      <c r="BG16" s="33">
        <v>3.4397257663628831</v>
      </c>
      <c r="BH16" s="34">
        <v>72.516874896437457</v>
      </c>
      <c r="BI16" s="34">
        <v>1.6447199668599832</v>
      </c>
      <c r="BJ16" s="16">
        <v>240.28436288318142</v>
      </c>
      <c r="BK16" s="34">
        <v>0.51011184755592376</v>
      </c>
      <c r="BL16" s="34">
        <v>2.9296139188069592</v>
      </c>
      <c r="BM16" s="34" t="s">
        <v>486</v>
      </c>
      <c r="BN16" s="27">
        <v>15.661367914306211</v>
      </c>
      <c r="BO16" s="33" t="s">
        <v>486</v>
      </c>
      <c r="BP16" s="34" t="s">
        <v>486</v>
      </c>
      <c r="BQ16" s="34" t="s">
        <v>486</v>
      </c>
      <c r="BR16" s="16" t="s">
        <v>486</v>
      </c>
      <c r="BS16" s="34" t="s">
        <v>486</v>
      </c>
      <c r="BT16" s="34" t="s">
        <v>486</v>
      </c>
      <c r="BU16" s="34" t="s">
        <v>486</v>
      </c>
      <c r="BV16" s="27" t="s">
        <v>486</v>
      </c>
      <c r="BW16" s="33" t="s">
        <v>486</v>
      </c>
      <c r="BX16" s="34" t="s">
        <v>486</v>
      </c>
      <c r="BY16" s="34" t="s">
        <v>486</v>
      </c>
      <c r="BZ16" s="16" t="s">
        <v>486</v>
      </c>
      <c r="CA16" s="34" t="s">
        <v>486</v>
      </c>
      <c r="CB16" s="34" t="s">
        <v>486</v>
      </c>
      <c r="CC16" s="34" t="s">
        <v>486</v>
      </c>
      <c r="CD16" s="27" t="s">
        <v>486</v>
      </c>
      <c r="CE16" s="33" t="s">
        <v>486</v>
      </c>
      <c r="CF16" s="34" t="s">
        <v>486</v>
      </c>
      <c r="CG16" s="34" t="s">
        <v>486</v>
      </c>
      <c r="CH16" s="16" t="s">
        <v>486</v>
      </c>
      <c r="CI16" s="34" t="s">
        <v>486</v>
      </c>
      <c r="CJ16" s="34" t="s">
        <v>486</v>
      </c>
      <c r="CK16" s="34" t="s">
        <v>486</v>
      </c>
      <c r="CL16" s="27" t="s">
        <v>486</v>
      </c>
      <c r="CM16" s="33" t="s">
        <v>486</v>
      </c>
      <c r="CN16" s="34" t="s">
        <v>486</v>
      </c>
      <c r="CO16" s="34" t="s">
        <v>486</v>
      </c>
      <c r="CP16" s="16" t="s">
        <v>486</v>
      </c>
      <c r="CQ16" s="34" t="s">
        <v>486</v>
      </c>
      <c r="CR16" s="34" t="s">
        <v>486</v>
      </c>
      <c r="CS16" s="34" t="s">
        <v>486</v>
      </c>
      <c r="CT16" s="27" t="s">
        <v>486</v>
      </c>
      <c r="CU16" s="33" t="s">
        <v>486</v>
      </c>
      <c r="CV16" s="34" t="s">
        <v>486</v>
      </c>
      <c r="CW16" s="34" t="s">
        <v>486</v>
      </c>
      <c r="CX16" s="16" t="s">
        <v>486</v>
      </c>
      <c r="CY16" s="34" t="s">
        <v>486</v>
      </c>
      <c r="CZ16" s="34" t="s">
        <v>486</v>
      </c>
      <c r="DA16" s="34" t="s">
        <v>486</v>
      </c>
      <c r="DB16" s="27" t="s">
        <v>486</v>
      </c>
      <c r="DC16" s="34" t="s">
        <v>486</v>
      </c>
      <c r="DD16" s="33">
        <v>2.7985000000000002</v>
      </c>
      <c r="DE16" s="34">
        <v>55.982500000000002</v>
      </c>
      <c r="DF16" s="34">
        <v>1.3705000000000001</v>
      </c>
      <c r="DG16" s="16">
        <v>232.41</v>
      </c>
      <c r="DH16" s="34">
        <v>0.34549999999999997</v>
      </c>
      <c r="DI16" s="34">
        <v>2.4525000000000001</v>
      </c>
      <c r="DJ16" s="34" t="s">
        <v>486</v>
      </c>
      <c r="DK16" s="27">
        <v>14.12199706210429</v>
      </c>
      <c r="DL16" s="33">
        <v>3.0735000000000001</v>
      </c>
      <c r="DM16" s="34">
        <v>68.117500000000007</v>
      </c>
      <c r="DN16" s="34">
        <v>1.6515</v>
      </c>
      <c r="DO16" s="16">
        <v>293.76100000000002</v>
      </c>
      <c r="DP16" s="34">
        <v>0.372</v>
      </c>
      <c r="DQ16" s="34">
        <v>2.702</v>
      </c>
      <c r="DR16" s="34" t="s">
        <v>486</v>
      </c>
      <c r="DS16" s="27">
        <v>17.608648960739032</v>
      </c>
      <c r="DT16" s="33">
        <v>0.74349999999999994</v>
      </c>
      <c r="DU16" s="34">
        <v>22.847999999999999</v>
      </c>
      <c r="DV16" s="34">
        <v>1.42</v>
      </c>
      <c r="DW16" s="16">
        <v>201.0095</v>
      </c>
      <c r="DX16" s="34">
        <v>0.108</v>
      </c>
      <c r="DY16" s="34">
        <v>0.63500000000000001</v>
      </c>
      <c r="DZ16" s="34" t="s">
        <v>486</v>
      </c>
      <c r="EA16" s="27">
        <v>10.26240852461077</v>
      </c>
      <c r="EB16" s="33">
        <v>3.3824999999999998</v>
      </c>
      <c r="EC16" s="34">
        <v>75.742999999999995</v>
      </c>
      <c r="ED16" s="34">
        <v>1.581</v>
      </c>
      <c r="EE16" s="16">
        <v>317.42200000000003</v>
      </c>
      <c r="EF16" s="34">
        <v>0.4335</v>
      </c>
      <c r="EG16" s="34">
        <v>2.9489999999999998</v>
      </c>
      <c r="EH16" s="34" t="s">
        <v>486</v>
      </c>
      <c r="EI16" s="27">
        <v>19.179462695008723</v>
      </c>
      <c r="EJ16" s="33">
        <v>1.7615000000000001</v>
      </c>
      <c r="EK16" s="34">
        <v>41.452500000000001</v>
      </c>
      <c r="EL16" s="34">
        <v>1.4610000000000001</v>
      </c>
      <c r="EM16" s="34">
        <v>232.6935</v>
      </c>
      <c r="EN16" s="34">
        <v>0.22750000000000001</v>
      </c>
      <c r="EO16" s="34">
        <v>1.5339999999999998</v>
      </c>
      <c r="EP16" s="34" t="s">
        <v>486</v>
      </c>
      <c r="EQ16" s="27">
        <v>13.013763648646528</v>
      </c>
      <c r="ER16" s="34">
        <v>11.666500000000001</v>
      </c>
    </row>
    <row r="17" spans="2:148" x14ac:dyDescent="0.2">
      <c r="B17" s="15" t="s">
        <v>499</v>
      </c>
      <c r="D17" s="15" t="s">
        <v>64</v>
      </c>
      <c r="E17" s="15" t="s">
        <v>65</v>
      </c>
      <c r="F17" s="31" t="s">
        <v>32</v>
      </c>
      <c r="G17" s="15">
        <v>3700</v>
      </c>
      <c r="I17" s="15">
        <v>394049</v>
      </c>
      <c r="K17" s="15" t="s">
        <v>487</v>
      </c>
      <c r="L17" s="15">
        <v>2.4</v>
      </c>
      <c r="P17" s="15"/>
      <c r="Q17" s="32"/>
      <c r="R17" s="11"/>
      <c r="T17" s="31" t="s">
        <v>153</v>
      </c>
      <c r="U17" s="15"/>
      <c r="V17" s="15" t="s">
        <v>486</v>
      </c>
      <c r="Y17" s="33"/>
      <c r="Z17" s="34"/>
      <c r="AA17" s="34"/>
      <c r="AB17" s="35"/>
      <c r="AC17" s="35"/>
      <c r="AD17" s="35"/>
      <c r="AE17" s="35"/>
      <c r="AG17" s="33"/>
      <c r="AH17" s="34"/>
      <c r="AI17" s="34"/>
      <c r="AJ17" s="35"/>
      <c r="AK17" s="35"/>
      <c r="AL17" s="35"/>
      <c r="AM17" s="35"/>
      <c r="AO17" s="33"/>
      <c r="AP17" s="34"/>
      <c r="AQ17" s="34"/>
      <c r="AR17" s="35"/>
      <c r="AS17" s="35"/>
      <c r="AT17" s="35"/>
      <c r="AU17" s="35"/>
      <c r="AV17" s="35"/>
      <c r="AW17" s="43"/>
      <c r="AX17" s="33">
        <v>2.6295000000000002</v>
      </c>
      <c r="AY17" s="34">
        <v>14.598500000000001</v>
      </c>
      <c r="AZ17" s="34">
        <v>4.0545</v>
      </c>
      <c r="BA17" s="16">
        <v>309.66200000000003</v>
      </c>
      <c r="BB17" s="34" t="s">
        <v>486</v>
      </c>
      <c r="BC17" s="34" t="s">
        <v>486</v>
      </c>
      <c r="BD17" s="34" t="s">
        <v>486</v>
      </c>
      <c r="BE17" s="27">
        <v>14.623121317811194</v>
      </c>
      <c r="BF17" s="34">
        <v>18.140192626346312</v>
      </c>
      <c r="BG17" s="33">
        <v>2.7082431648715826</v>
      </c>
      <c r="BH17" s="34">
        <v>18.140192626346312</v>
      </c>
      <c r="BI17" s="34">
        <v>3.8027895608947806</v>
      </c>
      <c r="BJ17" s="16">
        <v>316.12064208782101</v>
      </c>
      <c r="BK17" s="34" t="s">
        <v>486</v>
      </c>
      <c r="BL17" s="34" t="s">
        <v>486</v>
      </c>
      <c r="BM17" s="34" t="s">
        <v>486</v>
      </c>
      <c r="BN17" s="27">
        <v>15.149552482672149</v>
      </c>
      <c r="BO17" s="33">
        <v>3.0845000000000002</v>
      </c>
      <c r="BP17" s="34">
        <v>28.6325</v>
      </c>
      <c r="BQ17" s="34">
        <v>3.827</v>
      </c>
      <c r="BR17" s="16">
        <v>348.00300000000004</v>
      </c>
      <c r="BS17" s="34" t="s">
        <v>486</v>
      </c>
      <c r="BT17" s="34" t="s">
        <v>486</v>
      </c>
      <c r="BU17" s="34" t="s">
        <v>486</v>
      </c>
      <c r="BV17" s="27">
        <v>17.275351290631729</v>
      </c>
      <c r="BW17" s="33">
        <v>4.6924999999999999</v>
      </c>
      <c r="BX17" s="34">
        <v>25.87</v>
      </c>
      <c r="BY17" s="34">
        <v>4.0619999999999994</v>
      </c>
      <c r="BZ17" s="16">
        <v>321.8175</v>
      </c>
      <c r="CA17" s="34" t="s">
        <v>486</v>
      </c>
      <c r="CB17" s="34" t="s">
        <v>486</v>
      </c>
      <c r="CC17" s="34" t="s">
        <v>486</v>
      </c>
      <c r="CD17" s="27">
        <v>16.184838022969004</v>
      </c>
      <c r="CE17" s="33">
        <v>1.0764999999999998</v>
      </c>
      <c r="CF17" s="34">
        <v>10.845000000000001</v>
      </c>
      <c r="CG17" s="34">
        <v>3.6604999999999999</v>
      </c>
      <c r="CH17" s="16">
        <v>218.19200000000001</v>
      </c>
      <c r="CI17" s="34" t="s">
        <v>486</v>
      </c>
      <c r="CJ17" s="34" t="s">
        <v>486</v>
      </c>
      <c r="CK17" s="34" t="s">
        <v>486</v>
      </c>
      <c r="CL17" s="27">
        <v>10.235686792037832</v>
      </c>
      <c r="CM17" s="33">
        <v>5.0355000000000008</v>
      </c>
      <c r="CN17" s="34">
        <v>32.412500000000001</v>
      </c>
      <c r="CO17" s="34">
        <v>5.4864999999999995</v>
      </c>
      <c r="CP17" s="16">
        <v>368.73850000000004</v>
      </c>
      <c r="CQ17" s="34" t="s">
        <v>486</v>
      </c>
      <c r="CR17" s="34" t="s">
        <v>486</v>
      </c>
      <c r="CS17" s="34" t="s">
        <v>486</v>
      </c>
      <c r="CT17" s="27">
        <v>18.684909270867703</v>
      </c>
      <c r="CU17" s="33">
        <v>2.4020000000000001</v>
      </c>
      <c r="CV17" s="34">
        <v>18.743500000000001</v>
      </c>
      <c r="CW17" s="34">
        <v>3.94</v>
      </c>
      <c r="CX17" s="16">
        <v>274.24</v>
      </c>
      <c r="CY17" s="34" t="s">
        <v>486</v>
      </c>
      <c r="CZ17" s="34" t="s">
        <v>486</v>
      </c>
      <c r="DA17" s="34" t="s">
        <v>486</v>
      </c>
      <c r="DB17" s="27">
        <v>13.352282525019248</v>
      </c>
      <c r="DC17" s="34" t="s">
        <v>486</v>
      </c>
      <c r="DD17" s="33">
        <v>2.9039999999999999</v>
      </c>
      <c r="DE17" s="34">
        <v>15.401999999999999</v>
      </c>
      <c r="DF17" s="34">
        <v>3.89</v>
      </c>
      <c r="DG17" s="16">
        <v>302.59100000000001</v>
      </c>
      <c r="DH17" s="34" t="s">
        <v>486</v>
      </c>
      <c r="DI17" s="34" t="s">
        <v>486</v>
      </c>
      <c r="DJ17" s="34" t="s">
        <v>486</v>
      </c>
      <c r="DK17" s="27">
        <v>14.411347033039544</v>
      </c>
      <c r="DL17" s="33">
        <v>4.5745000000000005</v>
      </c>
      <c r="DM17" s="34">
        <v>26.390999999999998</v>
      </c>
      <c r="DN17" s="34">
        <v>3.9884999999999997</v>
      </c>
      <c r="DO17" s="16">
        <v>310.86400000000003</v>
      </c>
      <c r="DP17" s="34" t="s">
        <v>486</v>
      </c>
      <c r="DQ17" s="34" t="s">
        <v>486</v>
      </c>
      <c r="DR17" s="34" t="s">
        <v>486</v>
      </c>
      <c r="DS17" s="27">
        <v>15.734101270993387</v>
      </c>
      <c r="DT17" s="33">
        <v>1.056</v>
      </c>
      <c r="DU17" s="34">
        <v>12.7515</v>
      </c>
      <c r="DV17" s="34">
        <v>3.5225</v>
      </c>
      <c r="DW17" s="16">
        <v>209.44499999999999</v>
      </c>
      <c r="DX17" s="34" t="s">
        <v>486</v>
      </c>
      <c r="DY17" s="34" t="s">
        <v>486</v>
      </c>
      <c r="DZ17" s="34" t="s">
        <v>486</v>
      </c>
      <c r="EA17" s="27">
        <v>9.9862334448791081</v>
      </c>
      <c r="EB17" s="33">
        <v>5.0355000000000008</v>
      </c>
      <c r="EC17" s="34">
        <v>32.412500000000001</v>
      </c>
      <c r="ED17" s="34">
        <v>5.4864999999999995</v>
      </c>
      <c r="EE17" s="16">
        <v>368.73850000000004</v>
      </c>
      <c r="EF17" s="34" t="s">
        <v>486</v>
      </c>
      <c r="EG17" s="34" t="s">
        <v>486</v>
      </c>
      <c r="EH17" s="34" t="s">
        <v>486</v>
      </c>
      <c r="EI17" s="27">
        <v>18.684909270867703</v>
      </c>
      <c r="EJ17" s="33">
        <v>2.3365</v>
      </c>
      <c r="EK17" s="34">
        <v>17.267499999999998</v>
      </c>
      <c r="EL17" s="34">
        <v>3.2324999999999999</v>
      </c>
      <c r="EM17" s="34">
        <v>258.83999999999997</v>
      </c>
      <c r="EN17" s="34" t="s">
        <v>486</v>
      </c>
      <c r="EO17" s="34" t="s">
        <v>486</v>
      </c>
      <c r="EP17" s="34" t="s">
        <v>486</v>
      </c>
      <c r="EQ17" s="27">
        <v>12.583382272077424</v>
      </c>
      <c r="ER17" s="34" t="s">
        <v>486</v>
      </c>
    </row>
    <row r="18" spans="2:148" x14ac:dyDescent="0.2">
      <c r="B18" s="15" t="s">
        <v>499</v>
      </c>
      <c r="D18" s="15" t="s">
        <v>64</v>
      </c>
      <c r="E18" s="15" t="s">
        <v>517</v>
      </c>
      <c r="F18" s="31" t="s">
        <v>32</v>
      </c>
      <c r="G18" s="15">
        <v>3700</v>
      </c>
      <c r="I18" s="15">
        <v>104442</v>
      </c>
      <c r="K18" s="15" t="s">
        <v>487</v>
      </c>
      <c r="L18" s="15">
        <v>2.4380000000000002</v>
      </c>
      <c r="N18" s="15" t="s">
        <v>25</v>
      </c>
      <c r="P18" s="15" t="s">
        <v>486</v>
      </c>
      <c r="Q18" s="32"/>
      <c r="R18" s="11"/>
      <c r="T18" s="31" t="s">
        <v>153</v>
      </c>
      <c r="U18" s="15"/>
      <c r="V18" s="15">
        <v>2270</v>
      </c>
      <c r="Y18" s="33"/>
      <c r="Z18" s="34"/>
      <c r="AA18" s="34"/>
      <c r="AB18" s="35"/>
      <c r="AC18" s="35"/>
      <c r="AD18" s="35"/>
      <c r="AE18" s="35"/>
      <c r="AG18" s="33"/>
      <c r="AH18" s="34"/>
      <c r="AI18" s="34"/>
      <c r="AJ18" s="35"/>
      <c r="AK18" s="35"/>
      <c r="AL18" s="35"/>
      <c r="AM18" s="35"/>
      <c r="AO18" s="33"/>
      <c r="AP18" s="34"/>
      <c r="AQ18" s="34"/>
      <c r="AR18" s="35"/>
      <c r="AS18" s="35"/>
      <c r="AT18" s="35"/>
      <c r="AU18" s="35"/>
      <c r="AV18" s="35"/>
      <c r="AW18" s="43"/>
      <c r="AX18" s="33">
        <v>1.0880000179407063</v>
      </c>
      <c r="AY18" s="34">
        <v>13.696999999999999</v>
      </c>
      <c r="AZ18" s="34">
        <v>3.896140561073353</v>
      </c>
      <c r="BA18" s="16">
        <v>264.88875402126388</v>
      </c>
      <c r="BB18" s="34">
        <v>5.8681266609378994E-2</v>
      </c>
      <c r="BC18" s="34">
        <v>1.0293187513313273</v>
      </c>
      <c r="BD18" s="34">
        <v>1.9156237937648377E-3</v>
      </c>
      <c r="BE18" s="27">
        <v>12.432302848869885</v>
      </c>
      <c r="BF18" s="34">
        <v>17.076144159072079</v>
      </c>
      <c r="BG18" s="33">
        <v>1.3172957746478873</v>
      </c>
      <c r="BH18" s="34">
        <v>17.076144159072079</v>
      </c>
      <c r="BI18" s="34">
        <v>3.7552667771333885</v>
      </c>
      <c r="BJ18" s="16">
        <v>270.05351532725768</v>
      </c>
      <c r="BK18" s="34">
        <v>7.6893123446561726E-2</v>
      </c>
      <c r="BL18" s="34">
        <v>1.2404026512013255</v>
      </c>
      <c r="BM18" s="34" t="s">
        <v>486</v>
      </c>
      <c r="BN18" s="27">
        <v>12.912767068770069</v>
      </c>
      <c r="BO18" s="33">
        <v>1.6919177760388719</v>
      </c>
      <c r="BP18" s="34">
        <v>20.334096145145153</v>
      </c>
      <c r="BQ18" s="34">
        <v>3.0821043923206557</v>
      </c>
      <c r="BR18" s="16">
        <v>286.22223074349603</v>
      </c>
      <c r="BS18" s="34">
        <v>0.10450872708926867</v>
      </c>
      <c r="BT18" s="34">
        <v>1.5874090489496033</v>
      </c>
      <c r="BU18" s="34">
        <v>1.098538264772977E-3</v>
      </c>
      <c r="BV18" s="27">
        <v>13.876796442049828</v>
      </c>
      <c r="BW18" s="33">
        <v>1.4269098382093626</v>
      </c>
      <c r="BX18" s="34">
        <v>20.277391379866472</v>
      </c>
      <c r="BY18" s="34">
        <v>4.2611438122436027</v>
      </c>
      <c r="BZ18" s="16">
        <v>326.66425653355486</v>
      </c>
      <c r="CA18" s="34">
        <v>8.3135964562530695E-2</v>
      </c>
      <c r="CB18" s="34">
        <v>1.3437738736468319</v>
      </c>
      <c r="CC18" s="34">
        <v>2.2421278941844027E-3</v>
      </c>
      <c r="CD18" s="27">
        <v>15.571483064761358</v>
      </c>
      <c r="CE18" s="33">
        <v>0.49588152367687532</v>
      </c>
      <c r="CF18" s="34">
        <v>5.7702095367174895</v>
      </c>
      <c r="CG18" s="34">
        <v>3.6085008247656249</v>
      </c>
      <c r="CH18" s="16">
        <v>202.9608378424567</v>
      </c>
      <c r="CI18" s="34">
        <v>2.179999337208707E-2</v>
      </c>
      <c r="CJ18" s="34">
        <v>0.47408153030478828</v>
      </c>
      <c r="CK18" s="34">
        <v>2.3078069789768661E-3</v>
      </c>
      <c r="CL18" s="27">
        <v>9.1613897694846393</v>
      </c>
      <c r="CM18" s="33">
        <v>1.2183480017724804</v>
      </c>
      <c r="CN18" s="34">
        <v>12.589139284144476</v>
      </c>
      <c r="CO18" s="34">
        <v>5.2378695445816685</v>
      </c>
      <c r="CP18" s="16">
        <v>358.41400018973553</v>
      </c>
      <c r="CQ18" s="34">
        <v>6.9196516140659137E-2</v>
      </c>
      <c r="CR18" s="34">
        <v>1.1491514856318212</v>
      </c>
      <c r="CS18" s="34">
        <v>2.5549812539816404E-3</v>
      </c>
      <c r="CT18" s="27">
        <v>16.386679262577296</v>
      </c>
      <c r="CU18" s="33">
        <v>0.94151857661322746</v>
      </c>
      <c r="CV18" s="34">
        <v>11.441562835310675</v>
      </c>
      <c r="CW18" s="34">
        <v>3.7690715581403187</v>
      </c>
      <c r="CX18" s="16">
        <v>253.46318826216557</v>
      </c>
      <c r="CY18" s="34">
        <v>5.19116975241323E-2</v>
      </c>
      <c r="CZ18" s="34">
        <v>0.88960687908909519</v>
      </c>
      <c r="DA18" s="34">
        <v>2.0852338143382177E-3</v>
      </c>
      <c r="DB18" s="27">
        <v>11.77031561786406</v>
      </c>
      <c r="DC18" s="34" t="s">
        <v>486</v>
      </c>
      <c r="DD18" s="33">
        <v>0.81337418981298659</v>
      </c>
      <c r="DE18" s="34">
        <v>7.2889502481777511</v>
      </c>
      <c r="DF18" s="34">
        <v>3.4135357120266532</v>
      </c>
      <c r="DG18" s="16">
        <v>239.00076528975134</v>
      </c>
      <c r="DH18" s="34">
        <v>3.81461779661783E-2</v>
      </c>
      <c r="DI18" s="34">
        <v>0.77522801184680823</v>
      </c>
      <c r="DJ18" s="34">
        <v>1.532162890101804E-3</v>
      </c>
      <c r="DK18" s="27">
        <v>10.852704691041527</v>
      </c>
      <c r="DL18" s="33">
        <v>1.4265541107152877</v>
      </c>
      <c r="DM18" s="34">
        <v>15.228309876218393</v>
      </c>
      <c r="DN18" s="34">
        <v>4.5759820786215517</v>
      </c>
      <c r="DO18" s="16">
        <v>319.1151111502727</v>
      </c>
      <c r="DP18" s="34">
        <v>7.1165804298030377E-2</v>
      </c>
      <c r="DQ18" s="34">
        <v>1.3553883064172574</v>
      </c>
      <c r="DR18" s="34">
        <v>2.4491914436595421E-3</v>
      </c>
      <c r="DS18" s="27">
        <v>14.907348846177058</v>
      </c>
      <c r="DT18" s="33">
        <v>0.54584680630562188</v>
      </c>
      <c r="DU18" s="34">
        <v>6.1933310545819023</v>
      </c>
      <c r="DV18" s="34">
        <v>3.6229131768236638</v>
      </c>
      <c r="DW18" s="16">
        <v>201.61782815662821</v>
      </c>
      <c r="DX18" s="34">
        <v>2.4676595684973743E-2</v>
      </c>
      <c r="DY18" s="34">
        <v>0.52117021062064817</v>
      </c>
      <c r="DZ18" s="34">
        <v>2.3102321416274426E-3</v>
      </c>
      <c r="EA18" s="27">
        <v>9.1391037758143323</v>
      </c>
      <c r="EB18" s="33">
        <v>1.1832931172254062</v>
      </c>
      <c r="EC18" s="34">
        <v>11.797097565076188</v>
      </c>
      <c r="ED18" s="34">
        <v>5.1145187684027995</v>
      </c>
      <c r="EE18" s="16">
        <v>348.24979527529183</v>
      </c>
      <c r="EF18" s="34">
        <v>5.8163526182640903E-2</v>
      </c>
      <c r="EG18" s="34">
        <v>1.1251295910427652</v>
      </c>
      <c r="EH18" s="34">
        <v>2.5323060672283234E-3</v>
      </c>
      <c r="EI18" s="27">
        <v>15.892583118111196</v>
      </c>
      <c r="EJ18" s="33">
        <v>0.792588072755952</v>
      </c>
      <c r="EK18" s="34">
        <v>8.3004216057591602</v>
      </c>
      <c r="EL18" s="34">
        <v>3.8756910222035286</v>
      </c>
      <c r="EM18" s="34">
        <v>241.34719302707157</v>
      </c>
      <c r="EN18" s="34">
        <v>3.7555184530164556E-2</v>
      </c>
      <c r="EO18" s="34">
        <v>0.75503288822578729</v>
      </c>
      <c r="EP18" s="34">
        <v>2.1999000635838069E-3</v>
      </c>
      <c r="EQ18" s="27">
        <v>11.018687190502565</v>
      </c>
      <c r="ER18" s="34" t="s">
        <v>486</v>
      </c>
    </row>
    <row r="19" spans="2:148" x14ac:dyDescent="0.2">
      <c r="B19" s="15" t="s">
        <v>499</v>
      </c>
      <c r="D19" s="15" t="s">
        <v>64</v>
      </c>
      <c r="E19" s="15" t="s">
        <v>510</v>
      </c>
      <c r="F19" s="31" t="s">
        <v>32</v>
      </c>
      <c r="G19" s="15">
        <v>3700</v>
      </c>
      <c r="I19" s="15">
        <v>223314</v>
      </c>
      <c r="K19" s="15" t="s">
        <v>488</v>
      </c>
      <c r="L19" s="15">
        <v>2.7</v>
      </c>
      <c r="P19" s="15"/>
      <c r="Q19" s="32"/>
      <c r="R19" s="11"/>
      <c r="T19" s="31" t="s">
        <v>153</v>
      </c>
      <c r="U19" s="15"/>
      <c r="V19" s="15" t="s">
        <v>486</v>
      </c>
      <c r="Y19" s="33"/>
      <c r="Z19" s="34"/>
      <c r="AA19" s="34"/>
      <c r="AB19" s="35"/>
      <c r="AC19" s="35"/>
      <c r="AD19" s="35"/>
      <c r="AE19" s="35"/>
      <c r="AG19" s="33"/>
      <c r="AH19" s="34"/>
      <c r="AI19" s="34"/>
      <c r="AJ19" s="35"/>
      <c r="AK19" s="35"/>
      <c r="AL19" s="35"/>
      <c r="AM19" s="35"/>
      <c r="AO19" s="33"/>
      <c r="AP19" s="34"/>
      <c r="AQ19" s="34"/>
      <c r="AR19" s="35"/>
      <c r="AS19" s="35"/>
      <c r="AT19" s="35"/>
      <c r="AU19" s="35"/>
      <c r="AV19" s="35"/>
      <c r="AW19" s="43"/>
      <c r="AX19" s="33">
        <v>0.87116078757409054</v>
      </c>
      <c r="AY19" s="34">
        <v>3.8959901127600194</v>
      </c>
      <c r="AZ19" s="34">
        <v>4.4316110820102805</v>
      </c>
      <c r="BA19" s="16">
        <v>260.32732530647525</v>
      </c>
      <c r="BB19" s="34" t="s">
        <v>486</v>
      </c>
      <c r="BC19" s="34" t="s">
        <v>486</v>
      </c>
      <c r="BD19" s="34" t="s">
        <v>486</v>
      </c>
      <c r="BE19" s="27">
        <v>11.546584469856082</v>
      </c>
      <c r="BF19" s="34">
        <v>5.2661722994166551</v>
      </c>
      <c r="BG19" s="33">
        <v>0.98670575517646197</v>
      </c>
      <c r="BH19" s="34">
        <v>5.2661722994166551</v>
      </c>
      <c r="BI19" s="34">
        <v>4.4604530506524496</v>
      </c>
      <c r="BJ19" s="16">
        <v>270.62475187766609</v>
      </c>
      <c r="BK19" s="34" t="s">
        <v>486</v>
      </c>
      <c r="BL19" s="34" t="s">
        <v>486</v>
      </c>
      <c r="BM19" s="34" t="s">
        <v>486</v>
      </c>
      <c r="BN19" s="27">
        <v>12.096311505402179</v>
      </c>
      <c r="BO19" s="33">
        <v>1.964</v>
      </c>
      <c r="BP19" s="34">
        <v>14.856</v>
      </c>
      <c r="BQ19" s="34">
        <v>4.0570000000000004</v>
      </c>
      <c r="BR19" s="16">
        <v>330.99900000000002</v>
      </c>
      <c r="BS19" s="34" t="s">
        <v>486</v>
      </c>
      <c r="BT19" s="34" t="s">
        <v>486</v>
      </c>
      <c r="BU19" s="34" t="s">
        <v>486</v>
      </c>
      <c r="BV19" s="27">
        <v>15.465079103234832</v>
      </c>
      <c r="BW19" s="33">
        <v>1.506</v>
      </c>
      <c r="BX19" s="34">
        <v>7.4160000000000004</v>
      </c>
      <c r="BY19" s="34">
        <v>6.077</v>
      </c>
      <c r="BZ19" s="16">
        <v>353.20699999999999</v>
      </c>
      <c r="CA19" s="34" t="s">
        <v>486</v>
      </c>
      <c r="CB19" s="34" t="s">
        <v>486</v>
      </c>
      <c r="CC19" s="34" t="s">
        <v>486</v>
      </c>
      <c r="CD19" s="27">
        <v>15.853823349201111</v>
      </c>
      <c r="CE19" s="33">
        <v>0.70499999999999996</v>
      </c>
      <c r="CF19" s="34">
        <v>2.7589999999999999</v>
      </c>
      <c r="CG19" s="34">
        <v>3.9660000000000002</v>
      </c>
      <c r="CH19" s="16">
        <v>209.54900000000001</v>
      </c>
      <c r="CI19" s="34" t="s">
        <v>486</v>
      </c>
      <c r="CJ19" s="34" t="s">
        <v>486</v>
      </c>
      <c r="CK19" s="34" t="s">
        <v>486</v>
      </c>
      <c r="CL19" s="27">
        <v>9.2694565678465377</v>
      </c>
      <c r="CM19" s="33">
        <v>1.4019999999999999</v>
      </c>
      <c r="CN19" s="34">
        <v>8.093</v>
      </c>
      <c r="CO19" s="34">
        <v>6.1479999999999997</v>
      </c>
      <c r="CP19" s="16">
        <v>347.51799999999997</v>
      </c>
      <c r="CQ19" s="34" t="s">
        <v>486</v>
      </c>
      <c r="CR19" s="34" t="s">
        <v>486</v>
      </c>
      <c r="CS19" s="34" t="s">
        <v>486</v>
      </c>
      <c r="CT19" s="27">
        <v>15.641300686556381</v>
      </c>
      <c r="CU19" s="33">
        <v>1.1419999999999999</v>
      </c>
      <c r="CV19" s="34">
        <v>6.38</v>
      </c>
      <c r="CW19" s="34">
        <v>4.516</v>
      </c>
      <c r="CX19" s="16">
        <v>268.673</v>
      </c>
      <c r="CY19" s="34" t="s">
        <v>486</v>
      </c>
      <c r="CZ19" s="34" t="s">
        <v>486</v>
      </c>
      <c r="DA19" s="34" t="s">
        <v>486</v>
      </c>
      <c r="DB19" s="27">
        <v>12.108799704639363</v>
      </c>
      <c r="DC19" s="34" t="s">
        <v>486</v>
      </c>
      <c r="DD19" s="33">
        <v>0.81499999999999995</v>
      </c>
      <c r="DE19" s="34">
        <v>4.5990000000000002</v>
      </c>
      <c r="DF19" s="34">
        <v>3.7410000000000001</v>
      </c>
      <c r="DG19" s="16">
        <v>241.745</v>
      </c>
      <c r="DH19" s="34" t="s">
        <v>486</v>
      </c>
      <c r="DI19" s="34" t="s">
        <v>486</v>
      </c>
      <c r="DJ19" s="34" t="s">
        <v>486</v>
      </c>
      <c r="DK19" s="27">
        <v>10.789327111907118</v>
      </c>
      <c r="DL19" s="33">
        <v>1.4810000000000001</v>
      </c>
      <c r="DM19" s="34">
        <v>7.4379999999999997</v>
      </c>
      <c r="DN19" s="34">
        <v>5.4219999999999997</v>
      </c>
      <c r="DO19" s="16">
        <v>314.10599999999999</v>
      </c>
      <c r="DP19" s="34" t="s">
        <v>486</v>
      </c>
      <c r="DQ19" s="34" t="s">
        <v>486</v>
      </c>
      <c r="DR19" s="34" t="s">
        <v>486</v>
      </c>
      <c r="DS19" s="27">
        <v>14.174857582755967</v>
      </c>
      <c r="DT19" s="33">
        <v>0.7</v>
      </c>
      <c r="DU19" s="34">
        <v>2.887</v>
      </c>
      <c r="DV19" s="34">
        <v>3.8540000000000001</v>
      </c>
      <c r="DW19" s="16">
        <v>203.38200000000001</v>
      </c>
      <c r="DX19" s="34" t="s">
        <v>486</v>
      </c>
      <c r="DY19" s="34" t="s">
        <v>486</v>
      </c>
      <c r="DZ19" s="34" t="s">
        <v>486</v>
      </c>
      <c r="EA19" s="27">
        <v>9.0128998758856902</v>
      </c>
      <c r="EB19" s="33">
        <v>1.3680000000000001</v>
      </c>
      <c r="EC19" s="34">
        <v>7.7160000000000002</v>
      </c>
      <c r="ED19" s="34">
        <v>5.96</v>
      </c>
      <c r="EE19" s="16">
        <v>341.38900000000001</v>
      </c>
      <c r="EF19" s="34" t="s">
        <v>486</v>
      </c>
      <c r="EG19" s="34" t="s">
        <v>486</v>
      </c>
      <c r="EH19" s="34" t="s">
        <v>486</v>
      </c>
      <c r="EI19" s="27">
        <v>15.348391855587503</v>
      </c>
      <c r="EJ19" s="33">
        <v>0.90500000000000003</v>
      </c>
      <c r="EK19" s="34">
        <v>4.3860000000000001</v>
      </c>
      <c r="EL19" s="34">
        <v>4.2779999999999996</v>
      </c>
      <c r="EM19" s="34">
        <v>241.36</v>
      </c>
      <c r="EN19" s="34" t="s">
        <v>486</v>
      </c>
      <c r="EO19" s="34" t="s">
        <v>486</v>
      </c>
      <c r="EP19" s="34" t="s">
        <v>486</v>
      </c>
      <c r="EQ19" s="27">
        <v>10.770703366797067</v>
      </c>
      <c r="ER19" s="34" t="s">
        <v>486</v>
      </c>
    </row>
    <row r="20" spans="2:148" x14ac:dyDescent="0.2">
      <c r="B20" s="15" t="s">
        <v>499</v>
      </c>
      <c r="D20" s="15" t="s">
        <v>49</v>
      </c>
      <c r="E20" s="15" t="s">
        <v>513</v>
      </c>
      <c r="F20" s="31" t="s">
        <v>32</v>
      </c>
      <c r="G20" s="15">
        <v>3700</v>
      </c>
      <c r="I20" s="15">
        <v>192012</v>
      </c>
      <c r="K20" s="15" t="s">
        <v>488</v>
      </c>
      <c r="L20" s="15">
        <v>3.2</v>
      </c>
      <c r="P20" s="15"/>
      <c r="Q20" s="32"/>
      <c r="R20" s="11"/>
      <c r="T20" s="31" t="s">
        <v>153</v>
      </c>
      <c r="U20" s="15"/>
      <c r="V20" s="15" t="s">
        <v>486</v>
      </c>
      <c r="Y20" s="33"/>
      <c r="Z20" s="34"/>
      <c r="AA20" s="34"/>
      <c r="AB20" s="35"/>
      <c r="AC20" s="35"/>
      <c r="AD20" s="35"/>
      <c r="AE20" s="35"/>
      <c r="AG20" s="33"/>
      <c r="AH20" s="34"/>
      <c r="AI20" s="34"/>
      <c r="AJ20" s="35"/>
      <c r="AK20" s="35"/>
      <c r="AL20" s="35"/>
      <c r="AM20" s="35"/>
      <c r="AO20" s="33"/>
      <c r="AP20" s="34"/>
      <c r="AQ20" s="34"/>
      <c r="AR20" s="35"/>
      <c r="AS20" s="35"/>
      <c r="AT20" s="35"/>
      <c r="AU20" s="35"/>
      <c r="AV20" s="35"/>
      <c r="AW20" s="43"/>
      <c r="AX20" s="33">
        <v>0.48777547663741877</v>
      </c>
      <c r="AY20" s="34">
        <v>4.8870753168831831</v>
      </c>
      <c r="AZ20" s="34">
        <v>1.4863171211677779</v>
      </c>
      <c r="BA20" s="16">
        <v>343.73444633133806</v>
      </c>
      <c r="BB20" s="34" t="s">
        <v>486</v>
      </c>
      <c r="BC20" s="34" t="s">
        <v>486</v>
      </c>
      <c r="BD20" s="34" t="s">
        <v>486</v>
      </c>
      <c r="BE20" s="27">
        <v>15.138563843799185</v>
      </c>
      <c r="BF20" s="34">
        <v>6.4879963415091497</v>
      </c>
      <c r="BG20" s="33">
        <v>0.74844458171762906</v>
      </c>
      <c r="BH20" s="34">
        <v>6.4879963415091497</v>
      </c>
      <c r="BI20" s="34">
        <v>1.5557406792092057</v>
      </c>
      <c r="BJ20" s="16">
        <v>346.5518585296378</v>
      </c>
      <c r="BK20" s="34" t="s">
        <v>486</v>
      </c>
      <c r="BL20" s="34" t="s">
        <v>486</v>
      </c>
      <c r="BM20" s="34" t="s">
        <v>486</v>
      </c>
      <c r="BN20" s="27">
        <v>15.402768348787296</v>
      </c>
      <c r="BO20" s="33">
        <v>1.9650000000000001</v>
      </c>
      <c r="BP20" s="34">
        <v>18.302</v>
      </c>
      <c r="BQ20" s="34">
        <v>1.76</v>
      </c>
      <c r="BR20" s="16">
        <v>375.27199999999999</v>
      </c>
      <c r="BS20" s="34" t="s">
        <v>486</v>
      </c>
      <c r="BT20" s="34" t="s">
        <v>486</v>
      </c>
      <c r="BU20" s="34" t="s">
        <v>486</v>
      </c>
      <c r="BV20" s="27">
        <v>17.596346326059294</v>
      </c>
      <c r="BW20" s="33">
        <v>0.999</v>
      </c>
      <c r="BX20" s="34">
        <v>13.39</v>
      </c>
      <c r="BY20" s="34">
        <v>2.069</v>
      </c>
      <c r="BZ20" s="16">
        <v>375.57600000000002</v>
      </c>
      <c r="CA20" s="34" t="s">
        <v>486</v>
      </c>
      <c r="CB20" s="34" t="s">
        <v>486</v>
      </c>
      <c r="CC20" s="34" t="s">
        <v>486</v>
      </c>
      <c r="CD20" s="27">
        <v>17.146893528774097</v>
      </c>
      <c r="CE20" s="33">
        <v>0.113</v>
      </c>
      <c r="CF20" s="34">
        <v>3.3410000000000002</v>
      </c>
      <c r="CG20" s="34">
        <v>1.54</v>
      </c>
      <c r="CH20" s="16">
        <v>260.24900000000002</v>
      </c>
      <c r="CI20" s="34" t="s">
        <v>486</v>
      </c>
      <c r="CJ20" s="34" t="s">
        <v>486</v>
      </c>
      <c r="CK20" s="34" t="s">
        <v>486</v>
      </c>
      <c r="CL20" s="27">
        <v>11.402668300576584</v>
      </c>
      <c r="CM20" s="33">
        <v>0.36299999999999999</v>
      </c>
      <c r="CN20" s="34">
        <v>7.8449999999999998</v>
      </c>
      <c r="CO20" s="34">
        <v>1.56</v>
      </c>
      <c r="CP20" s="16">
        <v>417.09</v>
      </c>
      <c r="CQ20" s="34" t="s">
        <v>486</v>
      </c>
      <c r="CR20" s="34" t="s">
        <v>486</v>
      </c>
      <c r="CS20" s="34" t="s">
        <v>486</v>
      </c>
      <c r="CT20" s="27">
        <v>18.467177734835275</v>
      </c>
      <c r="CU20" s="33">
        <v>0.63300000000000001</v>
      </c>
      <c r="CV20" s="34">
        <v>8.2110000000000003</v>
      </c>
      <c r="CW20" s="34">
        <v>1.6619999999999999</v>
      </c>
      <c r="CX20" s="16">
        <v>315.827</v>
      </c>
      <c r="CY20" s="34" t="s">
        <v>486</v>
      </c>
      <c r="CZ20" s="34" t="s">
        <v>486</v>
      </c>
      <c r="DA20" s="34" t="s">
        <v>486</v>
      </c>
      <c r="DB20" s="27">
        <v>14.185396615921196</v>
      </c>
      <c r="DC20" s="34" t="s">
        <v>486</v>
      </c>
      <c r="DD20" s="33">
        <v>0.182</v>
      </c>
      <c r="DE20" s="34">
        <v>3.851</v>
      </c>
      <c r="DF20" s="34">
        <v>0.95099999999999996</v>
      </c>
      <c r="DG20" s="16">
        <v>334.60599999999999</v>
      </c>
      <c r="DH20" s="34" t="s">
        <v>486</v>
      </c>
      <c r="DI20" s="34" t="s">
        <v>486</v>
      </c>
      <c r="DJ20" s="34" t="s">
        <v>486</v>
      </c>
      <c r="DK20" s="27">
        <v>14.635611223704265</v>
      </c>
      <c r="DL20" s="33">
        <v>0.42099999999999999</v>
      </c>
      <c r="DM20" s="34">
        <v>6.1319999999999997</v>
      </c>
      <c r="DN20" s="34">
        <v>1.5629999999999999</v>
      </c>
      <c r="DO20" s="16">
        <v>346.66300000000001</v>
      </c>
      <c r="DP20" s="34" t="s">
        <v>486</v>
      </c>
      <c r="DQ20" s="34" t="s">
        <v>486</v>
      </c>
      <c r="DR20" s="34" t="s">
        <v>486</v>
      </c>
      <c r="DS20" s="27">
        <v>15.338991217734209</v>
      </c>
      <c r="DT20" s="33">
        <v>0.12</v>
      </c>
      <c r="DU20" s="34">
        <v>3.2810000000000001</v>
      </c>
      <c r="DV20" s="34">
        <v>1.546</v>
      </c>
      <c r="DW20" s="16">
        <v>235.136</v>
      </c>
      <c r="DX20" s="34" t="s">
        <v>486</v>
      </c>
      <c r="DY20" s="34" t="s">
        <v>486</v>
      </c>
      <c r="DZ20" s="34" t="s">
        <v>486</v>
      </c>
      <c r="EA20" s="27">
        <v>10.322476787481737</v>
      </c>
      <c r="EB20" s="33">
        <v>0.35799999999999998</v>
      </c>
      <c r="EC20" s="34">
        <v>6.7350000000000003</v>
      </c>
      <c r="ED20" s="34">
        <v>1.4359999999999999</v>
      </c>
      <c r="EE20" s="16">
        <v>404.97699999999998</v>
      </c>
      <c r="EF20" s="34" t="s">
        <v>486</v>
      </c>
      <c r="EG20" s="34" t="s">
        <v>486</v>
      </c>
      <c r="EH20" s="34" t="s">
        <v>486</v>
      </c>
      <c r="EI20" s="27">
        <v>17.87215660398109</v>
      </c>
      <c r="EJ20" s="33">
        <v>0.20100000000000001</v>
      </c>
      <c r="EK20" s="34">
        <v>4.1689999999999996</v>
      </c>
      <c r="EL20" s="34">
        <v>1.419</v>
      </c>
      <c r="EM20" s="34">
        <v>288.79300000000001</v>
      </c>
      <c r="EN20" s="34" t="s">
        <v>486</v>
      </c>
      <c r="EO20" s="34" t="s">
        <v>486</v>
      </c>
      <c r="EP20" s="34" t="s">
        <v>486</v>
      </c>
      <c r="EQ20" s="27">
        <v>12.694703303954375</v>
      </c>
      <c r="ER20" s="34" t="s">
        <v>486</v>
      </c>
    </row>
    <row r="21" spans="2:148" x14ac:dyDescent="0.2">
      <c r="B21" s="15" t="s">
        <v>499</v>
      </c>
      <c r="D21" s="15" t="s">
        <v>60</v>
      </c>
      <c r="E21" s="15" t="s">
        <v>518</v>
      </c>
      <c r="F21" s="31" t="s">
        <v>32</v>
      </c>
      <c r="G21" s="15">
        <v>3700</v>
      </c>
      <c r="I21" s="15">
        <v>139436</v>
      </c>
      <c r="K21" s="15" t="s">
        <v>487</v>
      </c>
      <c r="L21" s="15">
        <v>1.9970000000000001</v>
      </c>
      <c r="N21" s="15" t="s">
        <v>25</v>
      </c>
      <c r="P21" s="15" t="s">
        <v>496</v>
      </c>
      <c r="Q21" s="32"/>
      <c r="R21" s="11"/>
      <c r="T21" s="31" t="s">
        <v>153</v>
      </c>
      <c r="U21" s="15"/>
      <c r="V21" s="15">
        <v>1930</v>
      </c>
      <c r="Y21" s="33"/>
      <c r="Z21" s="34"/>
      <c r="AA21" s="34"/>
      <c r="AB21" s="35"/>
      <c r="AC21" s="35"/>
      <c r="AD21" s="35"/>
      <c r="AE21" s="35"/>
      <c r="AG21" s="33"/>
      <c r="AH21" s="34"/>
      <c r="AI21" s="34"/>
      <c r="AJ21" s="35"/>
      <c r="AK21" s="35"/>
      <c r="AL21" s="35"/>
      <c r="AM21" s="35"/>
      <c r="AO21" s="33"/>
      <c r="AP21" s="34"/>
      <c r="AQ21" s="34"/>
      <c r="AR21" s="35"/>
      <c r="AS21" s="35"/>
      <c r="AT21" s="35"/>
      <c r="AU21" s="35"/>
      <c r="AV21" s="35"/>
      <c r="AW21" s="43"/>
      <c r="AX21" s="33">
        <v>1.0089999999999999</v>
      </c>
      <c r="AY21" s="34"/>
      <c r="AZ21" s="34">
        <v>1.788</v>
      </c>
      <c r="BA21" s="16">
        <v>295.93400000000003</v>
      </c>
      <c r="BB21" s="34" t="s">
        <v>486</v>
      </c>
      <c r="BC21" s="34" t="s">
        <v>486</v>
      </c>
      <c r="BD21" s="34" t="s">
        <v>486</v>
      </c>
      <c r="BE21" s="27" t="s">
        <v>486</v>
      </c>
      <c r="BF21" s="34"/>
      <c r="BG21" s="33">
        <v>1.6540629660314832</v>
      </c>
      <c r="BH21" s="34" t="s">
        <v>486</v>
      </c>
      <c r="BI21" s="34">
        <v>1.8022767191383595</v>
      </c>
      <c r="BJ21" s="16">
        <v>296.83259072079534</v>
      </c>
      <c r="BK21" s="34" t="s">
        <v>486</v>
      </c>
      <c r="BL21" s="34" t="s">
        <v>486</v>
      </c>
      <c r="BM21" s="34" t="s">
        <v>486</v>
      </c>
      <c r="BN21" s="27" t="s">
        <v>486</v>
      </c>
      <c r="BO21" s="33" t="s">
        <v>486</v>
      </c>
      <c r="BP21" s="34" t="s">
        <v>486</v>
      </c>
      <c r="BQ21" s="34" t="s">
        <v>486</v>
      </c>
      <c r="BR21" s="16" t="s">
        <v>486</v>
      </c>
      <c r="BS21" s="34" t="s">
        <v>486</v>
      </c>
      <c r="BT21" s="34" t="s">
        <v>486</v>
      </c>
      <c r="BU21" s="34" t="s">
        <v>486</v>
      </c>
      <c r="BV21" s="27" t="s">
        <v>486</v>
      </c>
      <c r="BW21" s="33" t="s">
        <v>486</v>
      </c>
      <c r="BX21" s="34" t="s">
        <v>486</v>
      </c>
      <c r="BY21" s="34" t="s">
        <v>486</v>
      </c>
      <c r="BZ21" s="16" t="s">
        <v>486</v>
      </c>
      <c r="CA21" s="34" t="s">
        <v>486</v>
      </c>
      <c r="CB21" s="34" t="s">
        <v>486</v>
      </c>
      <c r="CC21" s="34" t="s">
        <v>486</v>
      </c>
      <c r="CD21" s="27" t="s">
        <v>486</v>
      </c>
      <c r="CE21" s="33" t="s">
        <v>486</v>
      </c>
      <c r="CF21" s="34" t="s">
        <v>486</v>
      </c>
      <c r="CG21" s="34" t="s">
        <v>486</v>
      </c>
      <c r="CH21" s="16" t="s">
        <v>486</v>
      </c>
      <c r="CI21" s="34" t="s">
        <v>486</v>
      </c>
      <c r="CJ21" s="34" t="s">
        <v>486</v>
      </c>
      <c r="CK21" s="34" t="s">
        <v>486</v>
      </c>
      <c r="CL21" s="27" t="s">
        <v>486</v>
      </c>
      <c r="CM21" s="33" t="s">
        <v>486</v>
      </c>
      <c r="CN21" s="34" t="s">
        <v>486</v>
      </c>
      <c r="CO21" s="34" t="s">
        <v>486</v>
      </c>
      <c r="CP21" s="16" t="s">
        <v>486</v>
      </c>
      <c r="CQ21" s="34" t="s">
        <v>486</v>
      </c>
      <c r="CR21" s="34" t="s">
        <v>486</v>
      </c>
      <c r="CS21" s="34" t="s">
        <v>486</v>
      </c>
      <c r="CT21" s="27" t="s">
        <v>486</v>
      </c>
      <c r="CU21" s="33" t="s">
        <v>486</v>
      </c>
      <c r="CV21" s="34" t="s">
        <v>486</v>
      </c>
      <c r="CW21" s="34" t="s">
        <v>486</v>
      </c>
      <c r="CX21" s="16" t="s">
        <v>486</v>
      </c>
      <c r="CY21" s="34" t="s">
        <v>486</v>
      </c>
      <c r="CZ21" s="34" t="s">
        <v>486</v>
      </c>
      <c r="DA21" s="34" t="s">
        <v>486</v>
      </c>
      <c r="DB21" s="27" t="s">
        <v>486</v>
      </c>
      <c r="DC21" s="34" t="s">
        <v>486</v>
      </c>
      <c r="DD21" s="33">
        <v>0.53100000000000003</v>
      </c>
      <c r="DE21" s="34">
        <v>2.964</v>
      </c>
      <c r="DF21" s="34">
        <v>1.5489999999999999</v>
      </c>
      <c r="DG21" s="16">
        <v>274.55099999999999</v>
      </c>
      <c r="DH21" s="34">
        <v>9.1999999999999998E-2</v>
      </c>
      <c r="DI21" s="34">
        <v>0.44</v>
      </c>
      <c r="DJ21" s="34" t="s">
        <v>486</v>
      </c>
      <c r="DK21" s="27">
        <v>12.047544421925815</v>
      </c>
      <c r="DL21" s="33">
        <v>1.0840000000000001</v>
      </c>
      <c r="DM21" s="34">
        <v>20.478000000000002</v>
      </c>
      <c r="DN21" s="34">
        <v>1.6879999999999999</v>
      </c>
      <c r="DO21" s="16">
        <v>322.03300000000002</v>
      </c>
      <c r="DP21" s="34">
        <v>0.14599999999999999</v>
      </c>
      <c r="DQ21" s="34">
        <v>0.93700000000000006</v>
      </c>
      <c r="DR21" s="34" t="s">
        <v>486</v>
      </c>
      <c r="DS21" s="27">
        <v>15.339714222871597</v>
      </c>
      <c r="DT21" s="33">
        <v>0.27800000000000002</v>
      </c>
      <c r="DU21" s="34">
        <v>5.56</v>
      </c>
      <c r="DV21" s="34">
        <v>1.8240000000000001</v>
      </c>
      <c r="DW21" s="16">
        <v>215.173</v>
      </c>
      <c r="DX21" s="34">
        <v>6.3E-2</v>
      </c>
      <c r="DY21" s="34">
        <v>0.215</v>
      </c>
      <c r="DZ21" s="34" t="s">
        <v>486</v>
      </c>
      <c r="EA21" s="27">
        <v>9.6413594444706288</v>
      </c>
      <c r="EB21" s="33">
        <v>0.73799999999999999</v>
      </c>
      <c r="EC21" s="34">
        <v>12.326000000000001</v>
      </c>
      <c r="ED21" s="34">
        <v>1.8420000000000001</v>
      </c>
      <c r="EE21" s="16">
        <v>362.88499999999999</v>
      </c>
      <c r="EF21" s="34">
        <v>0.12</v>
      </c>
      <c r="EG21" s="34">
        <v>0.61699999999999999</v>
      </c>
      <c r="EH21" s="34" t="s">
        <v>486</v>
      </c>
      <c r="EI21" s="27">
        <v>16.495352311825421</v>
      </c>
      <c r="EJ21" s="33">
        <v>0.49299999999999999</v>
      </c>
      <c r="EK21" s="34">
        <v>7.9109999999999996</v>
      </c>
      <c r="EL21" s="34">
        <v>1.752</v>
      </c>
      <c r="EM21" s="34">
        <v>257.91800000000001</v>
      </c>
      <c r="EN21" s="34">
        <v>8.6999999999999994E-2</v>
      </c>
      <c r="EO21" s="34">
        <v>0.40600000000000003</v>
      </c>
      <c r="EP21" s="34" t="s">
        <v>486</v>
      </c>
      <c r="EQ21" s="27">
        <v>11.662404518389343</v>
      </c>
      <c r="ER21" s="34">
        <v>22.224</v>
      </c>
    </row>
    <row r="22" spans="2:148" x14ac:dyDescent="0.2">
      <c r="B22" s="15" t="s">
        <v>499</v>
      </c>
      <c r="D22" s="15" t="s">
        <v>60</v>
      </c>
      <c r="E22" s="15" t="s">
        <v>511</v>
      </c>
      <c r="F22" s="31" t="s">
        <v>32</v>
      </c>
      <c r="G22" s="15">
        <v>3700</v>
      </c>
      <c r="I22" s="15">
        <v>168124</v>
      </c>
      <c r="K22" s="15" t="s">
        <v>489</v>
      </c>
      <c r="L22" s="15">
        <v>2.972</v>
      </c>
      <c r="N22" s="15" t="s">
        <v>31</v>
      </c>
      <c r="P22" s="15" t="s">
        <v>495</v>
      </c>
      <c r="Q22" s="32"/>
      <c r="R22" s="11"/>
      <c r="T22" s="31" t="s">
        <v>153</v>
      </c>
      <c r="U22" s="15"/>
      <c r="V22" s="15">
        <v>2270</v>
      </c>
      <c r="Y22" s="33"/>
      <c r="Z22" s="34"/>
      <c r="AA22" s="34"/>
      <c r="AB22" s="35"/>
      <c r="AC22" s="35"/>
      <c r="AD22" s="35"/>
      <c r="AE22" s="35"/>
      <c r="AG22" s="33"/>
      <c r="AH22" s="34"/>
      <c r="AI22" s="34"/>
      <c r="AJ22" s="35"/>
      <c r="AK22" s="35"/>
      <c r="AL22" s="35"/>
      <c r="AM22" s="35"/>
      <c r="AO22" s="33"/>
      <c r="AP22" s="34"/>
      <c r="AQ22" s="34"/>
      <c r="AR22" s="35"/>
      <c r="AS22" s="35"/>
      <c r="AT22" s="35"/>
      <c r="AU22" s="35"/>
      <c r="AV22" s="35"/>
      <c r="AW22" s="43"/>
      <c r="AX22" s="33">
        <v>0.41899999999999998</v>
      </c>
      <c r="AY22" s="34">
        <v>3.964</v>
      </c>
      <c r="AZ22" s="34">
        <v>1.0209999999999999</v>
      </c>
      <c r="BA22" s="16">
        <v>310.40499999999997</v>
      </c>
      <c r="BB22" s="34">
        <v>5.8999999999999997E-2</v>
      </c>
      <c r="BC22" s="34">
        <v>0.35899999999999999</v>
      </c>
      <c r="BD22" s="34" t="s">
        <v>486</v>
      </c>
      <c r="BE22" s="27">
        <v>13.637488020612404</v>
      </c>
      <c r="BF22" s="34">
        <v>4.8055352112676051</v>
      </c>
      <c r="BG22" s="33">
        <v>0.55346893123446561</v>
      </c>
      <c r="BH22" s="34">
        <v>4.8055352112676051</v>
      </c>
      <c r="BI22" s="34">
        <v>0.98392377796188901</v>
      </c>
      <c r="BJ22" s="16">
        <v>317.4895932062966</v>
      </c>
      <c r="BK22" s="34">
        <v>6.5313173156586579E-2</v>
      </c>
      <c r="BL22" s="34">
        <v>0.48764125932062968</v>
      </c>
      <c r="BM22" s="34" t="s">
        <v>486</v>
      </c>
      <c r="BN22" s="27">
        <v>14.016360724168015</v>
      </c>
      <c r="BO22" s="33">
        <v>1.111</v>
      </c>
      <c r="BP22" s="34">
        <v>8.0109999999999992</v>
      </c>
      <c r="BQ22" s="34">
        <v>1.012</v>
      </c>
      <c r="BR22" s="16">
        <v>326.15699999999998</v>
      </c>
      <c r="BS22" s="34">
        <v>8.2000000000000003E-2</v>
      </c>
      <c r="BT22" s="34">
        <v>1.0289999999999999</v>
      </c>
      <c r="BU22" s="34" t="s">
        <v>486</v>
      </c>
      <c r="BV22" s="27">
        <v>14.680005970055458</v>
      </c>
      <c r="BW22" s="33">
        <v>0.48599999999999999</v>
      </c>
      <c r="BX22" s="34">
        <v>5.49</v>
      </c>
      <c r="BY22" s="34">
        <v>1.347</v>
      </c>
      <c r="BZ22" s="16">
        <v>344.58699999999999</v>
      </c>
      <c r="CA22" s="34">
        <v>7.0000000000000007E-2</v>
      </c>
      <c r="CB22" s="34">
        <v>0.41599999999999998</v>
      </c>
      <c r="CC22" s="34" t="s">
        <v>486</v>
      </c>
      <c r="CD22" s="27">
        <v>15.215524815006836</v>
      </c>
      <c r="CE22" s="33">
        <v>0.17</v>
      </c>
      <c r="CF22" s="34">
        <v>2.4889999999999999</v>
      </c>
      <c r="CG22" s="34">
        <v>0.76</v>
      </c>
      <c r="CH22" s="16">
        <v>230.88499999999999</v>
      </c>
      <c r="CI22" s="34">
        <v>2.5999999999999999E-2</v>
      </c>
      <c r="CJ22" s="34">
        <v>0.14399999999999999</v>
      </c>
      <c r="CK22" s="34" t="s">
        <v>486</v>
      </c>
      <c r="CL22" s="27">
        <v>10.093573706618907</v>
      </c>
      <c r="CM22" s="33">
        <v>0.35399999999999998</v>
      </c>
      <c r="CN22" s="34">
        <v>4.1360000000000001</v>
      </c>
      <c r="CO22" s="34">
        <v>1.1220000000000001</v>
      </c>
      <c r="CP22" s="16">
        <v>344.38200000000001</v>
      </c>
      <c r="CQ22" s="34">
        <v>5.8999999999999997E-2</v>
      </c>
      <c r="CR22" s="34">
        <v>0.29499999999999998</v>
      </c>
      <c r="CS22" s="34" t="s">
        <v>486</v>
      </c>
      <c r="CT22" s="27">
        <v>15.097515200075412</v>
      </c>
      <c r="CU22" s="33">
        <v>0.42099999999999999</v>
      </c>
      <c r="CV22" s="34">
        <v>4.1920000000000002</v>
      </c>
      <c r="CW22" s="34">
        <v>0.93500000000000005</v>
      </c>
      <c r="CX22" s="16">
        <v>278.49200000000002</v>
      </c>
      <c r="CY22" s="34">
        <v>4.7E-2</v>
      </c>
      <c r="CZ22" s="34">
        <v>0.374</v>
      </c>
      <c r="DA22" s="34" t="s">
        <v>486</v>
      </c>
      <c r="DB22" s="27">
        <v>12.284374165370538</v>
      </c>
      <c r="DC22" s="34">
        <v>3.5859999999999999</v>
      </c>
      <c r="DD22" s="33">
        <v>0.35099999999999998</v>
      </c>
      <c r="DE22" s="34">
        <v>3.3050000000000002</v>
      </c>
      <c r="DF22" s="34">
        <v>0.79</v>
      </c>
      <c r="DG22" s="16">
        <v>278.87350000000004</v>
      </c>
      <c r="DH22" s="34">
        <v>5.0999999999999997E-2</v>
      </c>
      <c r="DI22" s="34">
        <v>0.3</v>
      </c>
      <c r="DJ22" s="34" t="s">
        <v>486</v>
      </c>
      <c r="DK22" s="27">
        <v>12.231430221049161</v>
      </c>
      <c r="DL22" s="33">
        <v>0.45699999999999996</v>
      </c>
      <c r="DM22" s="34">
        <v>6.0949999999999998</v>
      </c>
      <c r="DN22" s="34">
        <v>1.3744999999999998</v>
      </c>
      <c r="DO22" s="16">
        <v>336.90949999999998</v>
      </c>
      <c r="DP22" s="34">
        <v>6.8500000000000005E-2</v>
      </c>
      <c r="DQ22" s="34">
        <v>0.38849999999999996</v>
      </c>
      <c r="DR22" s="34" t="s">
        <v>486</v>
      </c>
      <c r="DS22" s="27">
        <v>14.923066487565004</v>
      </c>
      <c r="DT22" s="33">
        <v>0.16500000000000001</v>
      </c>
      <c r="DU22" s="34">
        <v>2.4290000000000003</v>
      </c>
      <c r="DV22" s="34">
        <v>0.84650000000000003</v>
      </c>
      <c r="DW22" s="16">
        <v>231.887</v>
      </c>
      <c r="DX22" s="34">
        <v>3.95E-2</v>
      </c>
      <c r="DY22" s="34">
        <v>0.1265</v>
      </c>
      <c r="DZ22" s="34" t="s">
        <v>486</v>
      </c>
      <c r="EA22" s="27">
        <v>10.13182542300985</v>
      </c>
      <c r="EB22" s="33">
        <v>0.3695</v>
      </c>
      <c r="EC22" s="34">
        <v>4.8235000000000001</v>
      </c>
      <c r="ED22" s="34">
        <v>1.1399999999999999</v>
      </c>
      <c r="EE22" s="16">
        <v>365.37299999999999</v>
      </c>
      <c r="EF22" s="34">
        <v>6.3E-2</v>
      </c>
      <c r="EG22" s="34">
        <v>0.30649999999999999</v>
      </c>
      <c r="EH22" s="34" t="s">
        <v>486</v>
      </c>
      <c r="EI22" s="27">
        <v>16.046267537037913</v>
      </c>
      <c r="EJ22" s="33">
        <v>0.26600000000000001</v>
      </c>
      <c r="EK22" s="34">
        <v>3.3845000000000001</v>
      </c>
      <c r="EL22" s="34">
        <v>0.9425</v>
      </c>
      <c r="EM22" s="34">
        <v>270.42849999999999</v>
      </c>
      <c r="EN22" s="34">
        <v>4.8500000000000001E-2</v>
      </c>
      <c r="EO22" s="34">
        <v>0.2175</v>
      </c>
      <c r="EP22" s="34" t="s">
        <v>486</v>
      </c>
      <c r="EQ22" s="27">
        <v>11.86301660618058</v>
      </c>
      <c r="ER22" s="34">
        <v>3.7364999999999999</v>
      </c>
    </row>
    <row r="23" spans="2:148" x14ac:dyDescent="0.2">
      <c r="B23" s="15" t="s">
        <v>499</v>
      </c>
      <c r="D23" s="15" t="s">
        <v>71</v>
      </c>
      <c r="E23" s="15" t="s">
        <v>519</v>
      </c>
      <c r="F23" s="31" t="s">
        <v>32</v>
      </c>
      <c r="G23" s="15">
        <v>3700</v>
      </c>
      <c r="I23" s="15">
        <v>50258</v>
      </c>
      <c r="K23" s="15" t="s">
        <v>489</v>
      </c>
      <c r="L23" s="15">
        <v>2.3889999999999998</v>
      </c>
      <c r="N23" s="15" t="s">
        <v>25</v>
      </c>
      <c r="P23" s="15" t="s">
        <v>486</v>
      </c>
      <c r="Q23" s="32"/>
      <c r="R23" s="11"/>
      <c r="T23" s="31" t="s">
        <v>153</v>
      </c>
      <c r="U23" s="15"/>
      <c r="V23" s="15">
        <v>2150</v>
      </c>
      <c r="Y23" s="33"/>
      <c r="Z23" s="34"/>
      <c r="AA23" s="34"/>
      <c r="AB23" s="35"/>
      <c r="AC23" s="35"/>
      <c r="AD23" s="35"/>
      <c r="AE23" s="35"/>
      <c r="AG23" s="33"/>
      <c r="AH23" s="34"/>
      <c r="AI23" s="34"/>
      <c r="AJ23" s="35"/>
      <c r="AK23" s="35"/>
      <c r="AL23" s="35"/>
      <c r="AM23" s="35"/>
      <c r="AO23" s="33"/>
      <c r="AP23" s="34"/>
      <c r="AQ23" s="34"/>
      <c r="AR23" s="35"/>
      <c r="AS23" s="35"/>
      <c r="AT23" s="35"/>
      <c r="AU23" s="35"/>
      <c r="AV23" s="35"/>
      <c r="AW23" s="43"/>
      <c r="AX23" s="33">
        <v>1.0192593151187181</v>
      </c>
      <c r="AY23" s="34">
        <v>7.7505544521895171</v>
      </c>
      <c r="AZ23" s="34">
        <v>4.5648944496067791</v>
      </c>
      <c r="BA23" s="16">
        <v>249.95434926548265</v>
      </c>
      <c r="BB23" s="34">
        <v>2.9419645695447801E-2</v>
      </c>
      <c r="BC23" s="34">
        <v>0.9898396694232704</v>
      </c>
      <c r="BD23" s="34">
        <v>4.5737195860773598E-3</v>
      </c>
      <c r="BE23" s="27">
        <v>11.381628533150913</v>
      </c>
      <c r="BF23" s="34">
        <v>8.4533653686826842</v>
      </c>
      <c r="BG23" s="33">
        <v>1.1297522783761391</v>
      </c>
      <c r="BH23" s="34">
        <v>8.4533653686826842</v>
      </c>
      <c r="BI23" s="34">
        <v>4.4104805302402648</v>
      </c>
      <c r="BJ23" s="16">
        <v>251.79017067108532</v>
      </c>
      <c r="BK23" s="34">
        <v>3.4233637116818559E-2</v>
      </c>
      <c r="BL23" s="34">
        <v>1.0955186412593205</v>
      </c>
      <c r="BM23" s="34" t="s">
        <v>486</v>
      </c>
      <c r="BN23" s="27">
        <v>11.522768818941556</v>
      </c>
      <c r="BO23" s="33" t="s">
        <v>486</v>
      </c>
      <c r="BP23" s="34" t="s">
        <v>486</v>
      </c>
      <c r="BQ23" s="34" t="s">
        <v>486</v>
      </c>
      <c r="BR23" s="16" t="s">
        <v>486</v>
      </c>
      <c r="BS23" s="34" t="s">
        <v>486</v>
      </c>
      <c r="BT23" s="34" t="s">
        <v>486</v>
      </c>
      <c r="BU23" s="34" t="s">
        <v>486</v>
      </c>
      <c r="BV23" s="27" t="s">
        <v>486</v>
      </c>
      <c r="BW23" s="33" t="s">
        <v>486</v>
      </c>
      <c r="BX23" s="34" t="s">
        <v>486</v>
      </c>
      <c r="BY23" s="34" t="s">
        <v>486</v>
      </c>
      <c r="BZ23" s="16" t="s">
        <v>486</v>
      </c>
      <c r="CA23" s="34" t="s">
        <v>486</v>
      </c>
      <c r="CB23" s="34" t="s">
        <v>486</v>
      </c>
      <c r="CC23" s="34" t="s">
        <v>486</v>
      </c>
      <c r="CD23" s="27" t="s">
        <v>486</v>
      </c>
      <c r="CE23" s="33" t="s">
        <v>486</v>
      </c>
      <c r="CF23" s="34" t="s">
        <v>486</v>
      </c>
      <c r="CG23" s="34" t="s">
        <v>486</v>
      </c>
      <c r="CH23" s="16" t="s">
        <v>486</v>
      </c>
      <c r="CI23" s="34" t="s">
        <v>486</v>
      </c>
      <c r="CJ23" s="34" t="s">
        <v>486</v>
      </c>
      <c r="CK23" s="34" t="s">
        <v>486</v>
      </c>
      <c r="CL23" s="27" t="s">
        <v>486</v>
      </c>
      <c r="CM23" s="33" t="s">
        <v>486</v>
      </c>
      <c r="CN23" s="34" t="s">
        <v>486</v>
      </c>
      <c r="CO23" s="34" t="s">
        <v>486</v>
      </c>
      <c r="CP23" s="16" t="s">
        <v>486</v>
      </c>
      <c r="CQ23" s="34" t="s">
        <v>486</v>
      </c>
      <c r="CR23" s="34" t="s">
        <v>486</v>
      </c>
      <c r="CS23" s="34" t="s">
        <v>486</v>
      </c>
      <c r="CT23" s="27" t="s">
        <v>486</v>
      </c>
      <c r="CU23" s="33" t="s">
        <v>486</v>
      </c>
      <c r="CV23" s="34" t="s">
        <v>486</v>
      </c>
      <c r="CW23" s="34" t="s">
        <v>486</v>
      </c>
      <c r="CX23" s="16" t="s">
        <v>486</v>
      </c>
      <c r="CY23" s="34" t="s">
        <v>486</v>
      </c>
      <c r="CZ23" s="34" t="s">
        <v>486</v>
      </c>
      <c r="DA23" s="34" t="s">
        <v>486</v>
      </c>
      <c r="DB23" s="27" t="s">
        <v>486</v>
      </c>
      <c r="DC23" s="34" t="s">
        <v>486</v>
      </c>
      <c r="DD23" s="33">
        <v>1.0349999999999999</v>
      </c>
      <c r="DE23" s="34">
        <v>2.9239999999999999</v>
      </c>
      <c r="DF23" s="34">
        <v>4.056</v>
      </c>
      <c r="DG23" s="16">
        <v>214.583</v>
      </c>
      <c r="DH23" s="34">
        <v>1.7999999999999999E-2</v>
      </c>
      <c r="DI23" s="34">
        <v>1.0169999999999999</v>
      </c>
      <c r="DJ23" s="34">
        <v>4.0000000000000001E-3</v>
      </c>
      <c r="DK23" s="27">
        <v>9.5413842673328002</v>
      </c>
      <c r="DL23" s="33">
        <v>1.506</v>
      </c>
      <c r="DM23" s="34">
        <v>14.25</v>
      </c>
      <c r="DN23" s="34">
        <v>5.1029999999999998</v>
      </c>
      <c r="DO23" s="16">
        <v>275.72699999999998</v>
      </c>
      <c r="DP23" s="34">
        <v>4.7E-2</v>
      </c>
      <c r="DQ23" s="34">
        <v>1.4590000000000001</v>
      </c>
      <c r="DR23" s="34">
        <v>4.0000000000000001E-3</v>
      </c>
      <c r="DS23" s="27">
        <v>12.99129895838243</v>
      </c>
      <c r="DT23" s="33">
        <v>0.51300000000000001</v>
      </c>
      <c r="DU23" s="34">
        <v>5.9089999999999998</v>
      </c>
      <c r="DV23" s="34">
        <v>4.5270000000000001</v>
      </c>
      <c r="DW23" s="16">
        <v>194.94399999999999</v>
      </c>
      <c r="DX23" s="34">
        <v>2.1999999999999999E-2</v>
      </c>
      <c r="DY23" s="34">
        <v>0.49099999999999999</v>
      </c>
      <c r="DZ23" s="34">
        <v>4.0000000000000001E-3</v>
      </c>
      <c r="EA23" s="27">
        <v>8.8292298628458319</v>
      </c>
      <c r="EB23" s="33">
        <v>1.671</v>
      </c>
      <c r="EC23" s="34">
        <v>9.33</v>
      </c>
      <c r="ED23" s="34">
        <v>5.7430000000000003</v>
      </c>
      <c r="EE23" s="16">
        <v>300.20800000000003</v>
      </c>
      <c r="EF23" s="34">
        <v>3.9E-2</v>
      </c>
      <c r="EG23" s="34">
        <v>1.6319999999999999</v>
      </c>
      <c r="EH23" s="34">
        <v>4.0000000000000001E-3</v>
      </c>
      <c r="EI23" s="27">
        <v>13.732139322241602</v>
      </c>
      <c r="EJ23" s="33">
        <v>0.88100000000000001</v>
      </c>
      <c r="EK23" s="34">
        <v>6.8819999999999997</v>
      </c>
      <c r="EL23" s="34">
        <v>4.6449999999999996</v>
      </c>
      <c r="EM23" s="34">
        <v>221.517</v>
      </c>
      <c r="EN23" s="34">
        <v>2.7E-2</v>
      </c>
      <c r="EO23" s="34">
        <v>0.85399999999999998</v>
      </c>
      <c r="EP23" s="34">
        <v>4.0000000000000001E-3</v>
      </c>
      <c r="EQ23" s="27">
        <v>10.08459647138301</v>
      </c>
      <c r="ER23" s="34" t="s">
        <v>486</v>
      </c>
    </row>
    <row r="24" spans="2:148" s="17" customFormat="1" x14ac:dyDescent="0.2">
      <c r="B24" s="15" t="s">
        <v>499</v>
      </c>
      <c r="C24" s="15"/>
      <c r="D24" s="15" t="s">
        <v>49</v>
      </c>
      <c r="E24" s="15" t="s">
        <v>513</v>
      </c>
      <c r="F24" s="31" t="s">
        <v>32</v>
      </c>
      <c r="G24" s="15">
        <v>3700</v>
      </c>
      <c r="H24" s="15"/>
      <c r="I24" s="15">
        <v>123813</v>
      </c>
      <c r="J24" s="15"/>
      <c r="K24" s="15" t="s">
        <v>489</v>
      </c>
      <c r="L24" s="15">
        <v>3.165</v>
      </c>
      <c r="M24" s="15"/>
      <c r="N24" s="15" t="s">
        <v>31</v>
      </c>
      <c r="O24" s="15"/>
      <c r="P24" s="15" t="s">
        <v>495</v>
      </c>
      <c r="Q24" s="32"/>
      <c r="R24" s="11"/>
      <c r="S24" s="15"/>
      <c r="T24" s="31" t="s">
        <v>153</v>
      </c>
      <c r="U24" s="15"/>
      <c r="V24" s="15">
        <v>2270</v>
      </c>
      <c r="W24" s="15"/>
      <c r="X24" s="15"/>
      <c r="Y24" s="33"/>
      <c r="Z24" s="34"/>
      <c r="AA24" s="34"/>
      <c r="AB24" s="35"/>
      <c r="AC24" s="35"/>
      <c r="AD24" s="35"/>
      <c r="AE24" s="35"/>
      <c r="AG24" s="33"/>
      <c r="AH24" s="34"/>
      <c r="AI24" s="34"/>
      <c r="AJ24" s="35"/>
      <c r="AK24" s="35"/>
      <c r="AL24" s="35"/>
      <c r="AM24" s="35"/>
      <c r="AO24" s="33"/>
      <c r="AP24" s="34"/>
      <c r="AQ24" s="34"/>
      <c r="AR24" s="35"/>
      <c r="AS24" s="35"/>
      <c r="AT24" s="35"/>
      <c r="AU24" s="35"/>
      <c r="AV24" s="35"/>
      <c r="AW24" s="43"/>
      <c r="AX24" s="33">
        <v>0.45</v>
      </c>
      <c r="AY24" s="34">
        <v>6.0060000000000002</v>
      </c>
      <c r="AZ24" s="34">
        <v>1.704</v>
      </c>
      <c r="BA24" s="16">
        <v>364.74599999999998</v>
      </c>
      <c r="BB24" s="34">
        <v>5.8000000000000003E-2</v>
      </c>
      <c r="BC24" s="34">
        <v>0.317</v>
      </c>
      <c r="BD24" s="34" t="s">
        <v>486</v>
      </c>
      <c r="BE24" s="27">
        <v>16.110026865249566</v>
      </c>
      <c r="BF24" s="34">
        <v>7.500056338028168</v>
      </c>
      <c r="BG24" s="33">
        <v>0.64572410936205471</v>
      </c>
      <c r="BH24" s="34">
        <v>7.500056338028168</v>
      </c>
      <c r="BI24" s="34">
        <v>1.7305832642916321</v>
      </c>
      <c r="BJ24" s="16">
        <v>371.0172361226181</v>
      </c>
      <c r="BK24" s="34">
        <v>6.6092792046396023E-2</v>
      </c>
      <c r="BL24" s="34">
        <v>0.4973007456503728</v>
      </c>
      <c r="BM24" s="34" t="s">
        <v>486</v>
      </c>
      <c r="BN24" s="27">
        <v>16.506327741778822</v>
      </c>
      <c r="BO24" s="33" t="s">
        <v>486</v>
      </c>
      <c r="BP24" s="34">
        <v>15.519</v>
      </c>
      <c r="BQ24" s="34">
        <v>1.8560000000000001</v>
      </c>
      <c r="BR24" s="16">
        <v>385.36200000000002</v>
      </c>
      <c r="BS24" s="34">
        <v>9.5000000000000001E-2</v>
      </c>
      <c r="BT24" s="34">
        <v>1.363</v>
      </c>
      <c r="BU24" s="34" t="s">
        <v>486</v>
      </c>
      <c r="BV24" s="27" t="s">
        <v>486</v>
      </c>
      <c r="BW24" s="33">
        <v>0.42199999999999999</v>
      </c>
      <c r="BX24" s="34">
        <v>10.35</v>
      </c>
      <c r="BY24" s="34">
        <v>1.8759999999999999</v>
      </c>
      <c r="BZ24" s="16">
        <v>413.411</v>
      </c>
      <c r="CA24" s="34">
        <v>7.9000000000000001E-2</v>
      </c>
      <c r="CB24" s="34">
        <v>0.34300000000000003</v>
      </c>
      <c r="CC24" s="34" t="s">
        <v>486</v>
      </c>
      <c r="CD24" s="27">
        <v>18.48624609197028</v>
      </c>
      <c r="CE24" s="33">
        <v>6.0999999999999999E-2</v>
      </c>
      <c r="CF24" s="34">
        <v>1.712</v>
      </c>
      <c r="CG24" s="34" t="s">
        <v>486</v>
      </c>
      <c r="CH24" s="16">
        <v>261.34899999999999</v>
      </c>
      <c r="CI24" s="34">
        <v>2.5999999999999999E-2</v>
      </c>
      <c r="CJ24" s="34">
        <v>3.5000000000000003E-2</v>
      </c>
      <c r="CK24" s="34" t="s">
        <v>486</v>
      </c>
      <c r="CL24" s="27">
        <v>11.332980000314212</v>
      </c>
      <c r="CM24" s="33">
        <v>0.17499999999999999</v>
      </c>
      <c r="CN24" s="34">
        <v>6.2510000000000003</v>
      </c>
      <c r="CO24" s="34">
        <v>1.653</v>
      </c>
      <c r="CP24" s="16">
        <v>429.81799999999998</v>
      </c>
      <c r="CQ24" s="34">
        <v>5.5E-2</v>
      </c>
      <c r="CR24" s="34">
        <v>0.12</v>
      </c>
      <c r="CS24" s="34" t="s">
        <v>486</v>
      </c>
      <c r="CT24" s="27">
        <v>18.880071483558787</v>
      </c>
      <c r="CU24" s="33" t="s">
        <v>486</v>
      </c>
      <c r="CV24" s="34">
        <v>6.1580000000000004</v>
      </c>
      <c r="CW24" s="34" t="s">
        <v>486</v>
      </c>
      <c r="CX24" s="16">
        <v>325.31099999999998</v>
      </c>
      <c r="CY24" s="34">
        <v>0.05</v>
      </c>
      <c r="CZ24" s="34">
        <v>0.35099999999999998</v>
      </c>
      <c r="DA24" s="34" t="s">
        <v>486</v>
      </c>
      <c r="DB24" s="27" t="s">
        <v>486</v>
      </c>
      <c r="DC24" s="34">
        <v>6.5570000000000004</v>
      </c>
      <c r="DD24" s="33">
        <v>0.26800000000000002</v>
      </c>
      <c r="DE24" s="34">
        <v>4.7720000000000002</v>
      </c>
      <c r="DF24" s="34">
        <v>0.997</v>
      </c>
      <c r="DG24" s="16">
        <v>323.83699999999999</v>
      </c>
      <c r="DH24" s="34">
        <v>5.0999999999999997E-2</v>
      </c>
      <c r="DI24" s="34">
        <v>0.218</v>
      </c>
      <c r="DJ24" s="34" t="s">
        <v>486</v>
      </c>
      <c r="DK24" s="27">
        <v>14.247502317324159</v>
      </c>
      <c r="DL24" s="33">
        <v>0.29099999999999998</v>
      </c>
      <c r="DM24" s="34">
        <v>7.95</v>
      </c>
      <c r="DN24" s="34">
        <v>1.6870000000000001</v>
      </c>
      <c r="DO24" s="16">
        <v>395.46499999999997</v>
      </c>
      <c r="DP24" s="34">
        <v>6.9000000000000006E-2</v>
      </c>
      <c r="DQ24" s="34">
        <v>0.222</v>
      </c>
      <c r="DR24" s="34" t="s">
        <v>486</v>
      </c>
      <c r="DS24" s="27">
        <v>17.536959513597587</v>
      </c>
      <c r="DT24" s="33">
        <v>7.6999999999999999E-2</v>
      </c>
      <c r="DU24" s="34">
        <v>3.07</v>
      </c>
      <c r="DV24" s="34" t="s">
        <v>486</v>
      </c>
      <c r="DW24" s="16">
        <v>255.697</v>
      </c>
      <c r="DX24" s="34">
        <v>2.9000000000000001E-2</v>
      </c>
      <c r="DY24" s="34">
        <v>4.9000000000000002E-2</v>
      </c>
      <c r="DZ24" s="34" t="s">
        <v>486</v>
      </c>
      <c r="EA24" s="27">
        <v>11.184269375186567</v>
      </c>
      <c r="EB24" s="33">
        <v>0.26</v>
      </c>
      <c r="EC24" s="34">
        <v>12.101000000000001</v>
      </c>
      <c r="ED24" s="34">
        <v>1.5940000000000001</v>
      </c>
      <c r="EE24" s="16">
        <v>446.64499999999998</v>
      </c>
      <c r="EF24" s="34">
        <v>0.09</v>
      </c>
      <c r="EG24" s="34">
        <v>0.17</v>
      </c>
      <c r="EH24" s="34" t="s">
        <v>486</v>
      </c>
      <c r="EI24" s="27">
        <v>20.007631301943412</v>
      </c>
      <c r="EJ24" s="33">
        <v>0.16500000000000001</v>
      </c>
      <c r="EK24" s="34">
        <v>5.05</v>
      </c>
      <c r="EL24" s="34" t="s">
        <v>486</v>
      </c>
      <c r="EM24" s="34">
        <v>309.16199999999998</v>
      </c>
      <c r="EN24" s="34">
        <v>4.4999999999999998E-2</v>
      </c>
      <c r="EO24" s="34">
        <v>0.12</v>
      </c>
      <c r="EP24" s="34" t="s">
        <v>486</v>
      </c>
      <c r="EQ24" s="27">
        <v>13.622812838761371</v>
      </c>
      <c r="ER24" s="34">
        <v>5.024</v>
      </c>
    </row>
    <row r="25" spans="2:148" x14ac:dyDescent="0.2">
      <c r="B25" s="15" t="s">
        <v>500</v>
      </c>
      <c r="D25" s="15" t="s">
        <v>53</v>
      </c>
      <c r="E25" s="15" t="s">
        <v>520</v>
      </c>
      <c r="F25" s="31" t="s">
        <v>32</v>
      </c>
      <c r="G25" s="15">
        <v>3700</v>
      </c>
      <c r="I25" s="15">
        <v>266958</v>
      </c>
      <c r="K25" s="15" t="s">
        <v>490</v>
      </c>
      <c r="L25" s="15">
        <v>3.9</v>
      </c>
      <c r="P25" s="15"/>
      <c r="Q25" s="36"/>
      <c r="R25" s="11"/>
      <c r="T25" s="31" t="s">
        <v>153</v>
      </c>
      <c r="U25" s="15"/>
      <c r="V25" s="15" t="s">
        <v>486</v>
      </c>
      <c r="Y25" s="33"/>
      <c r="Z25" s="34"/>
      <c r="AA25" s="34"/>
      <c r="AB25" s="35"/>
      <c r="AC25" s="35"/>
      <c r="AD25" s="35"/>
      <c r="AE25" s="35"/>
      <c r="AG25" s="33"/>
      <c r="AH25" s="34"/>
      <c r="AI25" s="34"/>
      <c r="AJ25" s="35"/>
      <c r="AK25" s="35"/>
      <c r="AL25" s="35"/>
      <c r="AM25" s="35"/>
      <c r="AO25" s="33"/>
      <c r="AP25" s="34"/>
      <c r="AQ25" s="34"/>
      <c r="AR25" s="35"/>
      <c r="AS25" s="35"/>
      <c r="AT25" s="35"/>
      <c r="AU25" s="35"/>
      <c r="AV25" s="35"/>
      <c r="AW25" s="43"/>
      <c r="AX25" s="33">
        <v>0.76055692153401344</v>
      </c>
      <c r="AY25" s="34">
        <v>13.706801578528435</v>
      </c>
      <c r="AZ25" s="34">
        <v>1.8563429763748898</v>
      </c>
      <c r="BA25" s="16">
        <v>317.92925950711685</v>
      </c>
      <c r="BB25" s="34" t="s">
        <v>486</v>
      </c>
      <c r="BC25" s="34" t="s">
        <v>486</v>
      </c>
      <c r="BD25" s="34" t="s">
        <v>486</v>
      </c>
      <c r="BE25" s="27">
        <v>14.663327837218592</v>
      </c>
      <c r="BF25" s="34">
        <v>18.010074265667686</v>
      </c>
      <c r="BG25" s="33">
        <v>1.0751292335512497</v>
      </c>
      <c r="BH25" s="34">
        <v>18.010074265667686</v>
      </c>
      <c r="BI25" s="34">
        <v>1.5546691119137361</v>
      </c>
      <c r="BJ25" s="16">
        <v>315.72811510711944</v>
      </c>
      <c r="BK25" s="34" t="s">
        <v>486</v>
      </c>
      <c r="BL25" s="34" t="s">
        <v>486</v>
      </c>
      <c r="BM25" s="34" t="s">
        <v>486</v>
      </c>
      <c r="BN25" s="27">
        <v>14.901754756479935</v>
      </c>
      <c r="BO25" s="33">
        <v>2.5845000000000002</v>
      </c>
      <c r="BP25" s="34">
        <v>33.631</v>
      </c>
      <c r="BQ25" s="34">
        <v>1.6435</v>
      </c>
      <c r="BR25" s="16">
        <v>329.19499999999999</v>
      </c>
      <c r="BS25" s="34" t="s">
        <v>486</v>
      </c>
      <c r="BT25" s="34" t="s">
        <v>486</v>
      </c>
      <c r="BU25" s="34" t="s">
        <v>486</v>
      </c>
      <c r="BV25" s="27">
        <v>16.737539237403972</v>
      </c>
      <c r="BW25" s="33">
        <v>0.69100000000000006</v>
      </c>
      <c r="BX25" s="34">
        <v>17.649999999999999</v>
      </c>
      <c r="BY25" s="34">
        <v>1.93</v>
      </c>
      <c r="BZ25" s="16">
        <v>361.69749999999999</v>
      </c>
      <c r="CA25" s="34" t="s">
        <v>486</v>
      </c>
      <c r="CB25" s="34" t="s">
        <v>486</v>
      </c>
      <c r="CC25" s="34" t="s">
        <v>486</v>
      </c>
      <c r="CD25" s="27">
        <v>16.796856844354373</v>
      </c>
      <c r="CE25" s="33">
        <v>0.13600000000000001</v>
      </c>
      <c r="CF25" s="34">
        <v>4.1524999999999999</v>
      </c>
      <c r="CG25" s="34">
        <v>2.9224999999999999</v>
      </c>
      <c r="CH25" s="16">
        <v>244.964</v>
      </c>
      <c r="CI25" s="34" t="s">
        <v>486</v>
      </c>
      <c r="CJ25" s="34" t="s">
        <v>486</v>
      </c>
      <c r="CK25" s="34" t="s">
        <v>486</v>
      </c>
      <c r="CL25" s="27">
        <v>10.804915947903414</v>
      </c>
      <c r="CM25" s="33">
        <v>0.42449999999999999</v>
      </c>
      <c r="CN25" s="34">
        <v>10.495999999999999</v>
      </c>
      <c r="CO25" s="34">
        <v>2.0430000000000001</v>
      </c>
      <c r="CP25" s="16">
        <v>399.80349999999999</v>
      </c>
      <c r="CQ25" s="34" t="s">
        <v>486</v>
      </c>
      <c r="CR25" s="34" t="s">
        <v>486</v>
      </c>
      <c r="CS25" s="34" t="s">
        <v>486</v>
      </c>
      <c r="CT25" s="27">
        <v>17.912798934816418</v>
      </c>
      <c r="CU25" s="33">
        <v>0.73049999999999993</v>
      </c>
      <c r="CV25" s="34">
        <v>12.591000000000001</v>
      </c>
      <c r="CW25" s="34">
        <v>2.4344999999999999</v>
      </c>
      <c r="CX25" s="16">
        <v>294.63249999999999</v>
      </c>
      <c r="CY25" s="34" t="s">
        <v>486</v>
      </c>
      <c r="CZ25" s="34" t="s">
        <v>486</v>
      </c>
      <c r="DA25" s="34" t="s">
        <v>486</v>
      </c>
      <c r="DB25" s="27">
        <v>13.584833623980771</v>
      </c>
      <c r="DC25" s="34" t="s">
        <v>486</v>
      </c>
      <c r="DD25" s="33">
        <v>0.47499999999999998</v>
      </c>
      <c r="DE25" s="34">
        <v>9.6705000000000005</v>
      </c>
      <c r="DF25" s="34">
        <v>1.593</v>
      </c>
      <c r="DG25" s="16">
        <v>313.9665</v>
      </c>
      <c r="DH25" s="34" t="s">
        <v>486</v>
      </c>
      <c r="DI25" s="34" t="s">
        <v>486</v>
      </c>
      <c r="DJ25" s="34" t="s">
        <v>486</v>
      </c>
      <c r="DK25" s="27">
        <v>14.182471445853171</v>
      </c>
      <c r="DL25" s="33">
        <v>0.61799999999999999</v>
      </c>
      <c r="DM25" s="34">
        <v>17.768000000000001</v>
      </c>
      <c r="DN25" s="34">
        <v>2.1855000000000002</v>
      </c>
      <c r="DO25" s="16">
        <v>365.33350000000002</v>
      </c>
      <c r="DP25" s="34" t="s">
        <v>486</v>
      </c>
      <c r="DQ25" s="34" t="s">
        <v>486</v>
      </c>
      <c r="DR25" s="34" t="s">
        <v>486</v>
      </c>
      <c r="DS25" s="27">
        <v>16.950826459914222</v>
      </c>
      <c r="DT25" s="33">
        <v>0.13300000000000001</v>
      </c>
      <c r="DU25" s="34">
        <v>4.6084999999999994</v>
      </c>
      <c r="DV25" s="34">
        <v>3.1455000000000002</v>
      </c>
      <c r="DW25" s="16">
        <v>254.89599999999999</v>
      </c>
      <c r="DX25" s="34" t="s">
        <v>486</v>
      </c>
      <c r="DY25" s="34" t="s">
        <v>486</v>
      </c>
      <c r="DZ25" s="34" t="s">
        <v>486</v>
      </c>
      <c r="EA25" s="27">
        <v>11.26122645362995</v>
      </c>
      <c r="EB25" s="33">
        <v>0.41899999999999998</v>
      </c>
      <c r="EC25" s="34">
        <v>10.6615</v>
      </c>
      <c r="ED25" s="34">
        <v>2.105</v>
      </c>
      <c r="EE25" s="16">
        <v>396.39049999999997</v>
      </c>
      <c r="EF25" s="34" t="s">
        <v>486</v>
      </c>
      <c r="EG25" s="34" t="s">
        <v>486</v>
      </c>
      <c r="EH25" s="34" t="s">
        <v>486</v>
      </c>
      <c r="EI25" s="27">
        <v>17.776821102574978</v>
      </c>
      <c r="EJ25" s="33">
        <v>0.30049999999999999</v>
      </c>
      <c r="EK25" s="34">
        <v>8.1385000000000005</v>
      </c>
      <c r="EL25" s="34">
        <v>2.5914999999999999</v>
      </c>
      <c r="EM25" s="16">
        <v>297.32749999999999</v>
      </c>
      <c r="EN25" s="34" t="s">
        <v>486</v>
      </c>
      <c r="EO25" s="34" t="s">
        <v>486</v>
      </c>
      <c r="EP25" s="34" t="s">
        <v>486</v>
      </c>
      <c r="EQ25" s="27">
        <v>13.34182605143674</v>
      </c>
      <c r="ER25" s="34" t="s">
        <v>486</v>
      </c>
    </row>
    <row r="26" spans="2:148" x14ac:dyDescent="0.2">
      <c r="B26" s="15" t="s">
        <v>500</v>
      </c>
      <c r="D26" s="15" t="s">
        <v>521</v>
      </c>
      <c r="E26" s="15" t="s">
        <v>522</v>
      </c>
      <c r="F26" s="31" t="s">
        <v>32</v>
      </c>
      <c r="G26" s="15">
        <v>3700</v>
      </c>
      <c r="I26" s="15">
        <v>285923</v>
      </c>
      <c r="K26" s="15" t="s">
        <v>490</v>
      </c>
      <c r="L26" s="15">
        <v>3.8</v>
      </c>
      <c r="P26" s="15"/>
      <c r="Q26" s="36"/>
      <c r="R26" s="11"/>
      <c r="T26" s="31" t="s">
        <v>153</v>
      </c>
      <c r="U26" s="15"/>
      <c r="V26" s="15" t="s">
        <v>486</v>
      </c>
      <c r="Y26" s="33"/>
      <c r="Z26" s="34"/>
      <c r="AA26" s="34"/>
      <c r="AB26" s="35"/>
      <c r="AC26" s="35"/>
      <c r="AD26" s="35"/>
      <c r="AE26" s="35"/>
      <c r="AG26" s="33"/>
      <c r="AH26" s="34"/>
      <c r="AI26" s="34"/>
      <c r="AJ26" s="35"/>
      <c r="AK26" s="35"/>
      <c r="AL26" s="35"/>
      <c r="AM26" s="35"/>
      <c r="AO26" s="33"/>
      <c r="AP26" s="34"/>
      <c r="AQ26" s="34"/>
      <c r="AR26" s="35"/>
      <c r="AS26" s="35"/>
      <c r="AT26" s="35"/>
      <c r="AU26" s="35"/>
      <c r="AV26" s="35"/>
      <c r="AW26" s="43"/>
      <c r="AX26" s="33">
        <v>0.54</v>
      </c>
      <c r="AY26" s="34">
        <v>5.3609999999999998</v>
      </c>
      <c r="AZ26" s="34">
        <v>0.89900000000000002</v>
      </c>
      <c r="BA26" s="16">
        <v>257.00799999999998</v>
      </c>
      <c r="BB26" s="34" t="s">
        <v>486</v>
      </c>
      <c r="BC26" s="34" t="s">
        <v>486</v>
      </c>
      <c r="BD26" s="34" t="s">
        <v>486</v>
      </c>
      <c r="BE26" s="27">
        <v>11.457902153933167</v>
      </c>
      <c r="BF26" s="34">
        <v>7.6236038756787767</v>
      </c>
      <c r="BG26" s="33">
        <v>0.68455826981123324</v>
      </c>
      <c r="BH26" s="34">
        <v>7.6236038756787767</v>
      </c>
      <c r="BI26" s="34">
        <v>1.0265516877584135</v>
      </c>
      <c r="BJ26" s="16">
        <v>265.70727267276794</v>
      </c>
      <c r="BK26" s="34" t="s">
        <v>486</v>
      </c>
      <c r="BL26" s="34" t="s">
        <v>486</v>
      </c>
      <c r="BM26" s="34" t="s">
        <v>486</v>
      </c>
      <c r="BN26" s="27">
        <v>12.003179677300965</v>
      </c>
      <c r="BO26" s="33">
        <v>1.087</v>
      </c>
      <c r="BP26" s="34">
        <v>12.265000000000001</v>
      </c>
      <c r="BQ26" s="34">
        <v>1.339</v>
      </c>
      <c r="BR26" s="16">
        <v>273.16699999999997</v>
      </c>
      <c r="BS26" s="34" t="s">
        <v>486</v>
      </c>
      <c r="BT26" s="34" t="s">
        <v>486</v>
      </c>
      <c r="BU26" s="34" t="s">
        <v>486</v>
      </c>
      <c r="BV26" s="27">
        <v>12.690706823144962</v>
      </c>
      <c r="BW26" s="33">
        <v>0.5</v>
      </c>
      <c r="BX26" s="34">
        <v>5.5339999999999998</v>
      </c>
      <c r="BY26" s="34">
        <v>1.357</v>
      </c>
      <c r="BZ26" s="16">
        <v>287.86099999999999</v>
      </c>
      <c r="CA26" s="34" t="s">
        <v>486</v>
      </c>
      <c r="CB26" s="34" t="s">
        <v>486</v>
      </c>
      <c r="CC26" s="34" t="s">
        <v>486</v>
      </c>
      <c r="CD26" s="27">
        <v>12.787409310144382</v>
      </c>
      <c r="CE26" s="33">
        <v>0.17499999999999999</v>
      </c>
      <c r="CF26" s="34">
        <v>3.532</v>
      </c>
      <c r="CG26" s="34">
        <v>0.65200000000000002</v>
      </c>
      <c r="CH26" s="16">
        <v>174.58500000000001</v>
      </c>
      <c r="CI26" s="34" t="s">
        <v>486</v>
      </c>
      <c r="CJ26" s="34" t="s">
        <v>486</v>
      </c>
      <c r="CK26" s="34" t="s">
        <v>486</v>
      </c>
      <c r="CL26" s="27">
        <v>7.7498362947950552</v>
      </c>
      <c r="CM26" s="33">
        <v>0.46600000000000003</v>
      </c>
      <c r="CN26" s="34">
        <v>5.0179999999999998</v>
      </c>
      <c r="CO26" s="34">
        <v>0.67300000000000004</v>
      </c>
      <c r="CP26" s="16">
        <v>295.15699999999998</v>
      </c>
      <c r="CQ26" s="34" t="s">
        <v>486</v>
      </c>
      <c r="CR26" s="34" t="s">
        <v>486</v>
      </c>
      <c r="CS26" s="34" t="s">
        <v>486</v>
      </c>
      <c r="CT26" s="27">
        <v>13.060932114185167</v>
      </c>
      <c r="CU26" s="33">
        <v>0.433</v>
      </c>
      <c r="CV26" s="34">
        <v>5.7089999999999996</v>
      </c>
      <c r="CW26" s="34">
        <v>0.89200000000000002</v>
      </c>
      <c r="CX26" s="16">
        <v>223.05600000000001</v>
      </c>
      <c r="CY26" s="34" t="s">
        <v>486</v>
      </c>
      <c r="CZ26" s="34" t="s">
        <v>486</v>
      </c>
      <c r="DA26" s="34" t="s">
        <v>486</v>
      </c>
      <c r="DB26" s="27">
        <v>10.010593234984526</v>
      </c>
      <c r="DC26" s="34" t="s">
        <v>486</v>
      </c>
      <c r="DD26" s="33">
        <v>0.53100000000000003</v>
      </c>
      <c r="DE26" s="34">
        <v>4.6429999999999998</v>
      </c>
      <c r="DF26" s="34">
        <v>0.51800000000000002</v>
      </c>
      <c r="DG26" s="16">
        <v>232.089</v>
      </c>
      <c r="DH26" s="34" t="s">
        <v>486</v>
      </c>
      <c r="DI26" s="34" t="s">
        <v>486</v>
      </c>
      <c r="DJ26" s="34" t="s">
        <v>486</v>
      </c>
      <c r="DK26" s="27">
        <v>10.339506056464158</v>
      </c>
      <c r="DL26" s="33">
        <v>0.48899999999999999</v>
      </c>
      <c r="DM26" s="34">
        <v>6.306</v>
      </c>
      <c r="DN26" s="34">
        <v>1.228</v>
      </c>
      <c r="DO26" s="16">
        <v>292.32600000000002</v>
      </c>
      <c r="DP26" s="34" t="s">
        <v>486</v>
      </c>
      <c r="DQ26" s="34" t="s">
        <v>486</v>
      </c>
      <c r="DR26" s="34" t="s">
        <v>486</v>
      </c>
      <c r="DS26" s="27">
        <v>13.029449026723857</v>
      </c>
      <c r="DT26" s="33">
        <v>0.20799999999999999</v>
      </c>
      <c r="DU26" s="34">
        <v>3.7370000000000001</v>
      </c>
      <c r="DV26" s="34">
        <v>0.69799999999999995</v>
      </c>
      <c r="DW26" s="16">
        <v>179.524</v>
      </c>
      <c r="DX26" s="34" t="s">
        <v>486</v>
      </c>
      <c r="DY26" s="34" t="s">
        <v>486</v>
      </c>
      <c r="DZ26" s="34" t="s">
        <v>486</v>
      </c>
      <c r="EA26" s="27">
        <v>7.9799772195252228</v>
      </c>
      <c r="EB26" s="33">
        <v>0.434</v>
      </c>
      <c r="EC26" s="34">
        <v>3.76</v>
      </c>
      <c r="ED26" s="34">
        <v>0.79800000000000004</v>
      </c>
      <c r="EE26" s="16">
        <v>336.60899999999998</v>
      </c>
      <c r="EF26" s="34" t="s">
        <v>486</v>
      </c>
      <c r="EG26" s="34" t="s">
        <v>486</v>
      </c>
      <c r="EH26" s="34" t="s">
        <v>486</v>
      </c>
      <c r="EI26" s="27">
        <v>14.749672589590109</v>
      </c>
      <c r="EJ26" s="33">
        <v>0.33600000000000002</v>
      </c>
      <c r="EK26" s="34">
        <v>4.2889999999999997</v>
      </c>
      <c r="EL26" s="34">
        <v>0.749</v>
      </c>
      <c r="EM26" s="16">
        <v>222.732</v>
      </c>
      <c r="EN26" s="34" t="s">
        <v>486</v>
      </c>
      <c r="EO26" s="34" t="s">
        <v>486</v>
      </c>
      <c r="EP26" s="34" t="s">
        <v>486</v>
      </c>
      <c r="EQ26" s="27">
        <v>9.8877932789744101</v>
      </c>
      <c r="ER26" s="34" t="s">
        <v>486</v>
      </c>
    </row>
    <row r="27" spans="2:148" x14ac:dyDescent="0.2">
      <c r="B27" s="15" t="s">
        <v>500</v>
      </c>
      <c r="D27" s="15" t="s">
        <v>53</v>
      </c>
      <c r="E27" s="15" t="s">
        <v>158</v>
      </c>
      <c r="F27" s="31" t="s">
        <v>32</v>
      </c>
      <c r="G27" s="15">
        <v>3700</v>
      </c>
      <c r="I27" s="15">
        <v>367215</v>
      </c>
      <c r="K27" s="15" t="s">
        <v>491</v>
      </c>
      <c r="L27" s="15">
        <v>3.9</v>
      </c>
      <c r="P27" s="15"/>
      <c r="Q27" s="36"/>
      <c r="R27" s="11"/>
      <c r="T27" s="31" t="s">
        <v>153</v>
      </c>
      <c r="U27" s="15"/>
      <c r="V27" s="15" t="s">
        <v>486</v>
      </c>
      <c r="Y27" s="33"/>
      <c r="Z27" s="34"/>
      <c r="AA27" s="34"/>
      <c r="AB27" s="35"/>
      <c r="AC27" s="35"/>
      <c r="AD27" s="35"/>
      <c r="AE27" s="35"/>
      <c r="AG27" s="33"/>
      <c r="AH27" s="34"/>
      <c r="AI27" s="34"/>
      <c r="AJ27" s="35"/>
      <c r="AK27" s="35"/>
      <c r="AL27" s="35"/>
      <c r="AM27" s="35"/>
      <c r="AO27" s="33"/>
      <c r="AP27" s="34"/>
      <c r="AQ27" s="34"/>
      <c r="AR27" s="35"/>
      <c r="AS27" s="35"/>
      <c r="AT27" s="35"/>
      <c r="AU27" s="35"/>
      <c r="AV27" s="35"/>
      <c r="AW27" s="43"/>
      <c r="AX27" s="33">
        <v>0.88600000000000001</v>
      </c>
      <c r="AY27" s="34">
        <v>12.657999999999999</v>
      </c>
      <c r="AZ27" s="34">
        <v>2.5270000000000001</v>
      </c>
      <c r="BA27" s="16">
        <v>285.69200000000001</v>
      </c>
      <c r="BB27" s="34" t="s">
        <v>486</v>
      </c>
      <c r="BC27" s="34" t="s">
        <v>486</v>
      </c>
      <c r="BD27" s="34" t="s">
        <v>486</v>
      </c>
      <c r="BE27" s="27">
        <v>13.227046550721909</v>
      </c>
      <c r="BF27" s="34">
        <v>16.629599576038039</v>
      </c>
      <c r="BG27" s="33">
        <v>1.0938166670489868</v>
      </c>
      <c r="BH27" s="34">
        <v>16.629599576038039</v>
      </c>
      <c r="BI27" s="34">
        <v>2.5293482423613445</v>
      </c>
      <c r="BJ27" s="16">
        <v>297.46685779679433</v>
      </c>
      <c r="BK27" s="34" t="s">
        <v>486</v>
      </c>
      <c r="BL27" s="34" t="s">
        <v>486</v>
      </c>
      <c r="BM27" s="34" t="s">
        <v>486</v>
      </c>
      <c r="BN27" s="27">
        <v>14.028027152803508</v>
      </c>
      <c r="BO27" s="33">
        <v>2.5209999999999999</v>
      </c>
      <c r="BP27" s="34">
        <v>44.515000000000001</v>
      </c>
      <c r="BQ27" s="34">
        <v>2.835</v>
      </c>
      <c r="BR27" s="16">
        <v>354.53899999999999</v>
      </c>
      <c r="BS27" s="34" t="s">
        <v>486</v>
      </c>
      <c r="BT27" s="34" t="s">
        <v>486</v>
      </c>
      <c r="BU27" s="34" t="s">
        <v>486</v>
      </c>
      <c r="BV27" s="27">
        <v>18.549475734866697</v>
      </c>
      <c r="BW27" s="33">
        <v>0.98199999999999998</v>
      </c>
      <c r="BX27" s="34">
        <v>18.285</v>
      </c>
      <c r="BY27" s="34">
        <v>3.2410000000000001</v>
      </c>
      <c r="BZ27" s="16">
        <v>361.18599999999998</v>
      </c>
      <c r="CA27" s="34" t="s">
        <v>486</v>
      </c>
      <c r="CB27" s="34" t="s">
        <v>486</v>
      </c>
      <c r="CC27" s="34" t="s">
        <v>486</v>
      </c>
      <c r="CD27" s="27">
        <v>16.857308604735199</v>
      </c>
      <c r="CE27" s="33">
        <v>0.51100000000000001</v>
      </c>
      <c r="CF27" s="34">
        <v>8.0980000000000008</v>
      </c>
      <c r="CG27" s="34">
        <v>3.456</v>
      </c>
      <c r="CH27" s="16">
        <v>207.12</v>
      </c>
      <c r="CI27" s="34" t="s">
        <v>486</v>
      </c>
      <c r="CJ27" s="34" t="s">
        <v>486</v>
      </c>
      <c r="CK27" s="34" t="s">
        <v>486</v>
      </c>
      <c r="CL27" s="27">
        <v>9.4987239791990721</v>
      </c>
      <c r="CM27" s="33">
        <v>0.90400000000000003</v>
      </c>
      <c r="CN27" s="34">
        <v>15.914</v>
      </c>
      <c r="CO27" s="34">
        <v>2.9409999999999998</v>
      </c>
      <c r="CP27" s="16">
        <v>369.38900000000001</v>
      </c>
      <c r="CQ27" s="34" t="s">
        <v>486</v>
      </c>
      <c r="CR27" s="34" t="s">
        <v>486</v>
      </c>
      <c r="CS27" s="34" t="s">
        <v>486</v>
      </c>
      <c r="CT27" s="27">
        <v>17.038721622598231</v>
      </c>
      <c r="CU27" s="33">
        <v>1.0149999999999999</v>
      </c>
      <c r="CV27" s="34">
        <v>17.542999999999999</v>
      </c>
      <c r="CW27" s="34">
        <v>3.2490000000000001</v>
      </c>
      <c r="CX27" s="16">
        <v>275.23200000000003</v>
      </c>
      <c r="CY27" s="34" t="s">
        <v>486</v>
      </c>
      <c r="CZ27" s="34" t="s">
        <v>486</v>
      </c>
      <c r="DA27" s="34" t="s">
        <v>486</v>
      </c>
      <c r="DB27" s="27">
        <v>13.125209816028029</v>
      </c>
      <c r="DC27" s="34" t="s">
        <v>486</v>
      </c>
      <c r="DD27" s="33">
        <v>0.82299999999999995</v>
      </c>
      <c r="DE27" s="34">
        <v>12.364000000000001</v>
      </c>
      <c r="DF27" s="34">
        <v>1.7969999999999999</v>
      </c>
      <c r="DG27" s="16">
        <v>252.619</v>
      </c>
      <c r="DH27" s="34" t="s">
        <v>486</v>
      </c>
      <c r="DI27" s="34" t="s">
        <v>486</v>
      </c>
      <c r="DJ27" s="34" t="s">
        <v>486</v>
      </c>
      <c r="DK27" s="27">
        <v>11.780154435908313</v>
      </c>
      <c r="DL27" s="33">
        <v>0.90100000000000002</v>
      </c>
      <c r="DM27" s="34">
        <v>14.137</v>
      </c>
      <c r="DN27" s="34">
        <v>2.9350000000000001</v>
      </c>
      <c r="DO27" s="16">
        <v>318.858</v>
      </c>
      <c r="DP27" s="34" t="s">
        <v>486</v>
      </c>
      <c r="DQ27" s="34" t="s">
        <v>486</v>
      </c>
      <c r="DR27" s="34" t="s">
        <v>486</v>
      </c>
      <c r="DS27" s="27">
        <v>14.751264394903458</v>
      </c>
      <c r="DT27" s="33">
        <v>0.53200000000000003</v>
      </c>
      <c r="DU27" s="34">
        <v>8.2050000000000001</v>
      </c>
      <c r="DV27" s="34">
        <v>3.335</v>
      </c>
      <c r="DW27" s="16">
        <v>200.58099999999999</v>
      </c>
      <c r="DX27" s="34" t="s">
        <v>486</v>
      </c>
      <c r="DY27" s="34" t="s">
        <v>486</v>
      </c>
      <c r="DZ27" s="34" t="s">
        <v>486</v>
      </c>
      <c r="EA27" s="27">
        <v>9.2283341974203097</v>
      </c>
      <c r="EB27" s="33">
        <v>0.9</v>
      </c>
      <c r="EC27" s="34">
        <v>14.244999999999999</v>
      </c>
      <c r="ED27" s="34">
        <v>2.8940000000000001</v>
      </c>
      <c r="EE27" s="16">
        <v>359.66</v>
      </c>
      <c r="EF27" s="34" t="s">
        <v>486</v>
      </c>
      <c r="EG27" s="34" t="s">
        <v>486</v>
      </c>
      <c r="EH27" s="34" t="s">
        <v>486</v>
      </c>
      <c r="EI27" s="27">
        <v>16.508410708394216</v>
      </c>
      <c r="EJ27" s="33">
        <v>0.68100000000000005</v>
      </c>
      <c r="EK27" s="34">
        <v>10.510999999999999</v>
      </c>
      <c r="EL27" s="34">
        <v>2.927</v>
      </c>
      <c r="EM27" s="16">
        <v>244.506</v>
      </c>
      <c r="EN27" s="34" t="s">
        <v>486</v>
      </c>
      <c r="EO27" s="34" t="s">
        <v>486</v>
      </c>
      <c r="EP27" s="34" t="s">
        <v>486</v>
      </c>
      <c r="EQ27" s="27">
        <v>11.287977093839848</v>
      </c>
      <c r="ER27" s="34" t="s">
        <v>486</v>
      </c>
    </row>
    <row r="28" spans="2:148" x14ac:dyDescent="0.2">
      <c r="B28" s="15" t="s">
        <v>500</v>
      </c>
      <c r="D28" s="15" t="s">
        <v>49</v>
      </c>
      <c r="E28" s="15" t="s">
        <v>85</v>
      </c>
      <c r="F28" s="31" t="s">
        <v>32</v>
      </c>
      <c r="G28" s="15">
        <v>3700</v>
      </c>
      <c r="I28" s="15">
        <v>185444</v>
      </c>
      <c r="K28" s="15" t="s">
        <v>491</v>
      </c>
      <c r="L28" s="15">
        <v>3.8</v>
      </c>
      <c r="P28" s="15"/>
      <c r="Q28" s="36"/>
      <c r="R28" s="11"/>
      <c r="T28" s="31" t="s">
        <v>153</v>
      </c>
      <c r="U28" s="15"/>
      <c r="V28" s="15" t="s">
        <v>486</v>
      </c>
      <c r="Y28" s="33"/>
      <c r="Z28" s="34"/>
      <c r="AA28" s="34"/>
      <c r="AB28" s="35"/>
      <c r="AC28" s="35"/>
      <c r="AD28" s="35"/>
      <c r="AE28" s="35"/>
      <c r="AG28" s="33"/>
      <c r="AH28" s="34"/>
      <c r="AI28" s="34"/>
      <c r="AJ28" s="35"/>
      <c r="AK28" s="35"/>
      <c r="AL28" s="35"/>
      <c r="AM28" s="35"/>
      <c r="AO28" s="33"/>
      <c r="AP28" s="34"/>
      <c r="AQ28" s="34"/>
      <c r="AR28" s="35"/>
      <c r="AS28" s="35"/>
      <c r="AT28" s="35"/>
      <c r="AU28" s="35"/>
      <c r="AV28" s="35"/>
      <c r="AW28" s="43"/>
      <c r="AX28" s="33">
        <v>0.54929110999678754</v>
      </c>
      <c r="AY28" s="34">
        <v>5.0672726267237573</v>
      </c>
      <c r="AZ28" s="34">
        <v>0.82580077509698024</v>
      </c>
      <c r="BA28" s="16">
        <v>274.57409744449143</v>
      </c>
      <c r="BB28" s="34" t="s">
        <v>486</v>
      </c>
      <c r="BC28" s="34" t="s">
        <v>486</v>
      </c>
      <c r="BD28" s="34" t="s">
        <v>486</v>
      </c>
      <c r="BE28" s="27">
        <v>12.192781678287519</v>
      </c>
      <c r="BF28" s="34">
        <v>7.602709986534447</v>
      </c>
      <c r="BG28" s="33">
        <v>0.68160483163006191</v>
      </c>
      <c r="BH28" s="34">
        <v>7.602709986534447</v>
      </c>
      <c r="BI28" s="34">
        <v>0.87826252710856123</v>
      </c>
      <c r="BJ28" s="16">
        <v>284.38696761677659</v>
      </c>
      <c r="BK28" s="34" t="s">
        <v>486</v>
      </c>
      <c r="BL28" s="34" t="s">
        <v>486</v>
      </c>
      <c r="BM28" s="34" t="s">
        <v>486</v>
      </c>
      <c r="BN28" s="27">
        <v>12.802544269185862</v>
      </c>
      <c r="BO28" s="33">
        <v>1.0409999999999999</v>
      </c>
      <c r="BP28" s="34">
        <v>13.225</v>
      </c>
      <c r="BQ28" s="34">
        <v>1.45</v>
      </c>
      <c r="BR28" s="16">
        <v>317.01799999999997</v>
      </c>
      <c r="BS28" s="34" t="s">
        <v>486</v>
      </c>
      <c r="BT28" s="34" t="s">
        <v>486</v>
      </c>
      <c r="BU28" s="34" t="s">
        <v>486</v>
      </c>
      <c r="BV28" s="27">
        <v>14.629926474053823</v>
      </c>
      <c r="BW28" s="33">
        <v>0.61799999999999999</v>
      </c>
      <c r="BX28" s="34">
        <v>6.1070000000000002</v>
      </c>
      <c r="BY28" s="34">
        <v>1.3620000000000001</v>
      </c>
      <c r="BZ28" s="16">
        <v>338.84</v>
      </c>
      <c r="CA28" s="34" t="s">
        <v>486</v>
      </c>
      <c r="CB28" s="34" t="s">
        <v>486</v>
      </c>
      <c r="CC28" s="34" t="s">
        <v>486</v>
      </c>
      <c r="CD28" s="27">
        <v>15.028579441014282</v>
      </c>
      <c r="CE28" s="33">
        <v>0.14699999999999999</v>
      </c>
      <c r="CF28" s="34">
        <v>3.452</v>
      </c>
      <c r="CG28" s="34">
        <v>0.74199999999999999</v>
      </c>
      <c r="CH28" s="16">
        <v>184.83099999999999</v>
      </c>
      <c r="CI28" s="34" t="s">
        <v>486</v>
      </c>
      <c r="CJ28" s="34" t="s">
        <v>486</v>
      </c>
      <c r="CK28" s="34" t="s">
        <v>486</v>
      </c>
      <c r="CL28" s="27">
        <v>8.1800871942310422</v>
      </c>
      <c r="CM28" s="33">
        <v>0.69899999999999995</v>
      </c>
      <c r="CN28" s="34">
        <v>6.0270000000000001</v>
      </c>
      <c r="CO28" s="34">
        <v>1.379</v>
      </c>
      <c r="CP28" s="16">
        <v>362.29599999999999</v>
      </c>
      <c r="CQ28" s="34" t="s">
        <v>486</v>
      </c>
      <c r="CR28" s="34" t="s">
        <v>486</v>
      </c>
      <c r="CS28" s="34" t="s">
        <v>486</v>
      </c>
      <c r="CT28" s="27">
        <v>16.040238959325073</v>
      </c>
      <c r="CU28" s="33">
        <v>0.44900000000000001</v>
      </c>
      <c r="CV28" s="34">
        <v>6.0309999999999997</v>
      </c>
      <c r="CW28" s="34">
        <v>1.0369999999999999</v>
      </c>
      <c r="CX28" s="16">
        <v>251.416</v>
      </c>
      <c r="CY28" s="34" t="s">
        <v>486</v>
      </c>
      <c r="CZ28" s="34" t="s">
        <v>486</v>
      </c>
      <c r="DA28" s="34" t="s">
        <v>486</v>
      </c>
      <c r="DB28" s="27">
        <v>11.250836750404552</v>
      </c>
      <c r="DC28" s="34" t="s">
        <v>486</v>
      </c>
      <c r="DD28" s="33">
        <v>0.45400000000000001</v>
      </c>
      <c r="DE28" s="34">
        <v>5.633</v>
      </c>
      <c r="DF28" s="34">
        <v>0.45300000000000001</v>
      </c>
      <c r="DG28" s="16">
        <v>258.048</v>
      </c>
      <c r="DH28" s="34" t="s">
        <v>486</v>
      </c>
      <c r="DI28" s="34" t="s">
        <v>486</v>
      </c>
      <c r="DJ28" s="34" t="s">
        <v>486</v>
      </c>
      <c r="DK28" s="27">
        <v>11.509139683587062</v>
      </c>
      <c r="DL28" s="33">
        <v>0.57599999999999996</v>
      </c>
      <c r="DM28" s="34">
        <v>6.915</v>
      </c>
      <c r="DN28" s="34">
        <v>1.246</v>
      </c>
      <c r="DO28" s="16">
        <v>308.392</v>
      </c>
      <c r="DP28" s="34" t="s">
        <v>486</v>
      </c>
      <c r="DQ28" s="34" t="s">
        <v>486</v>
      </c>
      <c r="DR28" s="34" t="s">
        <v>486</v>
      </c>
      <c r="DS28" s="27">
        <v>13.771404534100014</v>
      </c>
      <c r="DT28" s="33">
        <v>0.112</v>
      </c>
      <c r="DU28" s="34">
        <v>3.34</v>
      </c>
      <c r="DV28" s="34">
        <v>0.70099999999999996</v>
      </c>
      <c r="DW28" s="16">
        <v>180.52799999999999</v>
      </c>
      <c r="DX28" s="34" t="s">
        <v>486</v>
      </c>
      <c r="DY28" s="34" t="s">
        <v>486</v>
      </c>
      <c r="DZ28" s="34" t="s">
        <v>486</v>
      </c>
      <c r="EA28" s="27">
        <v>7.9832203735997869</v>
      </c>
      <c r="EB28" s="33">
        <v>0.502</v>
      </c>
      <c r="EC28" s="34">
        <v>6.7569999999999997</v>
      </c>
      <c r="ED28" s="34">
        <v>1.2450000000000001</v>
      </c>
      <c r="EE28" s="16">
        <v>357.95100000000002</v>
      </c>
      <c r="EF28" s="34" t="s">
        <v>486</v>
      </c>
      <c r="EG28" s="34" t="s">
        <v>486</v>
      </c>
      <c r="EH28" s="34" t="s">
        <v>486</v>
      </c>
      <c r="EI28" s="27">
        <v>15.876279712808914</v>
      </c>
      <c r="EJ28" s="33">
        <v>0.28699999999999998</v>
      </c>
      <c r="EK28" s="34">
        <v>4.6639999999999997</v>
      </c>
      <c r="EL28" s="34">
        <v>0.78800000000000003</v>
      </c>
      <c r="EM28" s="16">
        <v>232.73099999999999</v>
      </c>
      <c r="EN28" s="34" t="s">
        <v>486</v>
      </c>
      <c r="EO28" s="34" t="s">
        <v>486</v>
      </c>
      <c r="EP28" s="34" t="s">
        <v>486</v>
      </c>
      <c r="EQ28" s="27">
        <v>10.335259618859093</v>
      </c>
      <c r="ER28" s="34" t="s">
        <v>486</v>
      </c>
    </row>
    <row r="29" spans="2:148" x14ac:dyDescent="0.2">
      <c r="B29" s="15" t="s">
        <v>500</v>
      </c>
      <c r="D29" s="15" t="s">
        <v>53</v>
      </c>
      <c r="E29" s="15" t="s">
        <v>158</v>
      </c>
      <c r="F29" s="31" t="s">
        <v>32</v>
      </c>
      <c r="G29" s="15">
        <v>3700</v>
      </c>
      <c r="I29" s="15">
        <v>150122</v>
      </c>
      <c r="K29" s="15" t="s">
        <v>490</v>
      </c>
      <c r="L29" s="15">
        <v>3.9830000000000001</v>
      </c>
      <c r="N29" s="15" t="s">
        <v>39</v>
      </c>
      <c r="P29" s="15" t="s">
        <v>495</v>
      </c>
      <c r="Q29" s="37"/>
      <c r="R29" s="11"/>
      <c r="T29" s="31" t="s">
        <v>153</v>
      </c>
      <c r="U29" s="15"/>
      <c r="V29" s="15">
        <v>1810</v>
      </c>
      <c r="Y29" s="33"/>
      <c r="Z29" s="34"/>
      <c r="AA29" s="34"/>
      <c r="AB29" s="35"/>
      <c r="AC29" s="35"/>
      <c r="AD29" s="35"/>
      <c r="AE29" s="35"/>
      <c r="AG29" s="33"/>
      <c r="AH29" s="34"/>
      <c r="AI29" s="34"/>
      <c r="AJ29" s="35"/>
      <c r="AK29" s="35"/>
      <c r="AL29" s="35"/>
      <c r="AM29" s="35"/>
      <c r="AO29" s="33"/>
      <c r="AP29" s="34"/>
      <c r="AQ29" s="34"/>
      <c r="AR29" s="35"/>
      <c r="AS29" s="35"/>
      <c r="AT29" s="35"/>
      <c r="AU29" s="35"/>
      <c r="AV29" s="35"/>
      <c r="AW29" s="43"/>
      <c r="AX29" s="33">
        <v>0.39500000000000002</v>
      </c>
      <c r="AY29" s="34">
        <v>7.76</v>
      </c>
      <c r="AZ29" s="34">
        <v>1.837</v>
      </c>
      <c r="BA29" s="16">
        <v>296.41300000000001</v>
      </c>
      <c r="BB29" s="34">
        <v>5.8999999999999997E-2</v>
      </c>
      <c r="BC29" s="34">
        <v>0.33600000000000002</v>
      </c>
      <c r="BD29" s="34" t="s">
        <v>486</v>
      </c>
      <c r="BE29" s="27">
        <v>13.289949725848771</v>
      </c>
      <c r="BF29" s="34">
        <v>8.9078492129246065</v>
      </c>
      <c r="BG29" s="33">
        <v>0.58166611433305715</v>
      </c>
      <c r="BH29" s="34">
        <v>8.9078492129246065</v>
      </c>
      <c r="BI29" s="34">
        <v>1.8262187241093619</v>
      </c>
      <c r="BJ29" s="16">
        <v>304.63828003314001</v>
      </c>
      <c r="BK29" s="34">
        <v>6.8380281690140848E-2</v>
      </c>
      <c r="BL29" s="34">
        <v>0.51328583264291627</v>
      </c>
      <c r="BM29" s="34" t="s">
        <v>486</v>
      </c>
      <c r="BN29" s="27">
        <v>13.745493490503573</v>
      </c>
      <c r="BO29" s="33">
        <v>1.2949999999999999</v>
      </c>
      <c r="BP29" s="34">
        <v>15.19</v>
      </c>
      <c r="BQ29" s="34">
        <v>1.9359999999999999</v>
      </c>
      <c r="BR29" s="16">
        <v>319.29700000000003</v>
      </c>
      <c r="BS29" s="34">
        <v>9.7000000000000003E-2</v>
      </c>
      <c r="BT29" s="34">
        <v>1.198</v>
      </c>
      <c r="BU29" s="34" t="s">
        <v>486</v>
      </c>
      <c r="BV29" s="27">
        <v>14.89466952600902</v>
      </c>
      <c r="BW29" s="33">
        <v>0.371</v>
      </c>
      <c r="BX29" s="34">
        <v>11.101000000000001</v>
      </c>
      <c r="BY29" s="34">
        <v>2.0939999999999999</v>
      </c>
      <c r="BZ29" s="16">
        <v>363.79199999999997</v>
      </c>
      <c r="CA29" s="34">
        <v>7.2999999999999995E-2</v>
      </c>
      <c r="CB29" s="34">
        <v>0.29799999999999999</v>
      </c>
      <c r="CC29" s="34" t="s">
        <v>486</v>
      </c>
      <c r="CD29" s="27">
        <v>16.401758181332578</v>
      </c>
      <c r="CE29" s="33">
        <v>0.13500000000000001</v>
      </c>
      <c r="CF29" s="34">
        <v>2.9809999999999999</v>
      </c>
      <c r="CG29" s="34" t="s">
        <v>486</v>
      </c>
      <c r="CH29" s="16">
        <v>215.98699999999999</v>
      </c>
      <c r="CI29" s="34">
        <v>2.8000000000000001E-2</v>
      </c>
      <c r="CJ29" s="34">
        <v>0.106</v>
      </c>
      <c r="CK29" s="34" t="s">
        <v>486</v>
      </c>
      <c r="CL29" s="27">
        <v>9.4829947683461384</v>
      </c>
      <c r="CM29" s="33">
        <v>0.27500000000000002</v>
      </c>
      <c r="CN29" s="34">
        <v>8.7360000000000007</v>
      </c>
      <c r="CO29" s="34">
        <v>2.1019999999999999</v>
      </c>
      <c r="CP29" s="16">
        <v>393.50799999999998</v>
      </c>
      <c r="CQ29" s="34">
        <v>7.3999999999999996E-2</v>
      </c>
      <c r="CR29" s="34">
        <v>0.20100000000000001</v>
      </c>
      <c r="CS29" s="34" t="s">
        <v>486</v>
      </c>
      <c r="CT29" s="27">
        <v>17.503822092347331</v>
      </c>
      <c r="CU29" s="33">
        <v>0.41099999999999998</v>
      </c>
      <c r="CV29" s="34">
        <v>7.1390000000000002</v>
      </c>
      <c r="CW29" s="34" t="s">
        <v>486</v>
      </c>
      <c r="CX29" s="16">
        <v>275.82400000000001</v>
      </c>
      <c r="CY29" s="34">
        <v>5.2999999999999999E-2</v>
      </c>
      <c r="CZ29" s="34">
        <v>0.35899999999999999</v>
      </c>
      <c r="DA29" s="34" t="s">
        <v>486</v>
      </c>
      <c r="DB29" s="27">
        <v>12.367206956685679</v>
      </c>
      <c r="DC29" s="34">
        <v>3.0539999999999998</v>
      </c>
      <c r="DD29" s="33">
        <v>0.47899999999999998</v>
      </c>
      <c r="DE29" s="34">
        <v>11.183999999999999</v>
      </c>
      <c r="DF29" s="34">
        <v>1.7749999999999999</v>
      </c>
      <c r="DG29" s="16">
        <v>281.11799999999999</v>
      </c>
      <c r="DH29" s="34">
        <v>6.3E-2</v>
      </c>
      <c r="DI29" s="34">
        <v>0.41499999999999998</v>
      </c>
      <c r="DJ29" s="34" t="s">
        <v>486</v>
      </c>
      <c r="DK29" s="27">
        <v>12.876147114735039</v>
      </c>
      <c r="DL29" s="33">
        <v>0.54300000000000004</v>
      </c>
      <c r="DM29" s="34">
        <v>17.742999999999999</v>
      </c>
      <c r="DN29" s="34">
        <v>2.3780000000000001</v>
      </c>
      <c r="DO29" s="16">
        <v>347.20499999999998</v>
      </c>
      <c r="DP29" s="34">
        <v>0.08</v>
      </c>
      <c r="DQ29" s="34">
        <v>0.46300000000000002</v>
      </c>
      <c r="DR29" s="34" t="s">
        <v>486</v>
      </c>
      <c r="DS29" s="27">
        <v>16.161403591459681</v>
      </c>
      <c r="DT29" s="33">
        <v>0.156</v>
      </c>
      <c r="DU29" s="34">
        <v>3.879</v>
      </c>
      <c r="DV29" s="34">
        <v>2.7989999999999999</v>
      </c>
      <c r="DW29" s="16">
        <v>206.167</v>
      </c>
      <c r="DX29" s="34">
        <v>0.03</v>
      </c>
      <c r="DY29" s="34">
        <v>0.126</v>
      </c>
      <c r="DZ29" s="34" t="s">
        <v>486</v>
      </c>
      <c r="EA29" s="27">
        <v>9.1251948908893823</v>
      </c>
      <c r="EB29" s="33">
        <v>0.308</v>
      </c>
      <c r="EC29" s="34">
        <v>9.8919999999999995</v>
      </c>
      <c r="ED29" s="34">
        <v>2.67</v>
      </c>
      <c r="EE29" s="16">
        <v>395.18700000000001</v>
      </c>
      <c r="EF29" s="34">
        <v>6.9000000000000006E-2</v>
      </c>
      <c r="EG29" s="34">
        <v>0.23899999999999999</v>
      </c>
      <c r="EH29" s="34" t="s">
        <v>486</v>
      </c>
      <c r="EI29" s="27">
        <v>17.658237419679189</v>
      </c>
      <c r="EJ29" s="33">
        <v>0.29199999999999998</v>
      </c>
      <c r="EK29" s="34">
        <v>7.9470000000000001</v>
      </c>
      <c r="EL29" s="34">
        <v>2.5230000000000001</v>
      </c>
      <c r="EM29" s="16">
        <v>261.08100000000002</v>
      </c>
      <c r="EN29" s="34">
        <v>4.8000000000000001E-2</v>
      </c>
      <c r="EO29" s="34">
        <v>0.24399999999999999</v>
      </c>
      <c r="EP29" s="34" t="s">
        <v>486</v>
      </c>
      <c r="EQ29" s="27">
        <v>11.773145433693111</v>
      </c>
      <c r="ER29" s="34">
        <v>4.1470000000000002</v>
      </c>
    </row>
    <row r="30" spans="2:148" s="17" customFormat="1" x14ac:dyDescent="0.2">
      <c r="B30" s="15" t="s">
        <v>500</v>
      </c>
      <c r="C30" s="15"/>
      <c r="D30" s="15" t="s">
        <v>64</v>
      </c>
      <c r="E30" s="15" t="s">
        <v>523</v>
      </c>
      <c r="F30" s="31" t="s">
        <v>32</v>
      </c>
      <c r="G30" s="15">
        <v>3700</v>
      </c>
      <c r="H30" s="15"/>
      <c r="I30" s="15">
        <v>223025</v>
      </c>
      <c r="J30" s="15"/>
      <c r="K30" s="15" t="s">
        <v>490</v>
      </c>
      <c r="L30" s="15">
        <v>3</v>
      </c>
      <c r="M30" s="15"/>
      <c r="N30" s="15" t="s">
        <v>31</v>
      </c>
      <c r="O30" s="15"/>
      <c r="P30" s="15" t="s">
        <v>495</v>
      </c>
      <c r="Q30" s="37"/>
      <c r="R30" s="11"/>
      <c r="S30" s="15"/>
      <c r="T30" s="31" t="s">
        <v>153</v>
      </c>
      <c r="U30" s="15"/>
      <c r="V30" s="15">
        <v>1590</v>
      </c>
      <c r="W30" s="15"/>
      <c r="X30" s="15"/>
      <c r="Y30" s="33"/>
      <c r="Z30" s="34"/>
      <c r="AA30" s="34"/>
      <c r="AB30" s="35"/>
      <c r="AC30" s="35"/>
      <c r="AD30" s="35"/>
      <c r="AE30" s="35"/>
      <c r="AG30" s="33"/>
      <c r="AH30" s="34"/>
      <c r="AI30" s="34"/>
      <c r="AJ30" s="35"/>
      <c r="AK30" s="35"/>
      <c r="AL30" s="35"/>
      <c r="AM30" s="35"/>
      <c r="AO30" s="33"/>
      <c r="AP30" s="34"/>
      <c r="AQ30" s="34"/>
      <c r="AR30" s="35"/>
      <c r="AS30" s="35"/>
      <c r="AT30" s="35"/>
      <c r="AU30" s="35"/>
      <c r="AV30" s="35"/>
      <c r="AW30" s="43"/>
      <c r="AX30" s="33">
        <v>0.19858418791400589</v>
      </c>
      <c r="AY30" s="34">
        <v>1.4428895725205266</v>
      </c>
      <c r="AZ30" s="34">
        <v>0.38860538415770862</v>
      </c>
      <c r="BA30" s="16">
        <v>254.87627927850531</v>
      </c>
      <c r="BB30" s="34">
        <v>2.4993578478092068E-2</v>
      </c>
      <c r="BC30" s="34">
        <v>0.17359060943591381</v>
      </c>
      <c r="BD30" s="34" t="s">
        <v>486</v>
      </c>
      <c r="BE30" s="27">
        <v>11.055945354570518</v>
      </c>
      <c r="BF30" s="34">
        <v>2.5613248751963402</v>
      </c>
      <c r="BG30" s="33">
        <v>0.31086521701226855</v>
      </c>
      <c r="BH30" s="34">
        <v>2.5613248751963402</v>
      </c>
      <c r="BI30" s="34">
        <v>0.48771348650036694</v>
      </c>
      <c r="BJ30" s="16">
        <v>267.946761628866</v>
      </c>
      <c r="BK30" s="34">
        <v>2.8947266838680957E-2</v>
      </c>
      <c r="BL30" s="34">
        <v>0.28191795017358751</v>
      </c>
      <c r="BM30" s="34" t="s">
        <v>486</v>
      </c>
      <c r="BN30" s="27">
        <v>11.707197620472936</v>
      </c>
      <c r="BO30" s="33">
        <v>0.91052988452115557</v>
      </c>
      <c r="BP30" s="34">
        <v>5.7311095219723454</v>
      </c>
      <c r="BQ30" s="34">
        <v>1.2828736631682742</v>
      </c>
      <c r="BR30" s="16">
        <v>310.79372574270695</v>
      </c>
      <c r="BS30" s="34">
        <v>4.0078273897979709E-2</v>
      </c>
      <c r="BT30" s="34">
        <v>0.87045161062317589</v>
      </c>
      <c r="BU30" s="34" t="s">
        <v>486</v>
      </c>
      <c r="BV30" s="27">
        <v>13.840136367485268</v>
      </c>
      <c r="BW30" s="33">
        <v>8.3075985306817896E-2</v>
      </c>
      <c r="BX30" s="34">
        <v>0.59120003731083803</v>
      </c>
      <c r="BY30" s="34">
        <v>0.45666287627199886</v>
      </c>
      <c r="BZ30" s="16">
        <v>299.81038615348683</v>
      </c>
      <c r="CA30" s="34">
        <v>2.7335707266020894E-2</v>
      </c>
      <c r="CB30" s="34">
        <v>5.5740278040797002E-2</v>
      </c>
      <c r="CC30" s="34" t="s">
        <v>486</v>
      </c>
      <c r="CD30" s="27">
        <v>12.910057035896367</v>
      </c>
      <c r="CE30" s="33">
        <v>2.6900312313594937E-2</v>
      </c>
      <c r="CF30" s="34">
        <v>0.27276315553834446</v>
      </c>
      <c r="CG30" s="34">
        <v>0.1280083961992263</v>
      </c>
      <c r="CH30" s="16">
        <v>180.77378918945845</v>
      </c>
      <c r="CI30" s="34">
        <v>1.1596630908976108E-2</v>
      </c>
      <c r="CJ30" s="34">
        <v>1.5303681404618829E-2</v>
      </c>
      <c r="CK30" s="34" t="s">
        <v>486</v>
      </c>
      <c r="CL30" s="27">
        <v>7.7754560828442107</v>
      </c>
      <c r="CM30" s="33">
        <v>5.4844971050836334E-2</v>
      </c>
      <c r="CN30" s="34">
        <v>0.38744663661138712</v>
      </c>
      <c r="CO30" s="34">
        <v>0.21653378367152953</v>
      </c>
      <c r="CP30" s="16">
        <v>320.27115151599213</v>
      </c>
      <c r="CQ30" s="34">
        <v>2.410816630133571E-2</v>
      </c>
      <c r="CR30" s="34">
        <v>3.0736804749500624E-2</v>
      </c>
      <c r="CS30" s="34" t="s">
        <v>486</v>
      </c>
      <c r="CT30" s="27">
        <v>13.770048344236884</v>
      </c>
      <c r="CU30" s="33">
        <v>0.21327348299488652</v>
      </c>
      <c r="CV30" s="34">
        <v>1.4138720924582364</v>
      </c>
      <c r="CW30" s="34">
        <v>0.41381499251443776</v>
      </c>
      <c r="CX30" s="16">
        <v>238.27011558678799</v>
      </c>
      <c r="CY30" s="34">
        <v>2.0821680658725073E-2</v>
      </c>
      <c r="CZ30" s="34">
        <v>0.19245180233616144</v>
      </c>
      <c r="DA30" s="34" t="s">
        <v>486</v>
      </c>
      <c r="DB30" s="27">
        <v>10.343747548213113</v>
      </c>
      <c r="DC30" s="34" t="s">
        <v>486</v>
      </c>
      <c r="DD30" s="33">
        <v>3.4890609071744856E-2</v>
      </c>
      <c r="DE30" s="34">
        <v>0.27505967759564587</v>
      </c>
      <c r="DF30" s="34">
        <v>0.11391601640564193</v>
      </c>
      <c r="DG30" s="16">
        <v>227.7143624372076</v>
      </c>
      <c r="DH30" s="34">
        <v>1.6690851973742617E-2</v>
      </c>
      <c r="DI30" s="34">
        <v>1.8199757098002239E-2</v>
      </c>
      <c r="DJ30" s="34" t="s">
        <v>486</v>
      </c>
      <c r="DK30" s="27">
        <v>9.789985517038593</v>
      </c>
      <c r="DL30" s="33">
        <v>8.0048153440451811E-2</v>
      </c>
      <c r="DM30" s="34">
        <v>0.82776501007443837</v>
      </c>
      <c r="DN30" s="34">
        <v>0.44521583676980608</v>
      </c>
      <c r="DO30" s="16">
        <v>285.72624943787395</v>
      </c>
      <c r="DP30" s="34">
        <v>2.8000013159079684E-2</v>
      </c>
      <c r="DQ30" s="34">
        <v>5.2048140281372127E-2</v>
      </c>
      <c r="DR30" s="34" t="s">
        <v>486</v>
      </c>
      <c r="DS30" s="27">
        <v>12.321518748604257</v>
      </c>
      <c r="DT30" s="33">
        <v>2.3779777703919158E-2</v>
      </c>
      <c r="DU30" s="34">
        <v>0.23025504568868174</v>
      </c>
      <c r="DV30" s="34">
        <v>0.12367321702840305</v>
      </c>
      <c r="DW30" s="16">
        <v>175.52506074045874</v>
      </c>
      <c r="DX30" s="34">
        <v>1.1203257104163427E-2</v>
      </c>
      <c r="DY30" s="34">
        <v>1.257652059975573E-2</v>
      </c>
      <c r="DZ30" s="34" t="s">
        <v>486</v>
      </c>
      <c r="EA30" s="27">
        <v>7.5470478522312732</v>
      </c>
      <c r="EB30" s="33">
        <v>4.7305192962049554E-2</v>
      </c>
      <c r="EC30" s="34">
        <v>0.3945598556058334</v>
      </c>
      <c r="ED30" s="34">
        <v>0.23643173715777119</v>
      </c>
      <c r="EE30" s="16">
        <v>312.54320273466197</v>
      </c>
      <c r="EF30" s="34">
        <v>2.1869554266237153E-2</v>
      </c>
      <c r="EG30" s="34">
        <v>2.5435638695812401E-2</v>
      </c>
      <c r="EH30" s="34" t="s">
        <v>486</v>
      </c>
      <c r="EI30" s="27">
        <v>13.438049177816964</v>
      </c>
      <c r="EJ30" s="33">
        <v>3.6572360588897027E-2</v>
      </c>
      <c r="EK30" s="34">
        <v>0.34262175163756009</v>
      </c>
      <c r="EL30" s="34">
        <v>0.18002285183487365</v>
      </c>
      <c r="EM30" s="16">
        <v>216.18718555214022</v>
      </c>
      <c r="EN30" s="34">
        <v>1.5835273651128058E-2</v>
      </c>
      <c r="EO30" s="34">
        <v>2.0737086937768968E-2</v>
      </c>
      <c r="EP30" s="34" t="s">
        <v>486</v>
      </c>
      <c r="EQ30" s="27">
        <v>9.300365752534411</v>
      </c>
      <c r="ER30" s="34" t="s">
        <v>486</v>
      </c>
    </row>
    <row r="31" spans="2:148" x14ac:dyDescent="0.2">
      <c r="B31" s="15" t="s">
        <v>500</v>
      </c>
      <c r="D31" s="15" t="s">
        <v>53</v>
      </c>
      <c r="E31" s="15" t="s">
        <v>158</v>
      </c>
      <c r="F31" s="31" t="s">
        <v>32</v>
      </c>
      <c r="G31" s="15">
        <v>3700</v>
      </c>
      <c r="I31" s="15">
        <v>225070</v>
      </c>
      <c r="K31" s="15" t="s">
        <v>491</v>
      </c>
      <c r="L31" s="15">
        <v>3.984</v>
      </c>
      <c r="N31" s="15" t="s">
        <v>39</v>
      </c>
      <c r="P31" s="15" t="s">
        <v>495</v>
      </c>
      <c r="Q31" s="37"/>
      <c r="R31" s="11"/>
      <c r="T31" s="31" t="s">
        <v>153</v>
      </c>
      <c r="U31" s="15"/>
      <c r="V31" s="15">
        <v>1810</v>
      </c>
      <c r="Y31" s="33"/>
      <c r="Z31" s="34"/>
      <c r="AA31" s="34"/>
      <c r="AB31" s="35"/>
      <c r="AC31" s="35"/>
      <c r="AD31" s="35"/>
      <c r="AE31" s="35"/>
      <c r="AG31" s="33"/>
      <c r="AH31" s="34"/>
      <c r="AI31" s="34"/>
      <c r="AJ31" s="35"/>
      <c r="AK31" s="35"/>
      <c r="AL31" s="35"/>
      <c r="AM31" s="35"/>
      <c r="AO31" s="33"/>
      <c r="AP31" s="34"/>
      <c r="AQ31" s="34"/>
      <c r="AR31" s="35"/>
      <c r="AS31" s="35"/>
      <c r="AT31" s="35"/>
      <c r="AU31" s="35"/>
      <c r="AV31" s="35"/>
      <c r="AW31" s="43"/>
      <c r="AX31" s="33">
        <v>0.48587841201308446</v>
      </c>
      <c r="AY31" s="34">
        <v>10.214484970527931</v>
      </c>
      <c r="AZ31" s="34">
        <v>2.3901092321640887</v>
      </c>
      <c r="BA31" s="16">
        <v>283.92002610835823</v>
      </c>
      <c r="BB31" s="34">
        <v>6.2544267305000678E-2</v>
      </c>
      <c r="BC31" s="34">
        <v>0.42333414470808378</v>
      </c>
      <c r="BD31" s="34" t="s">
        <v>486</v>
      </c>
      <c r="BE31" s="27">
        <v>12.931918097868316</v>
      </c>
      <c r="BF31" s="34">
        <v>11.985818124914958</v>
      </c>
      <c r="BG31" s="33">
        <v>0.61685527698623754</v>
      </c>
      <c r="BH31" s="34">
        <v>11.985818124914958</v>
      </c>
      <c r="BI31" s="34">
        <v>2.3110975231774606</v>
      </c>
      <c r="BJ31" s="16">
        <v>290.81788961770144</v>
      </c>
      <c r="BK31" s="34">
        <v>6.947265607624846E-2</v>
      </c>
      <c r="BL31" s="34">
        <v>0.54738262090998913</v>
      </c>
      <c r="BM31" s="34" t="s">
        <v>486</v>
      </c>
      <c r="BN31" s="27">
        <v>13.364974079133258</v>
      </c>
      <c r="BO31" s="33" t="s">
        <v>486</v>
      </c>
      <c r="BP31" s="34" t="s">
        <v>486</v>
      </c>
      <c r="BQ31" s="34" t="s">
        <v>486</v>
      </c>
      <c r="BR31" s="16" t="s">
        <v>486</v>
      </c>
      <c r="BS31" s="34" t="s">
        <v>486</v>
      </c>
      <c r="BT31" s="34" t="s">
        <v>486</v>
      </c>
      <c r="BU31" s="34" t="s">
        <v>486</v>
      </c>
      <c r="BV31" s="27" t="s">
        <v>486</v>
      </c>
      <c r="BW31" s="33" t="s">
        <v>486</v>
      </c>
      <c r="BX31" s="34" t="s">
        <v>486</v>
      </c>
      <c r="BY31" s="34" t="s">
        <v>486</v>
      </c>
      <c r="BZ31" s="16" t="s">
        <v>486</v>
      </c>
      <c r="CA31" s="34" t="s">
        <v>486</v>
      </c>
      <c r="CB31" s="34" t="s">
        <v>486</v>
      </c>
      <c r="CC31" s="34" t="s">
        <v>486</v>
      </c>
      <c r="CD31" s="27" t="s">
        <v>486</v>
      </c>
      <c r="CE31" s="33" t="s">
        <v>486</v>
      </c>
      <c r="CF31" s="34" t="s">
        <v>486</v>
      </c>
      <c r="CG31" s="34" t="s">
        <v>486</v>
      </c>
      <c r="CH31" s="16" t="s">
        <v>486</v>
      </c>
      <c r="CI31" s="34" t="s">
        <v>486</v>
      </c>
      <c r="CJ31" s="34" t="s">
        <v>486</v>
      </c>
      <c r="CK31" s="34" t="s">
        <v>486</v>
      </c>
      <c r="CL31" s="27" t="s">
        <v>486</v>
      </c>
      <c r="CM31" s="33" t="s">
        <v>486</v>
      </c>
      <c r="CN31" s="34" t="s">
        <v>486</v>
      </c>
      <c r="CO31" s="34" t="s">
        <v>486</v>
      </c>
      <c r="CP31" s="16" t="s">
        <v>486</v>
      </c>
      <c r="CQ31" s="34" t="s">
        <v>486</v>
      </c>
      <c r="CR31" s="34" t="s">
        <v>486</v>
      </c>
      <c r="CS31" s="34" t="s">
        <v>486</v>
      </c>
      <c r="CT31" s="27" t="s">
        <v>486</v>
      </c>
      <c r="CU31" s="33" t="s">
        <v>486</v>
      </c>
      <c r="CV31" s="34" t="s">
        <v>486</v>
      </c>
      <c r="CW31" s="34" t="s">
        <v>486</v>
      </c>
      <c r="CX31" s="16" t="s">
        <v>486</v>
      </c>
      <c r="CY31" s="34" t="s">
        <v>486</v>
      </c>
      <c r="CZ31" s="34" t="s">
        <v>486</v>
      </c>
      <c r="DA31" s="34" t="s">
        <v>486</v>
      </c>
      <c r="DB31" s="27" t="s">
        <v>486</v>
      </c>
      <c r="DC31" s="34" t="s">
        <v>486</v>
      </c>
      <c r="DD31" s="33">
        <v>0.36</v>
      </c>
      <c r="DE31" s="34">
        <v>10.003</v>
      </c>
      <c r="DF31" s="34">
        <v>1.835</v>
      </c>
      <c r="DG31" s="16">
        <v>273.41300000000001</v>
      </c>
      <c r="DH31" s="34">
        <v>5.8999999999999997E-2</v>
      </c>
      <c r="DI31" s="34">
        <v>0.30099999999999999</v>
      </c>
      <c r="DJ31" s="34" t="s">
        <v>486</v>
      </c>
      <c r="DK31" s="27">
        <v>12.449890182400907</v>
      </c>
      <c r="DL31" s="33">
        <v>0.40400000000000003</v>
      </c>
      <c r="DM31" s="34">
        <v>10.824999999999999</v>
      </c>
      <c r="DN31" s="34">
        <v>2.6539999999999999</v>
      </c>
      <c r="DO31" s="16">
        <v>329.68400000000003</v>
      </c>
      <c r="DP31" s="34">
        <v>6.9000000000000006E-2</v>
      </c>
      <c r="DQ31" s="34">
        <v>0.33500000000000002</v>
      </c>
      <c r="DR31" s="34" t="s">
        <v>486</v>
      </c>
      <c r="DS31" s="27">
        <v>14.924749179117375</v>
      </c>
      <c r="DT31" s="33">
        <v>0.17899999999999999</v>
      </c>
      <c r="DU31" s="34">
        <v>3.956</v>
      </c>
      <c r="DV31" s="34">
        <v>3.4590000000000001</v>
      </c>
      <c r="DW31" s="16">
        <v>196.952</v>
      </c>
      <c r="DX31" s="34">
        <v>2.8000000000000001E-2</v>
      </c>
      <c r="DY31" s="34">
        <v>0.151</v>
      </c>
      <c r="DZ31" s="34" t="s">
        <v>486</v>
      </c>
      <c r="EA31" s="27">
        <v>8.7382812524547919</v>
      </c>
      <c r="EB31" s="33">
        <v>0.34899999999999998</v>
      </c>
      <c r="EC31" s="34">
        <v>11.484999999999999</v>
      </c>
      <c r="ED31" s="34">
        <v>2.589</v>
      </c>
      <c r="EE31" s="16">
        <v>361.03199999999998</v>
      </c>
      <c r="EF31" s="34">
        <v>7.2999999999999995E-2</v>
      </c>
      <c r="EG31" s="34">
        <v>0.27600000000000002</v>
      </c>
      <c r="EH31" s="34" t="s">
        <v>486</v>
      </c>
      <c r="EI31" s="27">
        <v>16.306269343765219</v>
      </c>
      <c r="EJ31" s="33">
        <v>0.26500000000000001</v>
      </c>
      <c r="EK31" s="34">
        <v>6.93</v>
      </c>
      <c r="EL31" s="34">
        <v>2.931</v>
      </c>
      <c r="EM31" s="16">
        <v>248.38399999999999</v>
      </c>
      <c r="EN31" s="34">
        <v>4.4999999999999998E-2</v>
      </c>
      <c r="EO31" s="34">
        <v>0.22</v>
      </c>
      <c r="EP31" s="34" t="s">
        <v>486</v>
      </c>
      <c r="EQ31" s="27">
        <v>11.156351353474415</v>
      </c>
      <c r="ER31" s="34" t="s">
        <v>486</v>
      </c>
    </row>
    <row r="32" spans="2:148" x14ac:dyDescent="0.2">
      <c r="B32" s="15" t="s">
        <v>500</v>
      </c>
      <c r="D32" s="15" t="s">
        <v>49</v>
      </c>
      <c r="E32" s="15" t="s">
        <v>85</v>
      </c>
      <c r="F32" s="31" t="s">
        <v>32</v>
      </c>
      <c r="G32" s="15">
        <v>3700</v>
      </c>
      <c r="I32" s="15">
        <v>234293</v>
      </c>
      <c r="K32" s="15" t="s">
        <v>491</v>
      </c>
      <c r="L32" s="15">
        <v>3.7909999999999999</v>
      </c>
      <c r="N32" s="15" t="s">
        <v>31</v>
      </c>
      <c r="P32" s="15" t="s">
        <v>495</v>
      </c>
      <c r="Q32" s="37"/>
      <c r="R32" s="11"/>
      <c r="T32" s="31" t="s">
        <v>153</v>
      </c>
      <c r="U32" s="15"/>
      <c r="V32" s="15">
        <v>1590</v>
      </c>
      <c r="Y32" s="33"/>
      <c r="Z32" s="34"/>
      <c r="AA32" s="34"/>
      <c r="AB32" s="35"/>
      <c r="AC32" s="35"/>
      <c r="AD32" s="35"/>
      <c r="AE32" s="35"/>
      <c r="AG32" s="33"/>
      <c r="AH32" s="34"/>
      <c r="AI32" s="34"/>
      <c r="AJ32" s="35"/>
      <c r="AK32" s="35"/>
      <c r="AL32" s="35"/>
      <c r="AM32" s="35"/>
      <c r="AO32" s="33"/>
      <c r="AP32" s="34"/>
      <c r="AQ32" s="34"/>
      <c r="AR32" s="35"/>
      <c r="AS32" s="35"/>
      <c r="AT32" s="35"/>
      <c r="AU32" s="35"/>
      <c r="AV32" s="35"/>
      <c r="AW32" s="43"/>
      <c r="AX32" s="33">
        <v>2.2887744256918627</v>
      </c>
      <c r="AY32" s="34">
        <v>61.722999999999999</v>
      </c>
      <c r="AZ32" s="34">
        <v>0.90737692331960318</v>
      </c>
      <c r="BA32" s="16">
        <v>240.08601795963847</v>
      </c>
      <c r="BB32" s="34">
        <v>0.19580837349124591</v>
      </c>
      <c r="BC32" s="34">
        <v>2.0929660522006168</v>
      </c>
      <c r="BD32" s="34" t="s">
        <v>486</v>
      </c>
      <c r="BE32" s="27">
        <v>14.768774811963752</v>
      </c>
      <c r="BF32" s="34">
        <v>92.10170671085335</v>
      </c>
      <c r="BG32" s="33" t="s">
        <v>486</v>
      </c>
      <c r="BH32" s="34">
        <v>92.10170671085335</v>
      </c>
      <c r="BI32" s="34">
        <v>0.56697100248550114</v>
      </c>
      <c r="BJ32" s="16">
        <v>232.7606926263463</v>
      </c>
      <c r="BK32" s="34">
        <v>0.29793951946975972</v>
      </c>
      <c r="BL32" s="34">
        <v>2.8574009942004972</v>
      </c>
      <c r="BM32" s="34" t="s">
        <v>486</v>
      </c>
      <c r="BN32" s="27" t="s">
        <v>486</v>
      </c>
      <c r="BO32" s="33">
        <v>6.0039999999999996</v>
      </c>
      <c r="BP32" s="34" t="s">
        <v>486</v>
      </c>
      <c r="BQ32" s="34">
        <v>0.25700000000000001</v>
      </c>
      <c r="BR32" s="16">
        <v>223.03100000000001</v>
      </c>
      <c r="BS32" s="34">
        <v>0.751</v>
      </c>
      <c r="BT32" s="34">
        <v>5.2530000000000001</v>
      </c>
      <c r="BU32" s="34" t="s">
        <v>486</v>
      </c>
      <c r="BV32" s="27" t="s">
        <v>486</v>
      </c>
      <c r="BW32" s="33">
        <v>4.7930000000000001</v>
      </c>
      <c r="BX32" s="34" t="s">
        <v>486</v>
      </c>
      <c r="BY32" s="34">
        <v>0.34599999999999997</v>
      </c>
      <c r="BZ32" s="16">
        <v>256.678</v>
      </c>
      <c r="CA32" s="34">
        <v>0.44500000000000001</v>
      </c>
      <c r="CB32" s="34">
        <v>4.3479999999999999</v>
      </c>
      <c r="CC32" s="34" t="s">
        <v>486</v>
      </c>
      <c r="CD32" s="27" t="s">
        <v>486</v>
      </c>
      <c r="CE32" s="33">
        <v>1.9930000000000001</v>
      </c>
      <c r="CF32" s="34" t="s">
        <v>486</v>
      </c>
      <c r="CG32" s="34">
        <v>0.219</v>
      </c>
      <c r="CH32" s="16">
        <v>131.09700000000001</v>
      </c>
      <c r="CI32" s="34">
        <v>0.157</v>
      </c>
      <c r="CJ32" s="34">
        <v>1.8360000000000001</v>
      </c>
      <c r="CK32" s="34" t="s">
        <v>486</v>
      </c>
      <c r="CL32" s="27" t="s">
        <v>486</v>
      </c>
      <c r="CM32" s="33">
        <v>4.8739999999999997</v>
      </c>
      <c r="CN32" s="34" t="s">
        <v>486</v>
      </c>
      <c r="CO32" s="34">
        <v>0.372</v>
      </c>
      <c r="CP32" s="16">
        <v>293.71899999999999</v>
      </c>
      <c r="CQ32" s="34">
        <v>0.47599999999999998</v>
      </c>
      <c r="CR32" s="34">
        <v>4.399</v>
      </c>
      <c r="CS32" s="34" t="s">
        <v>486</v>
      </c>
      <c r="CT32" s="27" t="s">
        <v>486</v>
      </c>
      <c r="CU32" s="33">
        <v>3.4929999999999999</v>
      </c>
      <c r="CV32" s="34" t="s">
        <v>486</v>
      </c>
      <c r="CW32" s="34">
        <v>0.26100000000000001</v>
      </c>
      <c r="CX32" s="16">
        <v>184.54300000000001</v>
      </c>
      <c r="CY32" s="34">
        <v>0.34899999999999998</v>
      </c>
      <c r="CZ32" s="34">
        <v>3.1440000000000001</v>
      </c>
      <c r="DA32" s="34" t="s">
        <v>486</v>
      </c>
      <c r="DB32" s="27" t="s">
        <v>486</v>
      </c>
      <c r="DC32" s="34" t="s">
        <v>486</v>
      </c>
      <c r="DD32" s="33">
        <v>2.0289999999999999</v>
      </c>
      <c r="DE32" s="34" t="s">
        <v>486</v>
      </c>
      <c r="DF32" s="34">
        <v>0.79600000000000004</v>
      </c>
      <c r="DG32" s="16">
        <v>245.554</v>
      </c>
      <c r="DH32" s="34">
        <v>0.13200000000000001</v>
      </c>
      <c r="DI32" s="34">
        <v>1.897</v>
      </c>
      <c r="DJ32" s="34" t="s">
        <v>486</v>
      </c>
      <c r="DK32" s="27" t="s">
        <v>486</v>
      </c>
      <c r="DL32" s="33">
        <v>2.5430000000000001</v>
      </c>
      <c r="DM32" s="34" t="s">
        <v>486</v>
      </c>
      <c r="DN32" s="34">
        <v>1.079</v>
      </c>
      <c r="DO32" s="16">
        <v>302.32400000000001</v>
      </c>
      <c r="DP32" s="34">
        <v>0.184</v>
      </c>
      <c r="DQ32" s="34">
        <v>2.359</v>
      </c>
      <c r="DR32" s="34" t="s">
        <v>486</v>
      </c>
      <c r="DS32" s="27" t="s">
        <v>486</v>
      </c>
      <c r="DT32" s="33">
        <v>1.1870000000000001</v>
      </c>
      <c r="DU32" s="34" t="s">
        <v>486</v>
      </c>
      <c r="DV32" s="34">
        <v>0.76100000000000001</v>
      </c>
      <c r="DW32" s="16">
        <v>159.87799999999999</v>
      </c>
      <c r="DX32" s="34">
        <v>9.6000000000000002E-2</v>
      </c>
      <c r="DY32" s="34">
        <v>1.091</v>
      </c>
      <c r="DZ32" s="34" t="s">
        <v>486</v>
      </c>
      <c r="EA32" s="27" t="s">
        <v>486</v>
      </c>
      <c r="EB32" s="33">
        <v>2.7639999999999998</v>
      </c>
      <c r="EC32" s="34" t="s">
        <v>486</v>
      </c>
      <c r="ED32" s="34">
        <v>1.224</v>
      </c>
      <c r="EE32" s="16">
        <v>348.113</v>
      </c>
      <c r="EF32" s="34">
        <v>0.188</v>
      </c>
      <c r="EG32" s="34">
        <v>2.5760000000000001</v>
      </c>
      <c r="EH32" s="34" t="s">
        <v>486</v>
      </c>
      <c r="EI32" s="27" t="s">
        <v>486</v>
      </c>
      <c r="EJ32" s="33">
        <v>1.714</v>
      </c>
      <c r="EK32" s="34" t="s">
        <v>486</v>
      </c>
      <c r="EL32" s="34">
        <v>0.86299999999999999</v>
      </c>
      <c r="EM32" s="16">
        <v>217.14400000000001</v>
      </c>
      <c r="EN32" s="34">
        <v>0.125</v>
      </c>
      <c r="EO32" s="34">
        <v>1.589</v>
      </c>
      <c r="EP32" s="34" t="s">
        <v>486</v>
      </c>
      <c r="EQ32" s="27" t="s">
        <v>486</v>
      </c>
      <c r="ER32" s="34" t="s">
        <v>486</v>
      </c>
    </row>
    <row r="33" spans="2:148" x14ac:dyDescent="0.2">
      <c r="B33" s="15" t="s">
        <v>500</v>
      </c>
      <c r="D33" s="15" t="s">
        <v>49</v>
      </c>
      <c r="E33" s="15" t="s">
        <v>85</v>
      </c>
      <c r="F33" s="31" t="s">
        <v>32</v>
      </c>
      <c r="G33" s="15">
        <v>3700</v>
      </c>
      <c r="I33" s="15">
        <v>236454</v>
      </c>
      <c r="K33" s="15" t="s">
        <v>490</v>
      </c>
      <c r="L33" s="15">
        <v>3.7909999999999999</v>
      </c>
      <c r="N33" s="15" t="s">
        <v>31</v>
      </c>
      <c r="P33" s="15" t="s">
        <v>495</v>
      </c>
      <c r="Q33" s="37"/>
      <c r="R33" s="11"/>
      <c r="T33" s="31" t="s">
        <v>153</v>
      </c>
      <c r="U33" s="15"/>
      <c r="V33" s="15">
        <v>1590</v>
      </c>
      <c r="Y33" s="33"/>
      <c r="Z33" s="34"/>
      <c r="AA33" s="34"/>
      <c r="AB33" s="35"/>
      <c r="AC33" s="35"/>
      <c r="AD33" s="35"/>
      <c r="AE33" s="35"/>
      <c r="AG33" s="33"/>
      <c r="AH33" s="34"/>
      <c r="AI33" s="34"/>
      <c r="AJ33" s="35"/>
      <c r="AK33" s="35"/>
      <c r="AL33" s="35"/>
      <c r="AM33" s="35"/>
      <c r="AO33" s="33"/>
      <c r="AP33" s="34"/>
      <c r="AQ33" s="34"/>
      <c r="AR33" s="35"/>
      <c r="AS33" s="35"/>
      <c r="AT33" s="35"/>
      <c r="AU33" s="35"/>
      <c r="AV33" s="35"/>
      <c r="AW33" s="43"/>
      <c r="AX33" s="33">
        <v>0.37132700188203444</v>
      </c>
      <c r="AY33" s="34">
        <v>4.7307107146743501</v>
      </c>
      <c r="AZ33" s="34">
        <v>1.3897929425390227</v>
      </c>
      <c r="BA33" s="16">
        <v>269.76424597575686</v>
      </c>
      <c r="BB33" s="34">
        <v>4.4031209738804089E-2</v>
      </c>
      <c r="BC33" s="34">
        <v>0.32729579214323035</v>
      </c>
      <c r="BD33" s="34" t="s">
        <v>486</v>
      </c>
      <c r="BE33" s="27">
        <v>11.939589830734281</v>
      </c>
      <c r="BF33" s="34">
        <v>5.6544168644586295</v>
      </c>
      <c r="BG33" s="33">
        <v>0.41835475252837134</v>
      </c>
      <c r="BH33" s="34">
        <v>5.6544168644586295</v>
      </c>
      <c r="BI33" s="34">
        <v>1.3917524029782886</v>
      </c>
      <c r="BJ33" s="16">
        <v>278.70913456903884</v>
      </c>
      <c r="BK33" s="34">
        <v>4.5978630356633153E-2</v>
      </c>
      <c r="BL33" s="34">
        <v>0.37237612217173821</v>
      </c>
      <c r="BM33" s="34" t="s">
        <v>486</v>
      </c>
      <c r="BN33" s="27">
        <v>12.391892317149757</v>
      </c>
      <c r="BO33" s="33">
        <v>1.0936531150802924</v>
      </c>
      <c r="BP33" s="34">
        <v>13.981985915864977</v>
      </c>
      <c r="BQ33" s="34">
        <v>1.6627323123838995</v>
      </c>
      <c r="BR33" s="16">
        <v>301.52406249943255</v>
      </c>
      <c r="BS33" s="34">
        <v>6.9191350046121716E-2</v>
      </c>
      <c r="BT33" s="34">
        <v>1.0244617650341707</v>
      </c>
      <c r="BU33" s="34" t="s">
        <v>486</v>
      </c>
      <c r="BV33" s="27">
        <v>14.023573018163219</v>
      </c>
      <c r="BW33" s="33">
        <v>0.42985913436458278</v>
      </c>
      <c r="BX33" s="34">
        <v>6.5114070222259457</v>
      </c>
      <c r="BY33" s="34">
        <v>1.6106221086204815</v>
      </c>
      <c r="BZ33" s="16">
        <v>325.22391331871694</v>
      </c>
      <c r="CA33" s="34">
        <v>6.1227655794504003E-2</v>
      </c>
      <c r="CB33" s="34">
        <v>0.36863147857007877</v>
      </c>
      <c r="CC33" s="34" t="s">
        <v>486</v>
      </c>
      <c r="CD33" s="27">
        <v>14.446242786272705</v>
      </c>
      <c r="CE33" s="33">
        <v>8.1293964715593817E-2</v>
      </c>
      <c r="CF33" s="34">
        <v>2.4354855972152918</v>
      </c>
      <c r="CG33" s="34">
        <v>1.8187548949231556</v>
      </c>
      <c r="CH33" s="16">
        <v>192.05766260856245</v>
      </c>
      <c r="CI33" s="34">
        <v>2.2615552047346062E-2</v>
      </c>
      <c r="CJ33" s="34">
        <v>5.8678412668247755E-2</v>
      </c>
      <c r="CK33" s="34" t="s">
        <v>486</v>
      </c>
      <c r="CL33" s="27">
        <v>8.4125882997575232</v>
      </c>
      <c r="CM33" s="33">
        <v>0.1934659956526712</v>
      </c>
      <c r="CN33" s="34">
        <v>3.4308057301216088</v>
      </c>
      <c r="CO33" s="34">
        <v>1.3256269808921726</v>
      </c>
      <c r="CP33" s="16">
        <v>339.40717263610435</v>
      </c>
      <c r="CQ33" s="34">
        <v>4.8399177820138937E-2</v>
      </c>
      <c r="CR33" s="34">
        <v>0.14506681783253225</v>
      </c>
      <c r="CS33" s="34" t="s">
        <v>486</v>
      </c>
      <c r="CT33" s="27">
        <v>14.814773584093553</v>
      </c>
      <c r="CU33" s="33">
        <v>0.34388797536045257</v>
      </c>
      <c r="CV33" s="34">
        <v>5.4153603510455071</v>
      </c>
      <c r="CW33" s="34">
        <v>1.7065606164729568</v>
      </c>
      <c r="CX33" s="16">
        <v>248.24811401020676</v>
      </c>
      <c r="CY33" s="34">
        <v>4.008768071825651E-2</v>
      </c>
      <c r="CZ33" s="34">
        <v>0.30380029464219604</v>
      </c>
      <c r="DA33" s="34" t="s">
        <v>486</v>
      </c>
      <c r="DB33" s="27">
        <v>11.059171372334623</v>
      </c>
      <c r="DC33" s="34" t="s">
        <v>486</v>
      </c>
      <c r="DD33" s="33">
        <v>0.22180116737356564</v>
      </c>
      <c r="DE33" s="34">
        <v>3.2252917660073339</v>
      </c>
      <c r="DF33" s="34">
        <v>0.84943975465161681</v>
      </c>
      <c r="DG33" s="16">
        <v>242.73138262407713</v>
      </c>
      <c r="DH33" s="34">
        <v>3.9401459618872078E-2</v>
      </c>
      <c r="DI33" s="34">
        <v>0.18239970775469358</v>
      </c>
      <c r="DJ33" s="34" t="s">
        <v>486</v>
      </c>
      <c r="DK33" s="27">
        <v>10.658339607380201</v>
      </c>
      <c r="DL33" s="33">
        <v>0.32579173398636629</v>
      </c>
      <c r="DM33" s="34">
        <v>4.892185613548139</v>
      </c>
      <c r="DN33" s="34">
        <v>1.6331467030684954</v>
      </c>
      <c r="DO33" s="16">
        <v>304.41202562193916</v>
      </c>
      <c r="DP33" s="34">
        <v>5.1337841456067866E-2</v>
      </c>
      <c r="DQ33" s="34">
        <v>0.27445389253029839</v>
      </c>
      <c r="DR33" s="34" t="s">
        <v>486</v>
      </c>
      <c r="DS33" s="27">
        <v>13.430325723811682</v>
      </c>
      <c r="DT33" s="33">
        <v>5.0946160300136573E-2</v>
      </c>
      <c r="DU33" s="34">
        <v>1.3188771249383411</v>
      </c>
      <c r="DV33" s="34">
        <v>1.9136697267761111</v>
      </c>
      <c r="DW33" s="16">
        <v>186.69871621329125</v>
      </c>
      <c r="DX33" s="34">
        <v>1.7222777403763802E-2</v>
      </c>
      <c r="DY33" s="34">
        <v>3.3723382896372771E-2</v>
      </c>
      <c r="DZ33" s="34" t="s">
        <v>486</v>
      </c>
      <c r="EA33" s="27">
        <v>8.103355357755099</v>
      </c>
      <c r="EB33" s="33">
        <v>0.19796801369587899</v>
      </c>
      <c r="EC33" s="34">
        <v>2.8820322119771733</v>
      </c>
      <c r="ED33" s="34">
        <v>1.4338609036802912</v>
      </c>
      <c r="EE33" s="16">
        <v>337.21089682538388</v>
      </c>
      <c r="EF33" s="34">
        <v>4.617825341402914E-2</v>
      </c>
      <c r="EG33" s="34">
        <v>0.15178976028184987</v>
      </c>
      <c r="EH33" s="34" t="s">
        <v>486</v>
      </c>
      <c r="EI33" s="27">
        <v>14.684200869134603</v>
      </c>
      <c r="EJ33" s="33">
        <v>0.1397015875813139</v>
      </c>
      <c r="EK33" s="34">
        <v>2.3740341385048538</v>
      </c>
      <c r="EL33" s="34">
        <v>1.6129160660569257</v>
      </c>
      <c r="EM33" s="16">
        <v>230.53599080173311</v>
      </c>
      <c r="EN33" s="34">
        <v>2.9557585056387659E-2</v>
      </c>
      <c r="EO33" s="34">
        <v>0.11014400252492625</v>
      </c>
      <c r="EP33" s="34" t="s">
        <v>486</v>
      </c>
      <c r="EQ33" s="27">
        <v>10.066733862647428</v>
      </c>
      <c r="ER33" s="34" t="s">
        <v>486</v>
      </c>
    </row>
    <row r="34" spans="2:148" x14ac:dyDescent="0.2">
      <c r="B34" s="15" t="s">
        <v>500</v>
      </c>
      <c r="D34" s="15" t="s">
        <v>49</v>
      </c>
      <c r="E34" s="15" t="s">
        <v>85</v>
      </c>
      <c r="F34" s="31" t="s">
        <v>32</v>
      </c>
      <c r="G34" s="15">
        <v>3700</v>
      </c>
      <c r="I34" s="15">
        <v>217326</v>
      </c>
      <c r="K34" s="15" t="s">
        <v>490</v>
      </c>
      <c r="L34" s="15">
        <v>3.7909999999999999</v>
      </c>
      <c r="N34" s="15" t="s">
        <v>31</v>
      </c>
      <c r="P34" s="15" t="s">
        <v>495</v>
      </c>
      <c r="Q34" s="37"/>
      <c r="R34" s="11"/>
      <c r="T34" s="31" t="s">
        <v>153</v>
      </c>
      <c r="U34" s="15"/>
      <c r="V34" s="15">
        <v>1590</v>
      </c>
      <c r="Y34" s="33"/>
      <c r="Z34" s="34"/>
      <c r="AA34" s="34"/>
      <c r="AB34" s="35"/>
      <c r="AC34" s="35"/>
      <c r="AD34" s="35"/>
      <c r="AE34" s="35"/>
      <c r="AG34" s="33"/>
      <c r="AH34" s="34"/>
      <c r="AI34" s="34"/>
      <c r="AJ34" s="35"/>
      <c r="AK34" s="35"/>
      <c r="AL34" s="35"/>
      <c r="AM34" s="35"/>
      <c r="AO34" s="33"/>
      <c r="AP34" s="34"/>
      <c r="AQ34" s="34"/>
      <c r="AR34" s="35"/>
      <c r="AS34" s="35"/>
      <c r="AT34" s="35"/>
      <c r="AU34" s="35"/>
      <c r="AV34" s="35"/>
      <c r="AW34" s="43"/>
      <c r="AX34" s="33">
        <v>0.43099999999999999</v>
      </c>
      <c r="AY34" s="34"/>
      <c r="AZ34" s="34">
        <v>1.325</v>
      </c>
      <c r="BA34" s="16">
        <v>261.92200000000003</v>
      </c>
      <c r="BB34" s="34">
        <v>4.7E-2</v>
      </c>
      <c r="BC34" s="34">
        <v>0.38350000000000001</v>
      </c>
      <c r="BD34" s="34" t="s">
        <v>486</v>
      </c>
      <c r="BE34" s="27" t="s">
        <v>486</v>
      </c>
      <c r="BF34" s="34"/>
      <c r="BG34" s="33">
        <v>0.49360521955260972</v>
      </c>
      <c r="BH34" s="34" t="s">
        <v>486</v>
      </c>
      <c r="BI34" s="34">
        <v>1.3190318972659485</v>
      </c>
      <c r="BJ34" s="16">
        <v>270.79720671085329</v>
      </c>
      <c r="BK34" s="34">
        <v>5.0084092792046397E-2</v>
      </c>
      <c r="BL34" s="34">
        <v>0.44376056338028169</v>
      </c>
      <c r="BM34" s="34" t="s">
        <v>486</v>
      </c>
      <c r="BN34" s="27" t="s">
        <v>486</v>
      </c>
      <c r="BO34" s="33" t="s">
        <v>486</v>
      </c>
      <c r="BP34" s="34" t="s">
        <v>486</v>
      </c>
      <c r="BQ34" s="34" t="s">
        <v>486</v>
      </c>
      <c r="BR34" s="16" t="s">
        <v>486</v>
      </c>
      <c r="BS34" s="34" t="s">
        <v>486</v>
      </c>
      <c r="BT34" s="34" t="s">
        <v>486</v>
      </c>
      <c r="BU34" s="34" t="s">
        <v>486</v>
      </c>
      <c r="BV34" s="27" t="s">
        <v>486</v>
      </c>
      <c r="BW34" s="33" t="s">
        <v>486</v>
      </c>
      <c r="BX34" s="34" t="s">
        <v>486</v>
      </c>
      <c r="BY34" s="34" t="s">
        <v>486</v>
      </c>
      <c r="BZ34" s="16" t="s">
        <v>486</v>
      </c>
      <c r="CA34" s="34" t="s">
        <v>486</v>
      </c>
      <c r="CB34" s="34" t="s">
        <v>486</v>
      </c>
      <c r="CC34" s="34" t="s">
        <v>486</v>
      </c>
      <c r="CD34" s="27" t="s">
        <v>486</v>
      </c>
      <c r="CE34" s="33" t="s">
        <v>486</v>
      </c>
      <c r="CF34" s="34" t="s">
        <v>486</v>
      </c>
      <c r="CG34" s="34" t="s">
        <v>486</v>
      </c>
      <c r="CH34" s="16" t="s">
        <v>486</v>
      </c>
      <c r="CI34" s="34" t="s">
        <v>486</v>
      </c>
      <c r="CJ34" s="34" t="s">
        <v>486</v>
      </c>
      <c r="CK34" s="34" t="s">
        <v>486</v>
      </c>
      <c r="CL34" s="27" t="s">
        <v>486</v>
      </c>
      <c r="CM34" s="33" t="s">
        <v>486</v>
      </c>
      <c r="CN34" s="34" t="s">
        <v>486</v>
      </c>
      <c r="CO34" s="34" t="s">
        <v>486</v>
      </c>
      <c r="CP34" s="16" t="s">
        <v>486</v>
      </c>
      <c r="CQ34" s="34" t="s">
        <v>486</v>
      </c>
      <c r="CR34" s="34" t="s">
        <v>486</v>
      </c>
      <c r="CS34" s="34" t="s">
        <v>486</v>
      </c>
      <c r="CT34" s="27" t="s">
        <v>486</v>
      </c>
      <c r="CU34" s="33" t="s">
        <v>486</v>
      </c>
      <c r="CV34" s="34" t="s">
        <v>486</v>
      </c>
      <c r="CW34" s="34" t="s">
        <v>486</v>
      </c>
      <c r="CX34" s="16" t="s">
        <v>486</v>
      </c>
      <c r="CY34" s="34" t="s">
        <v>486</v>
      </c>
      <c r="CZ34" s="34" t="s">
        <v>486</v>
      </c>
      <c r="DA34" s="34" t="s">
        <v>486</v>
      </c>
      <c r="DB34" s="27" t="s">
        <v>486</v>
      </c>
      <c r="DC34" s="34" t="s">
        <v>486</v>
      </c>
      <c r="DD34" s="33">
        <v>0.34325000000000006</v>
      </c>
      <c r="DE34" s="34">
        <v>4.3439999999999994</v>
      </c>
      <c r="DF34" s="34">
        <v>1.137</v>
      </c>
      <c r="DG34" s="16">
        <v>247.21474999999998</v>
      </c>
      <c r="DH34" s="34">
        <v>4.1999999999999996E-2</v>
      </c>
      <c r="DI34" s="34">
        <v>0.30099999999999999</v>
      </c>
      <c r="DJ34" s="34" t="s">
        <v>486</v>
      </c>
      <c r="DK34" s="27">
        <v>10.942555065906271</v>
      </c>
      <c r="DL34" s="33">
        <v>0.43175000000000002</v>
      </c>
      <c r="DM34" s="34">
        <v>8.0027499999999989</v>
      </c>
      <c r="DN34" s="34">
        <v>1.7289999999999999</v>
      </c>
      <c r="DO34" s="16">
        <v>317.29549999999995</v>
      </c>
      <c r="DP34" s="34">
        <v>5.9749999999999998E-2</v>
      </c>
      <c r="DQ34" s="34">
        <v>0.372</v>
      </c>
      <c r="DR34" s="34" t="s">
        <v>486</v>
      </c>
      <c r="DS34" s="27">
        <v>14.206964030415861</v>
      </c>
      <c r="DT34" s="33">
        <v>7.9250000000000015E-2</v>
      </c>
      <c r="DU34" s="34">
        <v>2.1837499999999999</v>
      </c>
      <c r="DV34" s="34">
        <v>1.4497499999999999</v>
      </c>
      <c r="DW34" s="16">
        <v>177.49275</v>
      </c>
      <c r="DX34" s="34">
        <v>2.1250000000000002E-2</v>
      </c>
      <c r="DY34" s="34">
        <v>5.8499999999999996E-2</v>
      </c>
      <c r="DZ34" s="34" t="s">
        <v>486</v>
      </c>
      <c r="EA34" s="27">
        <v>7.7706524642189452</v>
      </c>
      <c r="EB34" s="33">
        <v>0.32750000000000001</v>
      </c>
      <c r="EC34" s="34">
        <v>5.1545000000000005</v>
      </c>
      <c r="ED34" s="34">
        <v>1.3839999999999999</v>
      </c>
      <c r="EE34" s="16">
        <v>345.07925</v>
      </c>
      <c r="EF34" s="34">
        <v>5.2499999999999998E-2</v>
      </c>
      <c r="EG34" s="34">
        <v>0.27500000000000002</v>
      </c>
      <c r="EH34" s="34" t="s">
        <v>486</v>
      </c>
      <c r="EI34" s="27">
        <v>15.192460566212631</v>
      </c>
      <c r="EJ34" s="33">
        <v>0.20849999999999999</v>
      </c>
      <c r="EK34" s="34">
        <v>3.7622499999999999</v>
      </c>
      <c r="EL34" s="34">
        <v>1.4215</v>
      </c>
      <c r="EM34" s="16">
        <v>229.07075</v>
      </c>
      <c r="EN34" s="34">
        <v>3.4000000000000002E-2</v>
      </c>
      <c r="EO34" s="34">
        <v>0.17425000000000002</v>
      </c>
      <c r="EP34" s="34" t="s">
        <v>486</v>
      </c>
      <c r="EQ34" s="27">
        <v>10.106813875665742</v>
      </c>
      <c r="ER34" s="34">
        <v>2.23325</v>
      </c>
    </row>
    <row r="35" spans="2:148" x14ac:dyDescent="0.2">
      <c r="B35" s="15" t="s">
        <v>500</v>
      </c>
      <c r="D35" s="15" t="s">
        <v>53</v>
      </c>
      <c r="E35" s="15" t="s">
        <v>158</v>
      </c>
      <c r="F35" s="31" t="s">
        <v>32</v>
      </c>
      <c r="G35" s="15">
        <v>3700</v>
      </c>
      <c r="I35" s="15">
        <v>297216</v>
      </c>
      <c r="K35" s="15" t="s">
        <v>491</v>
      </c>
      <c r="L35" s="15">
        <v>3.984</v>
      </c>
      <c r="N35" s="15" t="s">
        <v>39</v>
      </c>
      <c r="P35" s="15" t="s">
        <v>495</v>
      </c>
      <c r="Q35" s="37"/>
      <c r="R35" s="11"/>
      <c r="T35" s="31" t="s">
        <v>153</v>
      </c>
      <c r="U35" s="15"/>
      <c r="V35" s="15">
        <v>1810</v>
      </c>
      <c r="Y35" s="33"/>
      <c r="Z35" s="34"/>
      <c r="AA35" s="34"/>
      <c r="AB35" s="35"/>
      <c r="AC35" s="35"/>
      <c r="AD35" s="35"/>
      <c r="AE35" s="35"/>
      <c r="AG35" s="33"/>
      <c r="AH35" s="34"/>
      <c r="AI35" s="34"/>
      <c r="AJ35" s="35"/>
      <c r="AK35" s="35"/>
      <c r="AL35" s="35"/>
      <c r="AM35" s="35"/>
      <c r="AO35" s="33"/>
      <c r="AP35" s="34"/>
      <c r="AQ35" s="34"/>
      <c r="AR35" s="35"/>
      <c r="AS35" s="35"/>
      <c r="AT35" s="35"/>
      <c r="AU35" s="35"/>
      <c r="AV35" s="35"/>
      <c r="AW35" s="43"/>
      <c r="AX35" s="33">
        <v>0.57200956611227793</v>
      </c>
      <c r="AY35" s="34">
        <v>6.606366924546677</v>
      </c>
      <c r="AZ35" s="34">
        <v>2.2695386651755967</v>
      </c>
      <c r="BA35" s="16">
        <v>281.28810741991907</v>
      </c>
      <c r="BB35" s="34">
        <v>6.0697083914984601E-2</v>
      </c>
      <c r="BC35" s="34">
        <v>0.51131248219729331</v>
      </c>
      <c r="BD35" s="34" t="s">
        <v>486</v>
      </c>
      <c r="BE35" s="27">
        <v>12.587570504865857</v>
      </c>
      <c r="BF35" s="34">
        <v>8.1060383923061519</v>
      </c>
      <c r="BG35" s="33">
        <v>0.69888206041968948</v>
      </c>
      <c r="BH35" s="34">
        <v>8.1060383923061519</v>
      </c>
      <c r="BI35" s="34">
        <v>2.2082126616435147</v>
      </c>
      <c r="BJ35" s="16">
        <v>291.27696441820552</v>
      </c>
      <c r="BK35" s="34">
        <v>6.484575941312215E-2</v>
      </c>
      <c r="BL35" s="34">
        <v>0.63403630100656727</v>
      </c>
      <c r="BM35" s="34" t="s">
        <v>486</v>
      </c>
      <c r="BN35" s="27">
        <v>13.134331529872728</v>
      </c>
      <c r="BO35" s="33">
        <v>1.5392972557468356</v>
      </c>
      <c r="BP35" s="34">
        <v>15.39668529960802</v>
      </c>
      <c r="BQ35" s="34">
        <v>2.2158007785030032</v>
      </c>
      <c r="BR35" s="16">
        <v>315.75891535162492</v>
      </c>
      <c r="BS35" s="34">
        <v>8.7208611863096919E-2</v>
      </c>
      <c r="BT35" s="34">
        <v>1.4520886438837386</v>
      </c>
      <c r="BU35" s="34" t="s">
        <v>486</v>
      </c>
      <c r="BV35" s="27">
        <v>14.79008865658076</v>
      </c>
      <c r="BW35" s="33">
        <v>0.6990534129249496</v>
      </c>
      <c r="BX35" s="34">
        <v>8.4323881182016223</v>
      </c>
      <c r="BY35" s="34">
        <v>2.7149781253442304</v>
      </c>
      <c r="BZ35" s="16">
        <v>337.74523860291214</v>
      </c>
      <c r="CA35" s="34">
        <v>7.893822221419329E-2</v>
      </c>
      <c r="CB35" s="34">
        <v>0.62011519071075627</v>
      </c>
      <c r="CC35" s="34" t="s">
        <v>486</v>
      </c>
      <c r="CD35" s="27">
        <v>15.149380983314719</v>
      </c>
      <c r="CE35" s="33">
        <v>0.24394502613923638</v>
      </c>
      <c r="CF35" s="34">
        <v>2.4733413451702901</v>
      </c>
      <c r="CG35" s="34">
        <v>3.3265207194346922</v>
      </c>
      <c r="CH35" s="16">
        <v>192.38589046340422</v>
      </c>
      <c r="CI35" s="34">
        <v>2.9951168232183533E-2</v>
      </c>
      <c r="CJ35" s="34">
        <v>0.21399385790705286</v>
      </c>
      <c r="CK35" s="34" t="s">
        <v>486</v>
      </c>
      <c r="CL35" s="27">
        <v>8.4513468643421152</v>
      </c>
      <c r="CM35" s="33">
        <v>0.67496743883362587</v>
      </c>
      <c r="CN35" s="34">
        <v>9.8587855610354342</v>
      </c>
      <c r="CO35" s="34">
        <v>2.6151144546543676</v>
      </c>
      <c r="CP35" s="16">
        <v>360.6684196096794</v>
      </c>
      <c r="CQ35" s="34">
        <v>9.0115428000104664E-2</v>
      </c>
      <c r="CR35" s="34">
        <v>0.58485201083352123</v>
      </c>
      <c r="CS35" s="34" t="s">
        <v>486</v>
      </c>
      <c r="CT35" s="27">
        <v>16.225419767349546</v>
      </c>
      <c r="CU35" s="33">
        <v>0.61003275452810957</v>
      </c>
      <c r="CV35" s="34">
        <v>6.651088716790496</v>
      </c>
      <c r="CW35" s="34">
        <v>2.945185573280531</v>
      </c>
      <c r="CX35" s="16">
        <v>255.1735666806494</v>
      </c>
      <c r="CY35" s="34">
        <v>5.4566692130214291E-2</v>
      </c>
      <c r="CZ35" s="34">
        <v>0.55546606239789531</v>
      </c>
      <c r="DA35" s="34" t="s">
        <v>486</v>
      </c>
      <c r="DB35" s="27">
        <v>11.475701737402673</v>
      </c>
      <c r="DC35" s="34" t="s">
        <v>486</v>
      </c>
      <c r="DD35" s="33">
        <v>0.47084261712118991</v>
      </c>
      <c r="DE35" s="34">
        <v>5.7257304704330512</v>
      </c>
      <c r="DF35" s="34">
        <v>1.61421984339096</v>
      </c>
      <c r="DG35" s="16">
        <v>257.71464377105337</v>
      </c>
      <c r="DH35" s="34">
        <v>6.2494838476947888E-2</v>
      </c>
      <c r="DI35" s="34">
        <v>0.40834777864424204</v>
      </c>
      <c r="DJ35" s="34" t="s">
        <v>486</v>
      </c>
      <c r="DK35" s="27">
        <v>11.503383423314686</v>
      </c>
      <c r="DL35" s="33">
        <v>0.5997037431510438</v>
      </c>
      <c r="DM35" s="34">
        <v>6.9131882425031739</v>
      </c>
      <c r="DN35" s="34">
        <v>2.6940891655127719</v>
      </c>
      <c r="DO35" s="16">
        <v>319.07558207747246</v>
      </c>
      <c r="DP35" s="34">
        <v>7.9641649191320232E-2</v>
      </c>
      <c r="DQ35" s="34">
        <v>0.52006209395972358</v>
      </c>
      <c r="DR35" s="34" t="s">
        <v>486</v>
      </c>
      <c r="DS35" s="27">
        <v>14.232727703375067</v>
      </c>
      <c r="DT35" s="33">
        <v>0.24969883641682356</v>
      </c>
      <c r="DU35" s="34">
        <v>2.3415327673453556</v>
      </c>
      <c r="DV35" s="34">
        <v>3.4998612749570692</v>
      </c>
      <c r="DW35" s="16">
        <v>188.4695329216203</v>
      </c>
      <c r="DX35" s="34">
        <v>3.0342722698855386E-2</v>
      </c>
      <c r="DY35" s="34">
        <v>0.21935611371796818</v>
      </c>
      <c r="DZ35" s="34" t="s">
        <v>486</v>
      </c>
      <c r="EA35" s="27">
        <v>8.2752728530785795</v>
      </c>
      <c r="EB35" s="33">
        <v>0.6041826720043314</v>
      </c>
      <c r="EC35" s="34">
        <v>7.8043442779576937</v>
      </c>
      <c r="ED35" s="34">
        <v>2.722109524040631</v>
      </c>
      <c r="EE35" s="16">
        <v>356.95043446054962</v>
      </c>
      <c r="EF35" s="34">
        <v>8.7891057906526876E-2</v>
      </c>
      <c r="EG35" s="34">
        <v>0.51629161409780455</v>
      </c>
      <c r="EH35" s="34" t="s">
        <v>486</v>
      </c>
      <c r="EI35" s="27">
        <v>15.917857456588218</v>
      </c>
      <c r="EJ35" s="33">
        <v>0.3808098025866346</v>
      </c>
      <c r="EK35" s="34">
        <v>4.2399103705142185</v>
      </c>
      <c r="EL35" s="34">
        <v>2.9301481891466126</v>
      </c>
      <c r="EM35" s="16">
        <v>238.59483694256627</v>
      </c>
      <c r="EN35" s="34">
        <v>4.9812741488995595E-2</v>
      </c>
      <c r="EO35" s="34">
        <v>0.33099706109763899</v>
      </c>
      <c r="EP35" s="34" t="s">
        <v>486</v>
      </c>
      <c r="EQ35" s="27">
        <v>10.570940491635833</v>
      </c>
      <c r="ER35" s="34" t="s">
        <v>486</v>
      </c>
    </row>
    <row r="36" spans="2:148" x14ac:dyDescent="0.2">
      <c r="B36" s="15" t="s">
        <v>500</v>
      </c>
      <c r="D36" s="15" t="s">
        <v>53</v>
      </c>
      <c r="E36" s="15" t="s">
        <v>158</v>
      </c>
      <c r="F36" s="31" t="s">
        <v>32</v>
      </c>
      <c r="G36" s="15">
        <v>3700</v>
      </c>
      <c r="I36" s="15">
        <v>221204</v>
      </c>
      <c r="K36" s="15" t="s">
        <v>490</v>
      </c>
      <c r="L36" s="15">
        <v>4</v>
      </c>
      <c r="N36" s="15" t="s">
        <v>39</v>
      </c>
      <c r="P36" s="15" t="s">
        <v>495</v>
      </c>
      <c r="Q36" s="37"/>
      <c r="R36" s="11"/>
      <c r="T36" s="31" t="s">
        <v>153</v>
      </c>
      <c r="U36" s="15"/>
      <c r="V36" s="15">
        <v>1700</v>
      </c>
      <c r="Y36" s="33"/>
      <c r="Z36" s="34"/>
      <c r="AA36" s="34"/>
      <c r="AB36" s="35"/>
      <c r="AC36" s="35"/>
      <c r="AD36" s="35"/>
      <c r="AE36" s="35"/>
      <c r="AG36" s="33"/>
      <c r="AH36" s="34"/>
      <c r="AI36" s="34"/>
      <c r="AJ36" s="35"/>
      <c r="AK36" s="35"/>
      <c r="AL36" s="35"/>
      <c r="AM36" s="35"/>
      <c r="AO36" s="33"/>
      <c r="AP36" s="34"/>
      <c r="AQ36" s="34"/>
      <c r="AR36" s="35"/>
      <c r="AS36" s="35"/>
      <c r="AT36" s="35"/>
      <c r="AU36" s="35"/>
      <c r="AV36" s="35"/>
      <c r="AW36" s="43"/>
      <c r="AX36" s="33">
        <v>0.42665527758043187</v>
      </c>
      <c r="AY36" s="34">
        <v>4.6995126070095914</v>
      </c>
      <c r="AZ36" s="34">
        <v>1.1239303362020681</v>
      </c>
      <c r="BA36" s="16">
        <v>266.75249959861509</v>
      </c>
      <c r="BB36" s="34">
        <v>5.6651545499640896E-2</v>
      </c>
      <c r="BC36" s="34">
        <v>0.37000373208079096</v>
      </c>
      <c r="BD36" s="34" t="s">
        <v>486</v>
      </c>
      <c r="BE36" s="27">
        <v>11.815840563261174</v>
      </c>
      <c r="BF36" s="34">
        <v>6.319961616198233</v>
      </c>
      <c r="BG36" s="33">
        <v>0.54240876547056949</v>
      </c>
      <c r="BH36" s="34">
        <v>6.319961616198233</v>
      </c>
      <c r="BI36" s="34">
        <v>1.0089009726620184</v>
      </c>
      <c r="BJ36" s="16">
        <v>275.44508001295065</v>
      </c>
      <c r="BK36" s="34">
        <v>6.4351713482061021E-2</v>
      </c>
      <c r="BL36" s="34">
        <v>0.47805705198850845</v>
      </c>
      <c r="BM36" s="34" t="s">
        <v>486</v>
      </c>
      <c r="BN36" s="27">
        <v>12.313631579673862</v>
      </c>
      <c r="BO36" s="33" t="s">
        <v>486</v>
      </c>
      <c r="BP36" s="34" t="s">
        <v>486</v>
      </c>
      <c r="BQ36" s="34" t="s">
        <v>486</v>
      </c>
      <c r="BR36" s="16" t="s">
        <v>486</v>
      </c>
      <c r="BS36" s="34" t="s">
        <v>486</v>
      </c>
      <c r="BT36" s="34" t="s">
        <v>486</v>
      </c>
      <c r="BU36" s="34" t="s">
        <v>486</v>
      </c>
      <c r="BV36" s="27" t="s">
        <v>486</v>
      </c>
      <c r="BW36" s="33" t="s">
        <v>486</v>
      </c>
      <c r="BX36" s="34" t="s">
        <v>486</v>
      </c>
      <c r="BY36" s="34" t="s">
        <v>486</v>
      </c>
      <c r="BZ36" s="16" t="s">
        <v>486</v>
      </c>
      <c r="CA36" s="34" t="s">
        <v>486</v>
      </c>
      <c r="CB36" s="34" t="s">
        <v>486</v>
      </c>
      <c r="CC36" s="34" t="s">
        <v>486</v>
      </c>
      <c r="CD36" s="27" t="s">
        <v>486</v>
      </c>
      <c r="CE36" s="33" t="s">
        <v>486</v>
      </c>
      <c r="CF36" s="34" t="s">
        <v>486</v>
      </c>
      <c r="CG36" s="34" t="s">
        <v>486</v>
      </c>
      <c r="CH36" s="16" t="s">
        <v>486</v>
      </c>
      <c r="CI36" s="34" t="s">
        <v>486</v>
      </c>
      <c r="CJ36" s="34" t="s">
        <v>486</v>
      </c>
      <c r="CK36" s="34" t="s">
        <v>486</v>
      </c>
      <c r="CL36" s="27" t="s">
        <v>486</v>
      </c>
      <c r="CM36" s="33" t="s">
        <v>486</v>
      </c>
      <c r="CN36" s="34" t="s">
        <v>486</v>
      </c>
      <c r="CO36" s="34" t="s">
        <v>486</v>
      </c>
      <c r="CP36" s="16" t="s">
        <v>486</v>
      </c>
      <c r="CQ36" s="34" t="s">
        <v>486</v>
      </c>
      <c r="CR36" s="34" t="s">
        <v>486</v>
      </c>
      <c r="CS36" s="34" t="s">
        <v>486</v>
      </c>
      <c r="CT36" s="27" t="s">
        <v>486</v>
      </c>
      <c r="CU36" s="33" t="s">
        <v>486</v>
      </c>
      <c r="CV36" s="34" t="s">
        <v>486</v>
      </c>
      <c r="CW36" s="34" t="s">
        <v>486</v>
      </c>
      <c r="CX36" s="16" t="s">
        <v>486</v>
      </c>
      <c r="CY36" s="34" t="s">
        <v>486</v>
      </c>
      <c r="CZ36" s="34" t="s">
        <v>486</v>
      </c>
      <c r="DA36" s="34" t="s">
        <v>486</v>
      </c>
      <c r="DB36" s="27" t="s">
        <v>486</v>
      </c>
      <c r="DC36" s="34" t="s">
        <v>486</v>
      </c>
      <c r="DD36" s="33">
        <v>0.51403085060389875</v>
      </c>
      <c r="DE36" s="34">
        <v>6.9053885521245917</v>
      </c>
      <c r="DF36" s="34">
        <v>0.93331367950025479</v>
      </c>
      <c r="DG36" s="16">
        <v>254.75063872790463</v>
      </c>
      <c r="DH36" s="34">
        <v>6.8047774846146464E-2</v>
      </c>
      <c r="DI36" s="34">
        <v>0.44598307575775231</v>
      </c>
      <c r="DJ36" s="34" t="s">
        <v>486</v>
      </c>
      <c r="DK36" s="27">
        <v>11.461640316444738</v>
      </c>
      <c r="DL36" s="33">
        <v>0.72015603955115048</v>
      </c>
      <c r="DM36" s="34">
        <v>11.233843138703921</v>
      </c>
      <c r="DN36" s="34">
        <v>1.5200878492924448</v>
      </c>
      <c r="DO36" s="16">
        <v>312.74274352010997</v>
      </c>
      <c r="DP36" s="34">
        <v>8.2295647270593367E-2</v>
      </c>
      <c r="DQ36" s="34">
        <v>0.63786039228055713</v>
      </c>
      <c r="DR36" s="34" t="s">
        <v>486</v>
      </c>
      <c r="DS36" s="27">
        <v>14.2687063546127</v>
      </c>
      <c r="DT36" s="33">
        <v>0.21873978311008158</v>
      </c>
      <c r="DU36" s="34">
        <v>2.7325831348695186</v>
      </c>
      <c r="DV36" s="34">
        <v>2.4013285945205953</v>
      </c>
      <c r="DW36" s="16">
        <v>179.46334326597105</v>
      </c>
      <c r="DX36" s="34">
        <v>3.4771559995301411E-2</v>
      </c>
      <c r="DY36" s="34">
        <v>0.18396822311478017</v>
      </c>
      <c r="DZ36" s="34" t="s">
        <v>486</v>
      </c>
      <c r="EA36" s="27">
        <v>7.9111403636458917</v>
      </c>
      <c r="EB36" s="33">
        <v>0.53270705662925733</v>
      </c>
      <c r="EC36" s="34">
        <v>6.2616312376079009</v>
      </c>
      <c r="ED36" s="34">
        <v>1.0787663414359523</v>
      </c>
      <c r="EE36" s="16">
        <v>343.36706415394565</v>
      </c>
      <c r="EF36" s="34">
        <v>7.7723732794433675E-2</v>
      </c>
      <c r="EG36" s="34">
        <v>0.45498332383482365</v>
      </c>
      <c r="EH36" s="34" t="s">
        <v>486</v>
      </c>
      <c r="EI36" s="27">
        <v>15.221563310238944</v>
      </c>
      <c r="EJ36" s="33">
        <v>0.38214224255409229</v>
      </c>
      <c r="EK36" s="34">
        <v>5.1494503086887198</v>
      </c>
      <c r="EL36" s="34">
        <v>1.8455469243135458</v>
      </c>
      <c r="EM36" s="16">
        <v>230.73235629557917</v>
      </c>
      <c r="EN36" s="34">
        <v>5.2692369786107487E-2</v>
      </c>
      <c r="EO36" s="34">
        <v>0.32944987276798482</v>
      </c>
      <c r="EP36" s="34" t="s">
        <v>486</v>
      </c>
      <c r="EQ36" s="27">
        <v>10.295200803313762</v>
      </c>
      <c r="ER36" s="34" t="s">
        <v>486</v>
      </c>
    </row>
    <row r="37" spans="2:148" x14ac:dyDescent="0.2">
      <c r="B37" s="15" t="s">
        <v>500</v>
      </c>
      <c r="D37" s="15" t="s">
        <v>508</v>
      </c>
      <c r="E37" s="15" t="s">
        <v>158</v>
      </c>
      <c r="F37" s="31" t="s">
        <v>32</v>
      </c>
      <c r="G37" s="15">
        <v>3700</v>
      </c>
      <c r="I37" s="15">
        <v>172310</v>
      </c>
      <c r="K37" s="15" t="s">
        <v>490</v>
      </c>
      <c r="L37" s="15">
        <v>4</v>
      </c>
      <c r="P37" s="15"/>
      <c r="Q37" s="36"/>
      <c r="R37" s="11"/>
      <c r="T37" s="31" t="s">
        <v>153</v>
      </c>
      <c r="U37" s="15"/>
      <c r="V37" s="15" t="s">
        <v>486</v>
      </c>
      <c r="Y37" s="33"/>
      <c r="Z37" s="34"/>
      <c r="AA37" s="34"/>
      <c r="AB37" s="35"/>
      <c r="AC37" s="35"/>
      <c r="AD37" s="35"/>
      <c r="AE37" s="35"/>
      <c r="AG37" s="33"/>
      <c r="AH37" s="34"/>
      <c r="AI37" s="34"/>
      <c r="AJ37" s="35"/>
      <c r="AK37" s="35"/>
      <c r="AL37" s="35"/>
      <c r="AM37" s="35"/>
      <c r="AO37" s="33"/>
      <c r="AP37" s="34"/>
      <c r="AQ37" s="34"/>
      <c r="AR37" s="35"/>
      <c r="AS37" s="35"/>
      <c r="AT37" s="35"/>
      <c r="AU37" s="35"/>
      <c r="AV37" s="35"/>
      <c r="AW37" s="43"/>
      <c r="AX37" s="33">
        <v>0.42899999999999999</v>
      </c>
      <c r="AY37" s="34">
        <v>11.275</v>
      </c>
      <c r="AZ37" s="34">
        <v>1.611</v>
      </c>
      <c r="BA37" s="16">
        <v>271.404</v>
      </c>
      <c r="BB37" s="34" t="s">
        <v>486</v>
      </c>
      <c r="BC37" s="34" t="s">
        <v>486</v>
      </c>
      <c r="BD37" s="34" t="s">
        <v>486</v>
      </c>
      <c r="BE37" s="27">
        <v>12.458842908988078</v>
      </c>
      <c r="BF37" s="34">
        <v>13.514990775236743</v>
      </c>
      <c r="BG37" s="33">
        <v>0.54729418011971531</v>
      </c>
      <c r="BH37" s="34">
        <v>13.514990775236743</v>
      </c>
      <c r="BI37" s="34">
        <v>1.5553700193712341</v>
      </c>
      <c r="BJ37" s="16">
        <v>280.56459157744843</v>
      </c>
      <c r="BK37" s="34" t="s">
        <v>486</v>
      </c>
      <c r="BL37" s="34" t="s">
        <v>486</v>
      </c>
      <c r="BM37" s="34" t="s">
        <v>486</v>
      </c>
      <c r="BN37" s="27">
        <v>13.018809021571329</v>
      </c>
      <c r="BO37" s="33">
        <v>1.284</v>
      </c>
      <c r="BP37" s="34">
        <v>23.111999999999998</v>
      </c>
      <c r="BQ37" s="34">
        <v>1.595</v>
      </c>
      <c r="BR37" s="16">
        <v>304.24599999999998</v>
      </c>
      <c r="BS37" s="34" t="s">
        <v>486</v>
      </c>
      <c r="BT37" s="34" t="s">
        <v>486</v>
      </c>
      <c r="BU37" s="34" t="s">
        <v>486</v>
      </c>
      <c r="BV37" s="27">
        <v>14.781566668237733</v>
      </c>
      <c r="BW37" s="33">
        <v>0.46600000000000003</v>
      </c>
      <c r="BX37" s="34">
        <v>14.321</v>
      </c>
      <c r="BY37" s="34">
        <v>1.87</v>
      </c>
      <c r="BZ37" s="16">
        <v>332.94</v>
      </c>
      <c r="CA37" s="34" t="s">
        <v>486</v>
      </c>
      <c r="CB37" s="34" t="s">
        <v>486</v>
      </c>
      <c r="CC37" s="34" t="s">
        <v>486</v>
      </c>
      <c r="CD37" s="27">
        <v>15.308460982545444</v>
      </c>
      <c r="CE37" s="33">
        <v>0.128</v>
      </c>
      <c r="CF37" s="34">
        <v>3.9980000000000002</v>
      </c>
      <c r="CG37" s="34">
        <v>2.6589999999999998</v>
      </c>
      <c r="CH37" s="16">
        <v>191.62</v>
      </c>
      <c r="CI37" s="34" t="s">
        <v>486</v>
      </c>
      <c r="CJ37" s="34" t="s">
        <v>486</v>
      </c>
      <c r="CK37" s="34" t="s">
        <v>486</v>
      </c>
      <c r="CL37" s="27">
        <v>8.5054830246186235</v>
      </c>
      <c r="CM37" s="33">
        <v>0.34799999999999998</v>
      </c>
      <c r="CN37" s="34">
        <v>13.943</v>
      </c>
      <c r="CO37" s="34">
        <v>1.9</v>
      </c>
      <c r="CP37" s="16">
        <v>352.97899999999998</v>
      </c>
      <c r="CQ37" s="34" t="s">
        <v>486</v>
      </c>
      <c r="CR37" s="34" t="s">
        <v>486</v>
      </c>
      <c r="CS37" s="34" t="s">
        <v>486</v>
      </c>
      <c r="CT37" s="27">
        <v>16.126405241080267</v>
      </c>
      <c r="CU37" s="33">
        <v>0.42699999999999999</v>
      </c>
      <c r="CV37" s="34">
        <v>10.29</v>
      </c>
      <c r="CW37" s="34">
        <v>2.2559999999999998</v>
      </c>
      <c r="CX37" s="16">
        <v>251.04499999999999</v>
      </c>
      <c r="CY37" s="34" t="s">
        <v>486</v>
      </c>
      <c r="CZ37" s="34" t="s">
        <v>486</v>
      </c>
      <c r="DA37" s="34" t="s">
        <v>486</v>
      </c>
      <c r="DB37" s="27">
        <v>11.518982733971189</v>
      </c>
      <c r="DC37" s="34" t="s">
        <v>486</v>
      </c>
      <c r="DD37" s="33">
        <v>0.438</v>
      </c>
      <c r="DE37" s="34">
        <v>13.028</v>
      </c>
      <c r="DF37" s="34">
        <v>1.109</v>
      </c>
      <c r="DG37" s="16">
        <v>240.399</v>
      </c>
      <c r="DH37" s="34" t="s">
        <v>486</v>
      </c>
      <c r="DI37" s="34" t="s">
        <v>486</v>
      </c>
      <c r="DJ37" s="34" t="s">
        <v>486</v>
      </c>
      <c r="DK37" s="27">
        <v>11.248408823113543</v>
      </c>
      <c r="DL37" s="33">
        <v>0.41399999999999998</v>
      </c>
      <c r="DM37" s="34">
        <v>14.843</v>
      </c>
      <c r="DN37" s="34">
        <v>1.9350000000000001</v>
      </c>
      <c r="DO37" s="16">
        <v>306.42700000000002</v>
      </c>
      <c r="DP37" s="34" t="s">
        <v>486</v>
      </c>
      <c r="DQ37" s="34" t="s">
        <v>486</v>
      </c>
      <c r="DR37" s="34" t="s">
        <v>486</v>
      </c>
      <c r="DS37" s="27">
        <v>14.199422161474292</v>
      </c>
      <c r="DT37" s="33">
        <v>0.11700000000000001</v>
      </c>
      <c r="DU37" s="34">
        <v>3.851</v>
      </c>
      <c r="DV37" s="34">
        <v>2.8740000000000001</v>
      </c>
      <c r="DW37" s="16">
        <v>187.25200000000001</v>
      </c>
      <c r="DX37" s="34" t="s">
        <v>486</v>
      </c>
      <c r="DY37" s="34" t="s">
        <v>486</v>
      </c>
      <c r="DZ37" s="34" t="s">
        <v>486</v>
      </c>
      <c r="EA37" s="27">
        <v>8.3067346938775515</v>
      </c>
      <c r="EB37" s="33">
        <v>0.379</v>
      </c>
      <c r="EC37" s="34">
        <v>16.280999999999999</v>
      </c>
      <c r="ED37" s="34">
        <v>1.925</v>
      </c>
      <c r="EE37" s="16">
        <v>339.76</v>
      </c>
      <c r="EF37" s="34" t="s">
        <v>486</v>
      </c>
      <c r="EG37" s="34" t="s">
        <v>486</v>
      </c>
      <c r="EH37" s="34" t="s">
        <v>486</v>
      </c>
      <c r="EI37" s="27">
        <v>15.721236587013561</v>
      </c>
      <c r="EJ37" s="33">
        <v>0.251</v>
      </c>
      <c r="EK37" s="34">
        <v>8.5380000000000003</v>
      </c>
      <c r="EL37" s="34">
        <v>2.2919999999999998</v>
      </c>
      <c r="EM37" s="16">
        <v>230.78700000000001</v>
      </c>
      <c r="EN37" s="34" t="s">
        <v>486</v>
      </c>
      <c r="EO37" s="34" t="s">
        <v>486</v>
      </c>
      <c r="EP37" s="34" t="s">
        <v>486</v>
      </c>
      <c r="EQ37" s="27">
        <v>10.508086125905329</v>
      </c>
      <c r="ER37" s="34" t="s">
        <v>486</v>
      </c>
    </row>
    <row r="38" spans="2:148" x14ac:dyDescent="0.2">
      <c r="B38" s="15" t="s">
        <v>500</v>
      </c>
      <c r="D38" s="15" t="s">
        <v>49</v>
      </c>
      <c r="E38" s="15" t="s">
        <v>85</v>
      </c>
      <c r="F38" s="31" t="s">
        <v>32</v>
      </c>
      <c r="G38" s="15">
        <v>3700</v>
      </c>
      <c r="I38" s="15">
        <v>107759</v>
      </c>
      <c r="K38" s="15" t="s">
        <v>490</v>
      </c>
      <c r="L38" s="15">
        <v>3.8</v>
      </c>
      <c r="N38" s="15" t="s">
        <v>31</v>
      </c>
      <c r="P38" s="15" t="s">
        <v>495</v>
      </c>
      <c r="Q38" s="37"/>
      <c r="R38" s="11"/>
      <c r="T38" s="31" t="s">
        <v>153</v>
      </c>
      <c r="U38" s="15"/>
      <c r="V38" s="15">
        <v>1590</v>
      </c>
      <c r="Y38" s="33"/>
      <c r="Z38" s="34"/>
      <c r="AA38" s="34"/>
      <c r="AB38" s="35"/>
      <c r="AC38" s="35"/>
      <c r="AD38" s="35"/>
      <c r="AE38" s="35"/>
      <c r="AG38" s="33"/>
      <c r="AH38" s="34"/>
      <c r="AI38" s="34"/>
      <c r="AJ38" s="35"/>
      <c r="AK38" s="35"/>
      <c r="AL38" s="35"/>
      <c r="AM38" s="35"/>
      <c r="AO38" s="33"/>
      <c r="AP38" s="34"/>
      <c r="AQ38" s="34"/>
      <c r="AR38" s="35"/>
      <c r="AS38" s="35"/>
      <c r="AT38" s="35"/>
      <c r="AU38" s="35"/>
      <c r="AV38" s="35"/>
      <c r="AW38" s="43"/>
      <c r="AX38" s="33">
        <v>0.55141387180313206</v>
      </c>
      <c r="AY38" s="34">
        <v>3.2342091140437823</v>
      </c>
      <c r="AZ38" s="34">
        <v>1.6521062817954217</v>
      </c>
      <c r="BA38" s="16">
        <v>257.64245864441568</v>
      </c>
      <c r="BB38" s="34">
        <v>4.0747571569268323E-2</v>
      </c>
      <c r="BC38" s="34">
        <v>0.51066630023386372</v>
      </c>
      <c r="BD38" s="34" t="s">
        <v>486</v>
      </c>
      <c r="BE38" s="27">
        <v>11.343323959220086</v>
      </c>
      <c r="BF38" s="34">
        <v>3.7440848459732163</v>
      </c>
      <c r="BG38" s="33">
        <v>0.60642868136568118</v>
      </c>
      <c r="BH38" s="34">
        <v>3.7440848459732163</v>
      </c>
      <c r="BI38" s="34">
        <v>1.7311641834392573</v>
      </c>
      <c r="BJ38" s="16">
        <v>265.91296458882573</v>
      </c>
      <c r="BK38" s="34">
        <v>4.1718102266747686E-2</v>
      </c>
      <c r="BL38" s="34">
        <v>0.56471057909893341</v>
      </c>
      <c r="BM38" s="34" t="s">
        <v>486</v>
      </c>
      <c r="BN38" s="27">
        <v>11.739897090341804</v>
      </c>
      <c r="BO38" s="33" t="s">
        <v>486</v>
      </c>
      <c r="BP38" s="34" t="s">
        <v>486</v>
      </c>
      <c r="BQ38" s="34" t="s">
        <v>486</v>
      </c>
      <c r="BR38" s="16" t="s">
        <v>486</v>
      </c>
      <c r="BS38" s="34" t="s">
        <v>486</v>
      </c>
      <c r="BT38" s="34" t="s">
        <v>486</v>
      </c>
      <c r="BU38" s="34" t="s">
        <v>486</v>
      </c>
      <c r="BV38" s="27" t="s">
        <v>486</v>
      </c>
      <c r="BW38" s="33" t="s">
        <v>486</v>
      </c>
      <c r="BX38" s="34" t="s">
        <v>486</v>
      </c>
      <c r="BY38" s="34" t="s">
        <v>486</v>
      </c>
      <c r="BZ38" s="16" t="s">
        <v>486</v>
      </c>
      <c r="CA38" s="34" t="s">
        <v>486</v>
      </c>
      <c r="CB38" s="34" t="s">
        <v>486</v>
      </c>
      <c r="CC38" s="34" t="s">
        <v>486</v>
      </c>
      <c r="CD38" s="27" t="s">
        <v>486</v>
      </c>
      <c r="CE38" s="33" t="s">
        <v>486</v>
      </c>
      <c r="CF38" s="34" t="s">
        <v>486</v>
      </c>
      <c r="CG38" s="34" t="s">
        <v>486</v>
      </c>
      <c r="CH38" s="16" t="s">
        <v>486</v>
      </c>
      <c r="CI38" s="34" t="s">
        <v>486</v>
      </c>
      <c r="CJ38" s="34" t="s">
        <v>486</v>
      </c>
      <c r="CK38" s="34" t="s">
        <v>486</v>
      </c>
      <c r="CL38" s="27" t="s">
        <v>486</v>
      </c>
      <c r="CM38" s="33" t="s">
        <v>486</v>
      </c>
      <c r="CN38" s="34" t="s">
        <v>486</v>
      </c>
      <c r="CO38" s="34" t="s">
        <v>486</v>
      </c>
      <c r="CP38" s="16" t="s">
        <v>486</v>
      </c>
      <c r="CQ38" s="34" t="s">
        <v>486</v>
      </c>
      <c r="CR38" s="34" t="s">
        <v>486</v>
      </c>
      <c r="CS38" s="34" t="s">
        <v>486</v>
      </c>
      <c r="CT38" s="27" t="s">
        <v>486</v>
      </c>
      <c r="CU38" s="33" t="s">
        <v>486</v>
      </c>
      <c r="CV38" s="34" t="s">
        <v>486</v>
      </c>
      <c r="CW38" s="34" t="s">
        <v>486</v>
      </c>
      <c r="CX38" s="16" t="s">
        <v>486</v>
      </c>
      <c r="CY38" s="34" t="s">
        <v>486</v>
      </c>
      <c r="CZ38" s="34" t="s">
        <v>486</v>
      </c>
      <c r="DA38" s="34" t="s">
        <v>486</v>
      </c>
      <c r="DB38" s="27" t="s">
        <v>486</v>
      </c>
      <c r="DC38" s="34" t="s">
        <v>486</v>
      </c>
      <c r="DD38" s="33">
        <v>0.71757377613422679</v>
      </c>
      <c r="DE38" s="34">
        <v>4.1488868784587307</v>
      </c>
      <c r="DF38" s="34">
        <v>1.9155480577481774</v>
      </c>
      <c r="DG38" s="16">
        <v>247.54631100538586</v>
      </c>
      <c r="DH38" s="34">
        <v>2.8478368672842536E-2</v>
      </c>
      <c r="DI38" s="34">
        <v>0.6890954074613842</v>
      </c>
      <c r="DJ38" s="34" t="s">
        <v>486</v>
      </c>
      <c r="DK38" s="27">
        <v>10.994553780060233</v>
      </c>
      <c r="DL38" s="33">
        <v>0.56586091672573624</v>
      </c>
      <c r="DM38" s="34">
        <v>3.5184381374931895</v>
      </c>
      <c r="DN38" s="34">
        <v>1.6785623230971713</v>
      </c>
      <c r="DO38" s="16">
        <v>314.64687995049576</v>
      </c>
      <c r="DP38" s="34">
        <v>5.0740667984462841E-2</v>
      </c>
      <c r="DQ38" s="34">
        <v>0.51512024874127338</v>
      </c>
      <c r="DR38" s="34" t="s">
        <v>486</v>
      </c>
      <c r="DS38" s="27">
        <v>13.809373574862047</v>
      </c>
      <c r="DT38" s="33">
        <v>8.3018116818184925E-2</v>
      </c>
      <c r="DU38" s="34">
        <v>1.1873806027755853</v>
      </c>
      <c r="DV38" s="34">
        <v>1.8393061740000662</v>
      </c>
      <c r="DW38" s="16">
        <v>175.37952151457506</v>
      </c>
      <c r="DX38" s="34">
        <v>1.7892645677517881E-2</v>
      </c>
      <c r="DY38" s="34">
        <v>6.5125471140667052E-2</v>
      </c>
      <c r="DZ38" s="34" t="s">
        <v>486</v>
      </c>
      <c r="EA38" s="27">
        <v>7.6133743917981294</v>
      </c>
      <c r="EB38" s="33">
        <v>0.42230216363275308</v>
      </c>
      <c r="EC38" s="34">
        <v>2.615960284434768</v>
      </c>
      <c r="ED38" s="34">
        <v>1.2824371411141411</v>
      </c>
      <c r="EE38" s="16">
        <v>354.9694350327195</v>
      </c>
      <c r="EF38" s="34">
        <v>4.9836360890270166E-2</v>
      </c>
      <c r="EG38" s="34">
        <v>0.37246580274248292</v>
      </c>
      <c r="EH38" s="34" t="s">
        <v>486</v>
      </c>
      <c r="EI38" s="27">
        <v>15.458455703706292</v>
      </c>
      <c r="EJ38" s="33">
        <v>0.31354488205934505</v>
      </c>
      <c r="EK38" s="34">
        <v>2.2582688429564199</v>
      </c>
      <c r="EL38" s="34">
        <v>1.7731367327867471</v>
      </c>
      <c r="EM38" s="16">
        <v>228.45706566651185</v>
      </c>
      <c r="EN38" s="34">
        <v>2.805075526504017E-2</v>
      </c>
      <c r="EO38" s="34">
        <v>0.28549412679430486</v>
      </c>
      <c r="EP38" s="34" t="s">
        <v>486</v>
      </c>
      <c r="EQ38" s="27">
        <v>9.9934181911438049</v>
      </c>
      <c r="ER38" s="34">
        <v>3.4895574189879621</v>
      </c>
    </row>
    <row r="39" spans="2:148" x14ac:dyDescent="0.2">
      <c r="B39" s="15" t="s">
        <v>500</v>
      </c>
      <c r="D39" s="15" t="s">
        <v>60</v>
      </c>
      <c r="E39" s="15" t="s">
        <v>524</v>
      </c>
      <c r="F39" s="31" t="s">
        <v>32</v>
      </c>
      <c r="G39" s="15">
        <v>3700</v>
      </c>
      <c r="I39" s="15">
        <v>92699</v>
      </c>
      <c r="K39" s="15" t="s">
        <v>490</v>
      </c>
      <c r="L39" s="15">
        <v>2.972</v>
      </c>
      <c r="N39" s="15" t="s">
        <v>31</v>
      </c>
      <c r="P39" s="15" t="s">
        <v>495</v>
      </c>
      <c r="Q39" s="37"/>
      <c r="R39" s="11"/>
      <c r="T39" s="31" t="s">
        <v>153</v>
      </c>
      <c r="U39" s="15"/>
      <c r="V39" s="15">
        <v>1590</v>
      </c>
      <c r="Y39" s="33"/>
      <c r="Z39" s="34"/>
      <c r="AA39" s="34"/>
      <c r="AB39" s="35"/>
      <c r="AC39" s="35"/>
      <c r="AD39" s="35"/>
      <c r="AE39" s="35"/>
      <c r="AG39" s="33"/>
      <c r="AH39" s="34"/>
      <c r="AI39" s="34"/>
      <c r="AJ39" s="35"/>
      <c r="AK39" s="35"/>
      <c r="AL39" s="35"/>
      <c r="AM39" s="35"/>
      <c r="AO39" s="33"/>
      <c r="AP39" s="34"/>
      <c r="AQ39" s="34"/>
      <c r="AR39" s="35"/>
      <c r="AS39" s="35"/>
      <c r="AT39" s="35"/>
      <c r="AU39" s="35"/>
      <c r="AV39" s="35"/>
      <c r="AW39" s="43"/>
      <c r="AX39" s="33">
        <v>0.13600000000000001</v>
      </c>
      <c r="AY39" s="34">
        <v>1.4610000000000001</v>
      </c>
      <c r="AZ39" s="34">
        <v>1.3129999999999999</v>
      </c>
      <c r="BA39" s="16">
        <v>280.55200000000002</v>
      </c>
      <c r="BB39" s="34">
        <v>0.04</v>
      </c>
      <c r="BC39" s="34">
        <v>9.6000000000000002E-2</v>
      </c>
      <c r="BD39" s="34" t="s">
        <v>486</v>
      </c>
      <c r="BE39" s="27">
        <v>12.149886254732843</v>
      </c>
      <c r="BF39" s="34">
        <v>2.0635045567522785</v>
      </c>
      <c r="BG39" s="33">
        <v>0.27697100248550127</v>
      </c>
      <c r="BH39" s="34">
        <v>2.0635045567522785</v>
      </c>
      <c r="BI39" s="34">
        <v>1.3033496271748135</v>
      </c>
      <c r="BJ39" s="16">
        <v>296.83607622203812</v>
      </c>
      <c r="BK39" s="34">
        <v>4.6811101905550954E-2</v>
      </c>
      <c r="BL39" s="34">
        <v>0.23273239436619719</v>
      </c>
      <c r="BM39" s="34" t="s">
        <v>486</v>
      </c>
      <c r="BN39" s="27">
        <v>12.908100289330187</v>
      </c>
      <c r="BO39" s="33" t="s">
        <v>486</v>
      </c>
      <c r="BP39" s="34" t="s">
        <v>486</v>
      </c>
      <c r="BQ39" s="34" t="s">
        <v>486</v>
      </c>
      <c r="BR39" s="16" t="s">
        <v>486</v>
      </c>
      <c r="BS39" s="34" t="s">
        <v>486</v>
      </c>
      <c r="BT39" s="34" t="s">
        <v>486</v>
      </c>
      <c r="BU39" s="34" t="s">
        <v>486</v>
      </c>
      <c r="BV39" s="27" t="s">
        <v>486</v>
      </c>
      <c r="BW39" s="33" t="s">
        <v>486</v>
      </c>
      <c r="BX39" s="34" t="s">
        <v>486</v>
      </c>
      <c r="BY39" s="34" t="s">
        <v>486</v>
      </c>
      <c r="BZ39" s="16" t="s">
        <v>486</v>
      </c>
      <c r="CA39" s="34" t="s">
        <v>486</v>
      </c>
      <c r="CB39" s="34" t="s">
        <v>486</v>
      </c>
      <c r="CC39" s="34" t="s">
        <v>486</v>
      </c>
      <c r="CD39" s="27" t="s">
        <v>486</v>
      </c>
      <c r="CE39" s="33" t="s">
        <v>486</v>
      </c>
      <c r="CF39" s="34" t="s">
        <v>486</v>
      </c>
      <c r="CG39" s="34" t="s">
        <v>486</v>
      </c>
      <c r="CH39" s="16" t="s">
        <v>486</v>
      </c>
      <c r="CI39" s="34" t="s">
        <v>486</v>
      </c>
      <c r="CJ39" s="34" t="s">
        <v>486</v>
      </c>
      <c r="CK39" s="34" t="s">
        <v>486</v>
      </c>
      <c r="CL39" s="27" t="s">
        <v>486</v>
      </c>
      <c r="CM39" s="33" t="s">
        <v>486</v>
      </c>
      <c r="CN39" s="34" t="s">
        <v>486</v>
      </c>
      <c r="CO39" s="34" t="s">
        <v>486</v>
      </c>
      <c r="CP39" s="16" t="s">
        <v>486</v>
      </c>
      <c r="CQ39" s="34" t="s">
        <v>486</v>
      </c>
      <c r="CR39" s="34" t="s">
        <v>486</v>
      </c>
      <c r="CS39" s="34" t="s">
        <v>486</v>
      </c>
      <c r="CT39" s="27" t="s">
        <v>486</v>
      </c>
      <c r="CU39" s="33" t="s">
        <v>486</v>
      </c>
      <c r="CV39" s="34" t="s">
        <v>486</v>
      </c>
      <c r="CW39" s="34" t="s">
        <v>486</v>
      </c>
      <c r="CX39" s="16" t="s">
        <v>486</v>
      </c>
      <c r="CY39" s="34" t="s">
        <v>486</v>
      </c>
      <c r="CZ39" s="34" t="s">
        <v>486</v>
      </c>
      <c r="DA39" s="34" t="s">
        <v>486</v>
      </c>
      <c r="DB39" s="27" t="s">
        <v>486</v>
      </c>
      <c r="DC39" s="34" t="s">
        <v>486</v>
      </c>
      <c r="DD39" s="33">
        <v>0.1245</v>
      </c>
      <c r="DE39" s="34">
        <v>2.6385000000000001</v>
      </c>
      <c r="DF39" s="34">
        <v>0.86</v>
      </c>
      <c r="DG39" s="16">
        <v>257.36750000000001</v>
      </c>
      <c r="DH39" s="34">
        <v>3.9E-2</v>
      </c>
      <c r="DI39" s="34">
        <v>8.5500000000000007E-2</v>
      </c>
      <c r="DJ39" s="34" t="s">
        <v>486</v>
      </c>
      <c r="DK39" s="27">
        <v>11.23329735589386</v>
      </c>
      <c r="DL39" s="33">
        <v>0.156</v>
      </c>
      <c r="DM39" s="34">
        <v>3.9329999999999998</v>
      </c>
      <c r="DN39" s="34">
        <v>1.3514999999999999</v>
      </c>
      <c r="DO39" s="16">
        <v>317.99900000000002</v>
      </c>
      <c r="DP39" s="34">
        <v>5.0500000000000003E-2</v>
      </c>
      <c r="DQ39" s="34">
        <v>0.106</v>
      </c>
      <c r="DR39" s="34" t="s">
        <v>486</v>
      </c>
      <c r="DS39" s="27">
        <v>13.925324032615359</v>
      </c>
      <c r="DT39" s="33">
        <v>4.3499999999999997E-2</v>
      </c>
      <c r="DU39" s="34">
        <v>0.90199999999999991</v>
      </c>
      <c r="DV39" s="34">
        <v>1.19</v>
      </c>
      <c r="DW39" s="16">
        <v>195.70400000000001</v>
      </c>
      <c r="DX39" s="34">
        <v>1.95E-2</v>
      </c>
      <c r="DY39" s="34">
        <v>2.4E-2</v>
      </c>
      <c r="DZ39" s="34" t="s">
        <v>486</v>
      </c>
      <c r="EA39" s="27">
        <v>8.4604831031719865</v>
      </c>
      <c r="EB39" s="33">
        <v>0.14249999999999999</v>
      </c>
      <c r="EC39" s="34">
        <v>4.3740000000000006</v>
      </c>
      <c r="ED39" s="34">
        <v>1.1225000000000001</v>
      </c>
      <c r="EE39" s="16">
        <v>332.4615</v>
      </c>
      <c r="EF39" s="34">
        <v>4.65E-2</v>
      </c>
      <c r="EG39" s="34">
        <v>9.6000000000000002E-2</v>
      </c>
      <c r="EH39" s="34" t="s">
        <v>486</v>
      </c>
      <c r="EI39" s="27">
        <v>14.573508742989116</v>
      </c>
      <c r="EJ39" s="33">
        <v>8.6499999999999994E-2</v>
      </c>
      <c r="EK39" s="34">
        <v>2.0434999999999999</v>
      </c>
      <c r="EL39" s="34">
        <v>1.1415</v>
      </c>
      <c r="EM39" s="16">
        <v>239.75700000000001</v>
      </c>
      <c r="EN39" s="34">
        <v>3.0499999999999999E-2</v>
      </c>
      <c r="EO39" s="34">
        <v>5.5500000000000001E-2</v>
      </c>
      <c r="EP39" s="34" t="s">
        <v>486</v>
      </c>
      <c r="EQ39" s="27">
        <v>10.432708284237487</v>
      </c>
      <c r="ER39" s="34">
        <v>2.1959999999999997</v>
      </c>
    </row>
    <row r="40" spans="2:148" x14ac:dyDescent="0.2">
      <c r="B40" s="15" t="s">
        <v>500</v>
      </c>
      <c r="D40" s="15" t="s">
        <v>53</v>
      </c>
      <c r="E40" s="15" t="s">
        <v>158</v>
      </c>
      <c r="F40" s="31" t="s">
        <v>32</v>
      </c>
      <c r="G40" s="15">
        <v>3700</v>
      </c>
      <c r="I40" s="15">
        <v>251444</v>
      </c>
      <c r="K40" s="15" t="s">
        <v>491</v>
      </c>
      <c r="L40" s="15">
        <v>3.984</v>
      </c>
      <c r="N40" s="15" t="s">
        <v>39</v>
      </c>
      <c r="P40" s="15" t="s">
        <v>495</v>
      </c>
      <c r="Q40" s="37"/>
      <c r="R40" s="11"/>
      <c r="T40" s="31" t="s">
        <v>153</v>
      </c>
      <c r="U40" s="15"/>
      <c r="V40" s="15">
        <v>1810</v>
      </c>
      <c r="Y40" s="33"/>
      <c r="Z40" s="34"/>
      <c r="AA40" s="34"/>
      <c r="AB40" s="35"/>
      <c r="AC40" s="35"/>
      <c r="AD40" s="35"/>
      <c r="AE40" s="35"/>
      <c r="AG40" s="33"/>
      <c r="AH40" s="34"/>
      <c r="AI40" s="34"/>
      <c r="AJ40" s="35"/>
      <c r="AK40" s="35"/>
      <c r="AL40" s="35"/>
      <c r="AM40" s="35"/>
      <c r="AO40" s="33"/>
      <c r="AP40" s="34"/>
      <c r="AQ40" s="34"/>
      <c r="AR40" s="35"/>
      <c r="AS40" s="35"/>
      <c r="AT40" s="35"/>
      <c r="AU40" s="35"/>
      <c r="AV40" s="35"/>
      <c r="AW40" s="43"/>
      <c r="AX40" s="33">
        <v>0.31823059132787751</v>
      </c>
      <c r="AY40" s="34">
        <v>7.23099811377958</v>
      </c>
      <c r="AZ40" s="34">
        <v>1.9496255805121536</v>
      </c>
      <c r="BA40" s="16">
        <v>277.56379116258279</v>
      </c>
      <c r="BB40" s="34">
        <v>5.7632822521445304E-2</v>
      </c>
      <c r="BC40" s="34">
        <v>0.26059776880643221</v>
      </c>
      <c r="BD40" s="34">
        <v>5.0489575809501593E-2</v>
      </c>
      <c r="BE40" s="27">
        <v>12.43540570773224</v>
      </c>
      <c r="BF40" s="34">
        <v>9.0498748346320461</v>
      </c>
      <c r="BG40" s="33">
        <v>0.45792812375509373</v>
      </c>
      <c r="BH40" s="34">
        <v>9.0498748346320461</v>
      </c>
      <c r="BI40" s="34">
        <v>1.8654092941855889</v>
      </c>
      <c r="BJ40" s="16">
        <v>285.00492261194876</v>
      </c>
      <c r="BK40" s="34">
        <v>6.3667353832557505E-2</v>
      </c>
      <c r="BL40" s="34">
        <v>0.39426076992253622</v>
      </c>
      <c r="BM40" s="34" t="s">
        <v>486</v>
      </c>
      <c r="BN40" s="27">
        <v>12.896153388366418</v>
      </c>
      <c r="BO40" s="33">
        <v>1.1779999999999999</v>
      </c>
      <c r="BP40" s="34">
        <v>17.998999999999999</v>
      </c>
      <c r="BQ40" s="34">
        <v>1.528</v>
      </c>
      <c r="BR40" s="16">
        <v>305.654</v>
      </c>
      <c r="BS40" s="34">
        <v>9.6000000000000002E-2</v>
      </c>
      <c r="BT40" s="34">
        <v>1.0820000000000001</v>
      </c>
      <c r="BU40" s="34">
        <v>4.8000000000000001E-2</v>
      </c>
      <c r="BV40" s="27">
        <v>14.482924227427693</v>
      </c>
      <c r="BW40" s="33">
        <v>0.375</v>
      </c>
      <c r="BX40" s="34">
        <v>10.042</v>
      </c>
      <c r="BY40" s="34">
        <v>2.0910000000000002</v>
      </c>
      <c r="BZ40" s="16">
        <v>337.80200000000002</v>
      </c>
      <c r="CA40" s="34">
        <v>7.4999999999999997E-2</v>
      </c>
      <c r="CB40" s="34">
        <v>0.30099999999999999</v>
      </c>
      <c r="CC40" s="34">
        <v>5.8999999999999997E-2</v>
      </c>
      <c r="CD40" s="27">
        <v>15.216212471131641</v>
      </c>
      <c r="CE40" s="33">
        <v>0.10299999999999999</v>
      </c>
      <c r="CF40" s="34">
        <v>2.41</v>
      </c>
      <c r="CG40" s="34">
        <v>3.0369999999999999</v>
      </c>
      <c r="CH40" s="16">
        <v>182.24700000000001</v>
      </c>
      <c r="CI40" s="34">
        <v>2.5999999999999999E-2</v>
      </c>
      <c r="CJ40" s="34">
        <v>7.6999999999999999E-2</v>
      </c>
      <c r="CK40" s="34">
        <v>1.2999999999999999E-2</v>
      </c>
      <c r="CL40" s="27">
        <v>7.9930431572166993</v>
      </c>
      <c r="CM40" s="33">
        <v>0.255</v>
      </c>
      <c r="CN40" s="34">
        <v>8.7850000000000001</v>
      </c>
      <c r="CO40" s="34">
        <v>2.04</v>
      </c>
      <c r="CP40" s="16">
        <v>367.00900000000001</v>
      </c>
      <c r="CQ40" s="34">
        <v>7.8E-2</v>
      </c>
      <c r="CR40" s="34">
        <v>0.17799999999999999</v>
      </c>
      <c r="CS40" s="34">
        <v>5.2999999999999999E-2</v>
      </c>
      <c r="CT40" s="27">
        <v>16.367857849837396</v>
      </c>
      <c r="CU40" s="33">
        <v>0.371</v>
      </c>
      <c r="CV40" s="34">
        <v>7.2629999999999999</v>
      </c>
      <c r="CW40" s="34">
        <v>2.4980000000000002</v>
      </c>
      <c r="CX40" s="16">
        <v>248.471</v>
      </c>
      <c r="CY40" s="34">
        <v>5.1999999999999998E-2</v>
      </c>
      <c r="CZ40" s="34">
        <v>0.31900000000000001</v>
      </c>
      <c r="DA40" s="34">
        <v>3.1E-2</v>
      </c>
      <c r="DB40" s="27">
        <v>11.196948359020281</v>
      </c>
      <c r="DC40" s="34" t="s">
        <v>486</v>
      </c>
      <c r="DD40" s="33">
        <v>0.18205542525042778</v>
      </c>
      <c r="DE40" s="34">
        <v>5.3544528304353651</v>
      </c>
      <c r="DF40" s="34">
        <v>1.4276074669272127</v>
      </c>
      <c r="DG40" s="16">
        <v>257.86665547349924</v>
      </c>
      <c r="DH40" s="34">
        <v>4.998332236490196E-2</v>
      </c>
      <c r="DI40" s="34">
        <v>0.13207210288552582</v>
      </c>
      <c r="DJ40" s="34">
        <v>4.2005847329203136E-2</v>
      </c>
      <c r="DK40" s="27">
        <v>11.445588789930863</v>
      </c>
      <c r="DL40" s="33">
        <v>0.2178487747438056</v>
      </c>
      <c r="DM40" s="34">
        <v>6.7884325567525341</v>
      </c>
      <c r="DN40" s="34">
        <v>2.1630051518586271</v>
      </c>
      <c r="DO40" s="16">
        <v>332.78938856550195</v>
      </c>
      <c r="DP40" s="34">
        <v>6.4487210873880096E-2</v>
      </c>
      <c r="DQ40" s="34">
        <v>0.15336156386992547</v>
      </c>
      <c r="DR40" s="34">
        <v>5.8935004102125571E-2</v>
      </c>
      <c r="DS40" s="27">
        <v>14.760553280255928</v>
      </c>
      <c r="DT40" s="33">
        <v>7.1451914942561423E-2</v>
      </c>
      <c r="DU40" s="34">
        <v>1.7879639238952278</v>
      </c>
      <c r="DV40" s="34">
        <v>3.4034093111725396</v>
      </c>
      <c r="DW40" s="16">
        <v>182.73681519753541</v>
      </c>
      <c r="DX40" s="34">
        <v>2.2603851331963569E-2</v>
      </c>
      <c r="DY40" s="34">
        <v>4.8848063610597847E-2</v>
      </c>
      <c r="DZ40" s="34">
        <v>1.2956725524508977E-2</v>
      </c>
      <c r="EA40" s="27">
        <v>7.9678346656955084</v>
      </c>
      <c r="EB40" s="33">
        <v>0.19020194824647563</v>
      </c>
      <c r="EC40" s="34">
        <v>7.9449658665825584</v>
      </c>
      <c r="ED40" s="34">
        <v>2.2402109209669705</v>
      </c>
      <c r="EE40" s="16">
        <v>390.48273769958314</v>
      </c>
      <c r="EF40" s="34">
        <v>7.000195002767462E-2</v>
      </c>
      <c r="EG40" s="34">
        <v>0.12019999821880101</v>
      </c>
      <c r="EH40" s="34">
        <v>5.5240834228309263E-2</v>
      </c>
      <c r="EI40" s="27">
        <v>17.30921629447009</v>
      </c>
      <c r="EJ40" s="33">
        <v>0.1267461992864376</v>
      </c>
      <c r="EK40" s="34">
        <v>3.8556661688004761</v>
      </c>
      <c r="EL40" s="34">
        <v>2.7134384843514923</v>
      </c>
      <c r="EM40" s="16">
        <v>240.91494461123659</v>
      </c>
      <c r="EN40" s="34">
        <v>3.8993438690712007E-2</v>
      </c>
      <c r="EO40" s="34">
        <v>8.7752760595725593E-2</v>
      </c>
      <c r="EP40" s="34">
        <v>2.9726328800986825E-2</v>
      </c>
      <c r="EQ40" s="27">
        <v>10.609986154791766</v>
      </c>
      <c r="ER40" s="34" t="s">
        <v>486</v>
      </c>
    </row>
    <row r="41" spans="2:148" x14ac:dyDescent="0.2">
      <c r="B41" s="15" t="s">
        <v>500</v>
      </c>
      <c r="D41" s="15" t="s">
        <v>53</v>
      </c>
      <c r="E41" s="15" t="s">
        <v>525</v>
      </c>
      <c r="F41" s="31" t="s">
        <v>32</v>
      </c>
      <c r="G41" s="15">
        <v>3700</v>
      </c>
      <c r="I41" s="15">
        <v>225988</v>
      </c>
      <c r="K41" s="15" t="s">
        <v>490</v>
      </c>
      <c r="L41" s="15">
        <v>2.9670000000000001</v>
      </c>
      <c r="N41" s="15" t="s">
        <v>31</v>
      </c>
      <c r="P41" s="15" t="s">
        <v>495</v>
      </c>
      <c r="Q41" s="37"/>
      <c r="R41" s="11"/>
      <c r="T41" s="31" t="s">
        <v>153</v>
      </c>
      <c r="U41" s="15"/>
      <c r="V41" s="15">
        <v>1700</v>
      </c>
      <c r="Y41" s="33"/>
      <c r="Z41" s="34"/>
      <c r="AA41" s="34"/>
      <c r="AB41" s="35"/>
      <c r="AC41" s="35"/>
      <c r="AD41" s="35"/>
      <c r="AE41" s="35"/>
      <c r="AG41" s="33"/>
      <c r="AH41" s="34"/>
      <c r="AI41" s="34"/>
      <c r="AJ41" s="35"/>
      <c r="AK41" s="35"/>
      <c r="AL41" s="35"/>
      <c r="AM41" s="35"/>
      <c r="AO41" s="33"/>
      <c r="AP41" s="34"/>
      <c r="AQ41" s="34"/>
      <c r="AR41" s="35"/>
      <c r="AS41" s="35"/>
      <c r="AT41" s="35"/>
      <c r="AU41" s="35"/>
      <c r="AV41" s="35"/>
      <c r="AW41" s="43"/>
      <c r="AX41" s="33">
        <v>0.16503257577463953</v>
      </c>
      <c r="AY41" s="34">
        <v>2.1180433831794221</v>
      </c>
      <c r="AZ41" s="34">
        <v>0.36035933893072519</v>
      </c>
      <c r="BA41" s="16">
        <v>277.33876178490266</v>
      </c>
      <c r="BB41" s="34">
        <v>3.0920180643599249E-2</v>
      </c>
      <c r="BC41" s="34">
        <v>0.13411239513104029</v>
      </c>
      <c r="BD41" s="34">
        <v>4.5845195431301548E-2</v>
      </c>
      <c r="BE41" s="27">
        <v>12.060303968403204</v>
      </c>
      <c r="BF41" s="34">
        <v>2.6634877194169899</v>
      </c>
      <c r="BG41" s="33">
        <v>0.25888704741210916</v>
      </c>
      <c r="BH41" s="34">
        <v>2.6634877194169899</v>
      </c>
      <c r="BI41" s="34">
        <v>0.40781788602153862</v>
      </c>
      <c r="BJ41" s="16">
        <v>286.48959789585462</v>
      </c>
      <c r="BK41" s="34">
        <v>3.5194502857002125E-2</v>
      </c>
      <c r="BL41" s="34">
        <v>0.22369254455510704</v>
      </c>
      <c r="BM41" s="34" t="s">
        <v>486</v>
      </c>
      <c r="BN41" s="27">
        <v>12.502316167893211</v>
      </c>
      <c r="BO41" s="33" t="s">
        <v>486</v>
      </c>
      <c r="BP41" s="34" t="s">
        <v>486</v>
      </c>
      <c r="BQ41" s="34" t="s">
        <v>486</v>
      </c>
      <c r="BR41" s="16" t="s">
        <v>486</v>
      </c>
      <c r="BS41" s="34" t="s">
        <v>486</v>
      </c>
      <c r="BT41" s="34" t="s">
        <v>486</v>
      </c>
      <c r="BU41" s="34" t="s">
        <v>486</v>
      </c>
      <c r="BV41" s="27" t="s">
        <v>486</v>
      </c>
      <c r="BW41" s="33" t="s">
        <v>486</v>
      </c>
      <c r="BX41" s="34" t="s">
        <v>486</v>
      </c>
      <c r="BY41" s="34" t="s">
        <v>486</v>
      </c>
      <c r="BZ41" s="16" t="s">
        <v>486</v>
      </c>
      <c r="CA41" s="34" t="s">
        <v>486</v>
      </c>
      <c r="CB41" s="34" t="s">
        <v>486</v>
      </c>
      <c r="CC41" s="34" t="s">
        <v>486</v>
      </c>
      <c r="CD41" s="27" t="s">
        <v>486</v>
      </c>
      <c r="CE41" s="33" t="s">
        <v>486</v>
      </c>
      <c r="CF41" s="34" t="s">
        <v>486</v>
      </c>
      <c r="CG41" s="34" t="s">
        <v>486</v>
      </c>
      <c r="CH41" s="16" t="s">
        <v>486</v>
      </c>
      <c r="CI41" s="34" t="s">
        <v>486</v>
      </c>
      <c r="CJ41" s="34" t="s">
        <v>486</v>
      </c>
      <c r="CK41" s="34" t="s">
        <v>486</v>
      </c>
      <c r="CL41" s="27" t="s">
        <v>486</v>
      </c>
      <c r="CM41" s="33" t="s">
        <v>486</v>
      </c>
      <c r="CN41" s="34" t="s">
        <v>486</v>
      </c>
      <c r="CO41" s="34" t="s">
        <v>486</v>
      </c>
      <c r="CP41" s="16" t="s">
        <v>486</v>
      </c>
      <c r="CQ41" s="34" t="s">
        <v>486</v>
      </c>
      <c r="CR41" s="34" t="s">
        <v>486</v>
      </c>
      <c r="CS41" s="34" t="s">
        <v>486</v>
      </c>
      <c r="CT41" s="27" t="s">
        <v>486</v>
      </c>
      <c r="CU41" s="33" t="s">
        <v>486</v>
      </c>
      <c r="CV41" s="34" t="s">
        <v>486</v>
      </c>
      <c r="CW41" s="34" t="s">
        <v>486</v>
      </c>
      <c r="CX41" s="16" t="s">
        <v>486</v>
      </c>
      <c r="CY41" s="34" t="s">
        <v>486</v>
      </c>
      <c r="CZ41" s="34" t="s">
        <v>486</v>
      </c>
      <c r="DA41" s="34" t="s">
        <v>486</v>
      </c>
      <c r="DB41" s="27" t="s">
        <v>486</v>
      </c>
      <c r="DC41" s="34" t="s">
        <v>486</v>
      </c>
      <c r="DD41" s="33">
        <v>8.1168956276703966E-2</v>
      </c>
      <c r="DE41" s="34">
        <v>1.6746988742778701</v>
      </c>
      <c r="DF41" s="34">
        <v>0.28677067857106342</v>
      </c>
      <c r="DG41" s="16">
        <v>271.53611384900177</v>
      </c>
      <c r="DH41" s="34">
        <v>2.8488731647605146E-2</v>
      </c>
      <c r="DI41" s="34">
        <v>5.2680224629098819E-2</v>
      </c>
      <c r="DJ41" s="34">
        <v>4.1897301588757166E-2</v>
      </c>
      <c r="DK41" s="27">
        <v>11.770136716466094</v>
      </c>
      <c r="DL41" s="33">
        <v>0.11209366185703763</v>
      </c>
      <c r="DM41" s="34">
        <v>2.5839700787727797</v>
      </c>
      <c r="DN41" s="34">
        <v>0.64600483054918212</v>
      </c>
      <c r="DO41" s="16">
        <v>339.43994913815106</v>
      </c>
      <c r="DP41" s="34">
        <v>4.2004002006843441E-2</v>
      </c>
      <c r="DQ41" s="34">
        <v>7.0089659850194191E-2</v>
      </c>
      <c r="DR41" s="34">
        <v>8.1681340352677365E-2</v>
      </c>
      <c r="DS41" s="27">
        <v>14.748032613733795</v>
      </c>
      <c r="DT41" s="33">
        <v>3.58694027179483E-2</v>
      </c>
      <c r="DU41" s="34">
        <v>1.2148365025685894</v>
      </c>
      <c r="DV41" s="34">
        <v>0.27559410487991126</v>
      </c>
      <c r="DW41" s="16">
        <v>185.55994332107039</v>
      </c>
      <c r="DX41" s="34">
        <v>1.6402911389800452E-2</v>
      </c>
      <c r="DY41" s="34">
        <v>1.9466491328147848E-2</v>
      </c>
      <c r="DZ41" s="34">
        <v>1.7557312027328506E-2</v>
      </c>
      <c r="EA41" s="27">
        <v>8.0454497633985156</v>
      </c>
      <c r="EB41" s="33">
        <v>7.1209107543503375E-2</v>
      </c>
      <c r="EC41" s="34">
        <v>1.5591551890245101</v>
      </c>
      <c r="ED41" s="34">
        <v>0.33468147208596444</v>
      </c>
      <c r="EE41" s="16">
        <v>372.04847522150112</v>
      </c>
      <c r="EF41" s="34">
        <v>3.0453499633614742E-2</v>
      </c>
      <c r="EG41" s="34">
        <v>4.0755607909888636E-2</v>
      </c>
      <c r="EH41" s="34">
        <v>3.7354156111010506E-2</v>
      </c>
      <c r="EI41" s="27">
        <v>16.071982906583401</v>
      </c>
      <c r="EJ41" s="33">
        <v>5.9435548804144381E-2</v>
      </c>
      <c r="EK41" s="34">
        <v>1.5378578774336542</v>
      </c>
      <c r="EL41" s="34">
        <v>0.33708014820509152</v>
      </c>
      <c r="EM41" s="16">
        <v>244.15186759442261</v>
      </c>
      <c r="EN41" s="34">
        <v>2.3930215781857979E-2</v>
      </c>
      <c r="EO41" s="34">
        <v>3.5505333022286402E-2</v>
      </c>
      <c r="EP41" s="34">
        <v>3.3624259407287485E-2</v>
      </c>
      <c r="EQ41" s="27">
        <v>10.583442847396084</v>
      </c>
      <c r="ER41" s="34" t="s">
        <v>486</v>
      </c>
    </row>
    <row r="42" spans="2:148" x14ac:dyDescent="0.2">
      <c r="B42" s="15" t="s">
        <v>500</v>
      </c>
      <c r="D42" s="15" t="s">
        <v>49</v>
      </c>
      <c r="E42" s="15" t="s">
        <v>526</v>
      </c>
      <c r="F42" s="31" t="s">
        <v>32</v>
      </c>
      <c r="G42" s="15">
        <v>3700</v>
      </c>
      <c r="I42" s="15">
        <v>157494</v>
      </c>
      <c r="K42" s="15" t="s">
        <v>490</v>
      </c>
      <c r="L42" s="15">
        <v>4.9870000000000001</v>
      </c>
      <c r="N42" s="15" t="s">
        <v>505</v>
      </c>
      <c r="P42" s="15" t="s">
        <v>495</v>
      </c>
      <c r="Q42" s="37"/>
      <c r="R42" s="35"/>
      <c r="T42" s="31" t="s">
        <v>153</v>
      </c>
      <c r="U42" s="15"/>
      <c r="V42" s="15">
        <v>1810</v>
      </c>
      <c r="Y42" s="33"/>
      <c r="Z42" s="34"/>
      <c r="AA42" s="34"/>
      <c r="AB42" s="35"/>
      <c r="AC42" s="35"/>
      <c r="AD42" s="35"/>
      <c r="AE42" s="35"/>
      <c r="AG42" s="33"/>
      <c r="AH42" s="34"/>
      <c r="AI42" s="34"/>
      <c r="AJ42" s="35"/>
      <c r="AK42" s="35"/>
      <c r="AL42" s="35"/>
      <c r="AM42" s="35"/>
      <c r="AO42" s="33"/>
      <c r="AP42" s="34"/>
      <c r="AQ42" s="34"/>
      <c r="AR42" s="35"/>
      <c r="AS42" s="35"/>
      <c r="AT42" s="35"/>
      <c r="AU42" s="35"/>
      <c r="AV42" s="35"/>
      <c r="AW42" s="43"/>
      <c r="AX42" s="33">
        <v>0.29117335597482963</v>
      </c>
      <c r="AY42" s="34">
        <v>3.404413873740987</v>
      </c>
      <c r="AZ42" s="34">
        <v>1.2482932634195589</v>
      </c>
      <c r="BA42" s="16">
        <v>357.16245186537549</v>
      </c>
      <c r="BB42" s="34">
        <v>4.4425588284923018E-2</v>
      </c>
      <c r="BC42" s="34">
        <v>0.24674776768990661</v>
      </c>
      <c r="BD42" s="34">
        <v>5.7541351099000007E-2</v>
      </c>
      <c r="BE42" s="27">
        <v>15.587814651357656</v>
      </c>
      <c r="BF42" s="34">
        <v>4.4577287213746244</v>
      </c>
      <c r="BG42" s="33">
        <v>0.38111441016211939</v>
      </c>
      <c r="BH42" s="34">
        <v>4.4577287213746244</v>
      </c>
      <c r="BI42" s="34">
        <v>1.1776562947622293</v>
      </c>
      <c r="BJ42" s="16">
        <v>362.75507745046741</v>
      </c>
      <c r="BK42" s="34">
        <v>4.8025909671112005E-2</v>
      </c>
      <c r="BL42" s="34">
        <v>0.33308850049100747</v>
      </c>
      <c r="BM42" s="34" t="s">
        <v>486</v>
      </c>
      <c r="BN42" s="27">
        <v>15.910912137224509</v>
      </c>
      <c r="BO42" s="33">
        <v>1.1704310154671111</v>
      </c>
      <c r="BP42" s="34">
        <v>13.94632033323129</v>
      </c>
      <c r="BQ42" s="34">
        <v>0.91435577202898866</v>
      </c>
      <c r="BR42" s="16">
        <v>391.98848405268859</v>
      </c>
      <c r="BS42" s="34">
        <v>8.8596617328157504E-2</v>
      </c>
      <c r="BT42" s="34">
        <v>1.0818343981389535</v>
      </c>
      <c r="BU42" s="34">
        <v>5.7331541287567907E-2</v>
      </c>
      <c r="BV42" s="27">
        <v>17.911646451545884</v>
      </c>
      <c r="BW42" s="33">
        <v>0.41486553972990925</v>
      </c>
      <c r="BX42" s="34">
        <v>8.3629809939899715</v>
      </c>
      <c r="BY42" s="34">
        <v>1.947263852479572</v>
      </c>
      <c r="BZ42" s="16">
        <v>427.316200376023</v>
      </c>
      <c r="CA42" s="34">
        <v>6.2938539466343438E-2</v>
      </c>
      <c r="CB42" s="34">
        <v>0.35192700026356583</v>
      </c>
      <c r="CC42" s="34">
        <v>6.4529833381495302E-2</v>
      </c>
      <c r="CD42" s="27">
        <v>18.947748677394237</v>
      </c>
      <c r="CE42" s="33">
        <v>8.3226528482769332E-2</v>
      </c>
      <c r="CF42" s="34">
        <v>2.0074590134075199</v>
      </c>
      <c r="CG42" s="34">
        <v>1.7643250455705368</v>
      </c>
      <c r="CH42" s="16">
        <v>251.65406192750038</v>
      </c>
      <c r="CI42" s="34">
        <v>2.0306904195035114E-2</v>
      </c>
      <c r="CJ42" s="34">
        <v>6.2919624287734219E-2</v>
      </c>
      <c r="CK42" s="34">
        <v>1.1534914190145231E-2</v>
      </c>
      <c r="CL42" s="27">
        <v>10.940100390665586</v>
      </c>
      <c r="CM42" s="33">
        <v>0.31607940950394914</v>
      </c>
      <c r="CN42" s="34">
        <v>6.7012990261133236</v>
      </c>
      <c r="CO42" s="34">
        <v>2.2174494538205654</v>
      </c>
      <c r="CP42" s="16">
        <v>470.86925614763629</v>
      </c>
      <c r="CQ42" s="34">
        <v>5.8223070525568743E-2</v>
      </c>
      <c r="CR42" s="34">
        <v>0.25785633897838039</v>
      </c>
      <c r="CS42" s="34">
        <v>4.4174501763043328E-2</v>
      </c>
      <c r="CT42" s="27">
        <v>20.690309496965916</v>
      </c>
      <c r="CU42" s="33">
        <v>0.37063804135883938</v>
      </c>
      <c r="CV42" s="34">
        <v>5.780226019486161</v>
      </c>
      <c r="CW42" s="34">
        <v>1.6702364377221366</v>
      </c>
      <c r="CX42" s="16">
        <v>327.81655926995126</v>
      </c>
      <c r="CY42" s="34">
        <v>4.3956452823031372E-2</v>
      </c>
      <c r="CZ42" s="34">
        <v>0.32668158853580798</v>
      </c>
      <c r="DA42" s="34">
        <v>3.1680096139645945E-2</v>
      </c>
      <c r="DB42" s="27">
        <v>14.500103719795922</v>
      </c>
      <c r="DC42" s="34" t="s">
        <v>486</v>
      </c>
      <c r="DD42" s="33">
        <v>0.22013366181250232</v>
      </c>
      <c r="DE42" s="34">
        <v>3.7896026214450576</v>
      </c>
      <c r="DF42" s="34">
        <v>0.96013492816300172</v>
      </c>
      <c r="DG42" s="16">
        <v>336.0639145596644</v>
      </c>
      <c r="DH42" s="34">
        <v>4.1266133982238461E-2</v>
      </c>
      <c r="DI42" s="34">
        <v>0.17886752783026386</v>
      </c>
      <c r="DJ42" s="34">
        <v>3.3477219983038528E-2</v>
      </c>
      <c r="DK42" s="27">
        <v>14.699191521031555</v>
      </c>
      <c r="DL42" s="33">
        <v>0.34408004185330399</v>
      </c>
      <c r="DM42" s="34">
        <v>5.979811266124063</v>
      </c>
      <c r="DN42" s="34">
        <v>2.0278681677012345</v>
      </c>
      <c r="DO42" s="16">
        <v>417.00186105238953</v>
      </c>
      <c r="DP42" s="34">
        <v>5.5551291985613954E-2</v>
      </c>
      <c r="DQ42" s="34">
        <v>0.28852874986769006</v>
      </c>
      <c r="DR42" s="34">
        <v>5.6924492833471112E-2</v>
      </c>
      <c r="DS42" s="27">
        <v>18.335111846901786</v>
      </c>
      <c r="DT42" s="33">
        <v>5.9113772875428044E-2</v>
      </c>
      <c r="DU42" s="34">
        <v>1.1635943657069463</v>
      </c>
      <c r="DV42" s="34">
        <v>1.6541263904856496</v>
      </c>
      <c r="DW42" s="16">
        <v>249.13217198860877</v>
      </c>
      <c r="DX42" s="34">
        <v>1.5177705018871621E-2</v>
      </c>
      <c r="DY42" s="34">
        <v>4.3936067856556425E-2</v>
      </c>
      <c r="DZ42" s="34">
        <v>1.1690750275461672E-2</v>
      </c>
      <c r="EA42" s="27">
        <v>10.771780091921352</v>
      </c>
      <c r="EB42" s="33">
        <v>0.27903784381610286</v>
      </c>
      <c r="EC42" s="34">
        <v>4.7197853116351256</v>
      </c>
      <c r="ED42" s="34">
        <v>1.8035417487659477</v>
      </c>
      <c r="EE42" s="16">
        <v>460.08947543301156</v>
      </c>
      <c r="EF42" s="34">
        <v>5.5373776626384534E-2</v>
      </c>
      <c r="EG42" s="34">
        <v>0.22366406718971832</v>
      </c>
      <c r="EH42" s="34">
        <v>4.4235570192486792E-2</v>
      </c>
      <c r="EI42" s="27">
        <v>20.089371960322445</v>
      </c>
      <c r="EJ42" s="33">
        <v>0.1549545594167627</v>
      </c>
      <c r="EK42" s="34">
        <v>2.7477635978233241</v>
      </c>
      <c r="EL42" s="34">
        <v>1.5866073566356134</v>
      </c>
      <c r="EM42" s="16">
        <v>312.5375578787469</v>
      </c>
      <c r="EN42" s="34">
        <v>3.0347741938253899E-2</v>
      </c>
      <c r="EO42" s="34">
        <v>0.1246068174785088</v>
      </c>
      <c r="EP42" s="34">
        <v>2.5911937158698137E-2</v>
      </c>
      <c r="EQ42" s="27">
        <v>13.611056312205472</v>
      </c>
      <c r="ER42" s="34" t="s">
        <v>486</v>
      </c>
    </row>
    <row r="43" spans="2:148" s="19" customFormat="1" x14ac:dyDescent="0.2">
      <c r="B43" s="19" t="s">
        <v>500</v>
      </c>
      <c r="D43" s="19" t="s">
        <v>521</v>
      </c>
      <c r="E43" s="19" t="s">
        <v>527</v>
      </c>
      <c r="F43" s="31" t="s">
        <v>32</v>
      </c>
      <c r="G43" s="19">
        <v>3700</v>
      </c>
      <c r="I43" s="19">
        <v>171188</v>
      </c>
      <c r="K43" s="19" t="s">
        <v>490</v>
      </c>
      <c r="L43" s="19">
        <v>3.8</v>
      </c>
      <c r="Q43" s="20"/>
      <c r="R43" s="21"/>
      <c r="T43" s="31" t="s">
        <v>153</v>
      </c>
      <c r="V43" s="15" t="s">
        <v>486</v>
      </c>
      <c r="Y43" s="22"/>
      <c r="Z43" s="23"/>
      <c r="AA43" s="23"/>
      <c r="AB43" s="24"/>
      <c r="AC43" s="24"/>
      <c r="AD43" s="24"/>
      <c r="AE43" s="24"/>
      <c r="AG43" s="22"/>
      <c r="AH43" s="23"/>
      <c r="AI43" s="23"/>
      <c r="AJ43" s="24"/>
      <c r="AK43" s="24"/>
      <c r="AL43" s="24"/>
      <c r="AM43" s="24"/>
      <c r="AO43" s="22"/>
      <c r="AP43" s="23"/>
      <c r="AQ43" s="23"/>
      <c r="AR43" s="24"/>
      <c r="AS43" s="24"/>
      <c r="AT43" s="24"/>
      <c r="AU43" s="24"/>
      <c r="AV43" s="24"/>
      <c r="AW43" s="29"/>
      <c r="AX43" s="22">
        <v>0.26349999999999996</v>
      </c>
      <c r="AY43" s="23">
        <v>2.8085</v>
      </c>
      <c r="AZ43" s="23">
        <v>1.2</v>
      </c>
      <c r="BA43" s="26">
        <v>290.524</v>
      </c>
      <c r="BB43" s="23" t="s">
        <v>486</v>
      </c>
      <c r="BC43" s="23" t="s">
        <v>486</v>
      </c>
      <c r="BD43" s="23" t="s">
        <v>486</v>
      </c>
      <c r="BE43" s="25">
        <v>12.685753483841577</v>
      </c>
      <c r="BF43" s="23">
        <v>6.2645588235294127</v>
      </c>
      <c r="BG43" s="22">
        <v>0.54264167357083681</v>
      </c>
      <c r="BH43" s="23">
        <v>6.2645588235294127</v>
      </c>
      <c r="BI43" s="23">
        <v>2.0619830157415078</v>
      </c>
      <c r="BJ43" s="26">
        <v>484.4131470588236</v>
      </c>
      <c r="BK43" s="23" t="s">
        <v>486</v>
      </c>
      <c r="BL43" s="23" t="s">
        <v>486</v>
      </c>
      <c r="BM43" s="23" t="s">
        <v>486</v>
      </c>
      <c r="BN43" s="25">
        <v>21.2725978494706</v>
      </c>
      <c r="BO43" s="22">
        <v>1.0735000000000001</v>
      </c>
      <c r="BP43" s="23">
        <v>10.634499999999999</v>
      </c>
      <c r="BQ43" s="23">
        <v>1.7789999999999999</v>
      </c>
      <c r="BR43" s="26">
        <v>333.55700000000002</v>
      </c>
      <c r="BS43" s="23" t="s">
        <v>486</v>
      </c>
      <c r="BT43" s="23" t="s">
        <v>486</v>
      </c>
      <c r="BU43" s="23" t="s">
        <v>486</v>
      </c>
      <c r="BV43" s="25">
        <v>15.169111640037078</v>
      </c>
      <c r="BW43" s="22">
        <v>0.25850000000000001</v>
      </c>
      <c r="BX43" s="23">
        <v>3.2404999999999999</v>
      </c>
      <c r="BY43" s="23">
        <v>1.137</v>
      </c>
      <c r="BZ43" s="26">
        <v>368.6155</v>
      </c>
      <c r="CA43" s="23" t="s">
        <v>486</v>
      </c>
      <c r="CB43" s="23" t="s">
        <v>486</v>
      </c>
      <c r="CC43" s="23" t="s">
        <v>486</v>
      </c>
      <c r="CD43" s="25">
        <v>16.063544484768506</v>
      </c>
      <c r="CE43" s="22">
        <v>3.4000000000000002E-2</v>
      </c>
      <c r="CF43" s="23">
        <v>0.65949999999999998</v>
      </c>
      <c r="CG43" s="23">
        <v>1.9515</v>
      </c>
      <c r="CH43" s="26">
        <v>195.63499999999999</v>
      </c>
      <c r="CI43" s="23" t="s">
        <v>486</v>
      </c>
      <c r="CJ43" s="23" t="s">
        <v>486</v>
      </c>
      <c r="CK43" s="23" t="s">
        <v>486</v>
      </c>
      <c r="CL43" s="25">
        <v>8.4398869617130927</v>
      </c>
      <c r="CM43" s="22">
        <v>0.13700000000000001</v>
      </c>
      <c r="CN43" s="23">
        <v>2.1175000000000002</v>
      </c>
      <c r="CO43" s="23">
        <v>0.61050000000000004</v>
      </c>
      <c r="CP43" s="26">
        <v>372.42599999999999</v>
      </c>
      <c r="CQ43" s="23" t="s">
        <v>486</v>
      </c>
      <c r="CR43" s="23" t="s">
        <v>486</v>
      </c>
      <c r="CS43" s="23" t="s">
        <v>486</v>
      </c>
      <c r="CT43" s="25">
        <v>16.134757898540478</v>
      </c>
      <c r="CU43" s="22">
        <v>0.28200000000000003</v>
      </c>
      <c r="CV43" s="23">
        <v>3.1505000000000001</v>
      </c>
      <c r="CW43" s="23">
        <v>1.6604999999999999</v>
      </c>
      <c r="CX43" s="26">
        <v>266.08</v>
      </c>
      <c r="CY43" s="23" t="s">
        <v>486</v>
      </c>
      <c r="CZ43" s="23" t="s">
        <v>486</v>
      </c>
      <c r="DA43" s="23" t="s">
        <v>486</v>
      </c>
      <c r="DB43" s="25">
        <v>11.662914408257532</v>
      </c>
      <c r="DC43" s="23" t="s">
        <v>486</v>
      </c>
      <c r="DD43" s="22">
        <v>0.19400000000000001</v>
      </c>
      <c r="DE43" s="23">
        <v>2.0434999999999999</v>
      </c>
      <c r="DF43" s="23">
        <v>0.61149999999999993</v>
      </c>
      <c r="DG43" s="26">
        <v>264.72500000000002</v>
      </c>
      <c r="DH43" s="23" t="s">
        <v>486</v>
      </c>
      <c r="DI43" s="23" t="s">
        <v>486</v>
      </c>
      <c r="DJ43" s="23" t="s">
        <v>486</v>
      </c>
      <c r="DK43" s="25">
        <v>11.51821503197122</v>
      </c>
      <c r="DL43" s="22">
        <v>0.2455</v>
      </c>
      <c r="DM43" s="23">
        <v>3.2795000000000001</v>
      </c>
      <c r="DN43" s="23">
        <v>1.0089999999999999</v>
      </c>
      <c r="DO43" s="26">
        <v>323.05</v>
      </c>
      <c r="DP43" s="23" t="s">
        <v>486</v>
      </c>
      <c r="DQ43" s="23" t="s">
        <v>486</v>
      </c>
      <c r="DR43" s="23" t="s">
        <v>486</v>
      </c>
      <c r="DS43" s="25">
        <v>14.110093871266752</v>
      </c>
      <c r="DT43" s="22">
        <v>3.85E-2</v>
      </c>
      <c r="DU43" s="23">
        <v>0.76950000000000007</v>
      </c>
      <c r="DV43" s="23">
        <v>1.8355000000000001</v>
      </c>
      <c r="DW43" s="26">
        <v>186.63</v>
      </c>
      <c r="DX43" s="23" t="s">
        <v>486</v>
      </c>
      <c r="DY43" s="23" t="s">
        <v>486</v>
      </c>
      <c r="DZ43" s="23" t="s">
        <v>486</v>
      </c>
      <c r="EA43" s="25">
        <v>8.0616874047540499</v>
      </c>
      <c r="EB43" s="22">
        <v>0.17349999999999999</v>
      </c>
      <c r="EC43" s="23">
        <v>2.0775000000000001</v>
      </c>
      <c r="ED43" s="23">
        <v>0.63200000000000001</v>
      </c>
      <c r="EE43" s="26">
        <v>363.37850000000003</v>
      </c>
      <c r="EF43" s="23" t="s">
        <v>486</v>
      </c>
      <c r="EG43" s="23" t="s">
        <v>486</v>
      </c>
      <c r="EH43" s="23" t="s">
        <v>486</v>
      </c>
      <c r="EI43" s="25">
        <v>15.748979434730018</v>
      </c>
      <c r="EJ43" s="22">
        <v>0.11299999999999999</v>
      </c>
      <c r="EK43" s="23">
        <v>1.5415000000000001</v>
      </c>
      <c r="EL43" s="23">
        <v>1.35</v>
      </c>
      <c r="EM43" s="26">
        <v>240.0675</v>
      </c>
      <c r="EN43" s="23" t="s">
        <v>486</v>
      </c>
      <c r="EO43" s="23" t="s">
        <v>486</v>
      </c>
      <c r="EP43" s="23" t="s">
        <v>486</v>
      </c>
      <c r="EQ43" s="25">
        <v>10.415796923850372</v>
      </c>
      <c r="ER43" s="23" t="s">
        <v>486</v>
      </c>
    </row>
    <row r="44" spans="2:148" x14ac:dyDescent="0.2">
      <c r="B44" s="15" t="s">
        <v>500</v>
      </c>
      <c r="D44" s="15" t="s">
        <v>49</v>
      </c>
      <c r="E44" s="15" t="s">
        <v>527</v>
      </c>
      <c r="F44" s="31" t="s">
        <v>32</v>
      </c>
      <c r="G44" s="15">
        <v>3700</v>
      </c>
      <c r="I44" s="15">
        <v>134420</v>
      </c>
      <c r="K44" s="15" t="s">
        <v>490</v>
      </c>
      <c r="L44" s="15">
        <v>3.8</v>
      </c>
      <c r="P44" s="15"/>
      <c r="Q44" s="36"/>
      <c r="R44" s="11"/>
      <c r="T44" s="31" t="s">
        <v>153</v>
      </c>
      <c r="U44" s="15"/>
      <c r="V44" s="15" t="s">
        <v>486</v>
      </c>
      <c r="Y44" s="33"/>
      <c r="Z44" s="34"/>
      <c r="AA44" s="34"/>
      <c r="AB44" s="35"/>
      <c r="AC44" s="35"/>
      <c r="AD44" s="35"/>
      <c r="AE44" s="35"/>
      <c r="AG44" s="33"/>
      <c r="AH44" s="34"/>
      <c r="AI44" s="34"/>
      <c r="AJ44" s="35"/>
      <c r="AK44" s="35"/>
      <c r="AL44" s="35"/>
      <c r="AM44" s="35"/>
      <c r="AO44" s="33"/>
      <c r="AP44" s="34"/>
      <c r="AQ44" s="34"/>
      <c r="AR44" s="35"/>
      <c r="AS44" s="35"/>
      <c r="AT44" s="35"/>
      <c r="AU44" s="35"/>
      <c r="AV44" s="35"/>
      <c r="AW44" s="43"/>
      <c r="AX44" s="33">
        <v>0.90700000000000003</v>
      </c>
      <c r="AY44" s="34">
        <v>10.657999999999999</v>
      </c>
      <c r="AZ44" s="34">
        <v>0.64700000000000002</v>
      </c>
      <c r="BA44" s="16">
        <v>249.107</v>
      </c>
      <c r="BB44" s="34" t="s">
        <v>486</v>
      </c>
      <c r="BC44" s="34" t="s">
        <v>486</v>
      </c>
      <c r="BD44" s="34" t="s">
        <v>486</v>
      </c>
      <c r="BE44" s="27">
        <v>11.525970526778842</v>
      </c>
      <c r="BF44" s="34">
        <v>11.998447888698371</v>
      </c>
      <c r="BG44" s="33">
        <v>0.97119724459466217</v>
      </c>
      <c r="BH44" s="34">
        <v>11.998447888698371</v>
      </c>
      <c r="BI44" s="34">
        <v>0.68599200265672078</v>
      </c>
      <c r="BJ44" s="16">
        <v>255.40906308266935</v>
      </c>
      <c r="BK44" s="34" t="s">
        <v>486</v>
      </c>
      <c r="BL44" s="34" t="s">
        <v>486</v>
      </c>
      <c r="BM44" s="34" t="s">
        <v>486</v>
      </c>
      <c r="BN44" s="27">
        <v>11.895345741565619</v>
      </c>
      <c r="BO44" s="33">
        <v>1.4510000000000001</v>
      </c>
      <c r="BP44" s="34">
        <v>15.981</v>
      </c>
      <c r="BQ44" s="34">
        <v>1.42</v>
      </c>
      <c r="BR44" s="16">
        <v>261.798</v>
      </c>
      <c r="BS44" s="34" t="s">
        <v>486</v>
      </c>
      <c r="BT44" s="34" t="s">
        <v>486</v>
      </c>
      <c r="BU44" s="34" t="s">
        <v>486</v>
      </c>
      <c r="BV44" s="27">
        <v>12.503066566118365</v>
      </c>
      <c r="BW44" s="33">
        <v>1.081</v>
      </c>
      <c r="BX44" s="34">
        <v>11.292</v>
      </c>
      <c r="BY44" s="34">
        <v>0.499</v>
      </c>
      <c r="BZ44" s="16">
        <v>273.15300000000002</v>
      </c>
      <c r="CA44" s="34" t="s">
        <v>486</v>
      </c>
      <c r="CB44" s="34" t="s">
        <v>486</v>
      </c>
      <c r="CC44" s="34" t="s">
        <v>486</v>
      </c>
      <c r="CD44" s="27">
        <v>12.623711017894458</v>
      </c>
      <c r="CE44" s="33">
        <v>0.19700000000000001</v>
      </c>
      <c r="CF44" s="34">
        <v>4.3949999999999996</v>
      </c>
      <c r="CG44" s="34">
        <v>1.1359999999999999</v>
      </c>
      <c r="CH44" s="16">
        <v>162.08699999999999</v>
      </c>
      <c r="CI44" s="34" t="s">
        <v>486</v>
      </c>
      <c r="CJ44" s="34" t="s">
        <v>486</v>
      </c>
      <c r="CK44" s="34" t="s">
        <v>486</v>
      </c>
      <c r="CL44" s="27">
        <v>7.2749537320701965</v>
      </c>
      <c r="CM44" s="33">
        <v>1.2010000000000001</v>
      </c>
      <c r="CN44" s="34">
        <v>14.099</v>
      </c>
      <c r="CO44" s="34">
        <v>0.23400000000000001</v>
      </c>
      <c r="CP44" s="16">
        <v>298.00700000000001</v>
      </c>
      <c r="CQ44" s="34" t="s">
        <v>486</v>
      </c>
      <c r="CR44" s="34" t="s">
        <v>486</v>
      </c>
      <c r="CS44" s="34" t="s">
        <v>486</v>
      </c>
      <c r="CT44" s="27">
        <v>13.895217357150717</v>
      </c>
      <c r="CU44" s="33">
        <v>0.67500000000000004</v>
      </c>
      <c r="CV44" s="34">
        <v>8.6769999999999996</v>
      </c>
      <c r="CW44" s="34">
        <v>1.006</v>
      </c>
      <c r="CX44" s="16">
        <v>211.82</v>
      </c>
      <c r="CY44" s="34" t="s">
        <v>486</v>
      </c>
      <c r="CZ44" s="34" t="s">
        <v>486</v>
      </c>
      <c r="DA44" s="34" t="s">
        <v>486</v>
      </c>
      <c r="DB44" s="27">
        <v>9.7616444360654206</v>
      </c>
      <c r="DC44" s="34" t="s">
        <v>486</v>
      </c>
      <c r="DD44" s="33">
        <v>0.67100000000000004</v>
      </c>
      <c r="DE44" s="34">
        <v>7.0730000000000004</v>
      </c>
      <c r="DF44" s="34">
        <v>0.18099999999999999</v>
      </c>
      <c r="DG44" s="16">
        <v>233.12200000000001</v>
      </c>
      <c r="DH44" s="34" t="s">
        <v>486</v>
      </c>
      <c r="DI44" s="34" t="s">
        <v>486</v>
      </c>
      <c r="DJ44" s="34" t="s">
        <v>486</v>
      </c>
      <c r="DK44" s="27">
        <v>10.566638230349877</v>
      </c>
      <c r="DL44" s="33">
        <v>0.98699999999999999</v>
      </c>
      <c r="DM44" s="34">
        <v>18.751999999999999</v>
      </c>
      <c r="DN44" s="34">
        <v>0.44800000000000001</v>
      </c>
      <c r="DO44" s="16">
        <v>310.702</v>
      </c>
      <c r="DP44" s="34" t="s">
        <v>486</v>
      </c>
      <c r="DQ44" s="34" t="s">
        <v>486</v>
      </c>
      <c r="DR44" s="34" t="s">
        <v>486</v>
      </c>
      <c r="DS44" s="27">
        <v>14.724198520054674</v>
      </c>
      <c r="DT44" s="33">
        <v>0.17100000000000001</v>
      </c>
      <c r="DU44" s="34">
        <v>4.0940000000000003</v>
      </c>
      <c r="DV44" s="34">
        <v>1.3169999999999999</v>
      </c>
      <c r="DW44" s="16">
        <v>170.90600000000001</v>
      </c>
      <c r="DX44" s="34" t="s">
        <v>486</v>
      </c>
      <c r="DY44" s="34" t="s">
        <v>486</v>
      </c>
      <c r="DZ44" s="34" t="s">
        <v>486</v>
      </c>
      <c r="EA44" s="27">
        <v>7.6293773860583496</v>
      </c>
      <c r="EB44" s="33">
        <v>1.044</v>
      </c>
      <c r="EC44" s="34">
        <v>14.145</v>
      </c>
      <c r="ED44" s="34">
        <v>0.30299999999999999</v>
      </c>
      <c r="EE44" s="16">
        <v>331.23</v>
      </c>
      <c r="EF44" s="34" t="s">
        <v>486</v>
      </c>
      <c r="EG44" s="34" t="s">
        <v>486</v>
      </c>
      <c r="EH44" s="34" t="s">
        <v>486</v>
      </c>
      <c r="EI44" s="27">
        <v>15.30189612103502</v>
      </c>
      <c r="EJ44" s="33">
        <v>0.47799999999999998</v>
      </c>
      <c r="EK44" s="34">
        <v>7.8380000000000001</v>
      </c>
      <c r="EL44" s="34">
        <v>0.86199999999999999</v>
      </c>
      <c r="EM44" s="16">
        <v>220.02</v>
      </c>
      <c r="EN44" s="34" t="s">
        <v>486</v>
      </c>
      <c r="EO44" s="34" t="s">
        <v>486</v>
      </c>
      <c r="EP44" s="34" t="s">
        <v>486</v>
      </c>
      <c r="EQ44" s="27">
        <v>10.02999324441093</v>
      </c>
      <c r="ER44" s="34" t="s">
        <v>486</v>
      </c>
    </row>
    <row r="45" spans="2:148" x14ac:dyDescent="0.2">
      <c r="B45" s="15" t="s">
        <v>500</v>
      </c>
      <c r="D45" s="15" t="s">
        <v>60</v>
      </c>
      <c r="E45" s="15" t="s">
        <v>524</v>
      </c>
      <c r="F45" s="31" t="s">
        <v>32</v>
      </c>
      <c r="G45" s="15">
        <v>3700</v>
      </c>
      <c r="I45" s="15">
        <v>164848</v>
      </c>
      <c r="K45" s="15" t="s">
        <v>490</v>
      </c>
      <c r="L45" s="15">
        <v>2.972</v>
      </c>
      <c r="N45" s="15" t="s">
        <v>31</v>
      </c>
      <c r="P45" s="15" t="s">
        <v>495</v>
      </c>
      <c r="Q45" s="37"/>
      <c r="R45" s="11"/>
      <c r="T45" s="31" t="s">
        <v>153</v>
      </c>
      <c r="U45" s="15"/>
      <c r="V45" s="15">
        <v>1590</v>
      </c>
      <c r="Y45" s="33"/>
      <c r="Z45" s="34"/>
      <c r="AA45" s="34"/>
      <c r="AB45" s="35"/>
      <c r="AC45" s="35"/>
      <c r="AD45" s="35"/>
      <c r="AE45" s="35"/>
      <c r="AG45" s="33"/>
      <c r="AH45" s="34"/>
      <c r="AI45" s="34"/>
      <c r="AJ45" s="35"/>
      <c r="AK45" s="35"/>
      <c r="AL45" s="35"/>
      <c r="AM45" s="35"/>
      <c r="AO45" s="33"/>
      <c r="AP45" s="34"/>
      <c r="AQ45" s="34"/>
      <c r="AR45" s="35"/>
      <c r="AS45" s="35"/>
      <c r="AT45" s="35"/>
      <c r="AU45" s="35"/>
      <c r="AV45" s="35"/>
      <c r="AW45" s="43"/>
      <c r="AX45" s="33">
        <v>0.25656641501124838</v>
      </c>
      <c r="AY45" s="34">
        <v>2.9452324264265499</v>
      </c>
      <c r="AZ45" s="34">
        <v>0.45359668272803211</v>
      </c>
      <c r="BA45" s="16">
        <v>261.46930613958529</v>
      </c>
      <c r="BB45" s="34">
        <v>4.4057208594591932E-2</v>
      </c>
      <c r="BC45" s="34">
        <v>0.21250920641665644</v>
      </c>
      <c r="BD45" s="34" t="s">
        <v>486</v>
      </c>
      <c r="BE45" s="27">
        <v>11.447865988349516</v>
      </c>
      <c r="BF45" s="34">
        <v>5.351464177645413</v>
      </c>
      <c r="BG45" s="33">
        <v>0.46244280680350441</v>
      </c>
      <c r="BH45" s="34">
        <v>5.351464177645413</v>
      </c>
      <c r="BI45" s="34">
        <v>0.5532675064731204</v>
      </c>
      <c r="BJ45" s="16">
        <v>265.32502921526492</v>
      </c>
      <c r="BK45" s="34">
        <v>5.2955735705817741E-2</v>
      </c>
      <c r="BL45" s="34">
        <v>0.40948707109768667</v>
      </c>
      <c r="BM45" s="34" t="s">
        <v>486</v>
      </c>
      <c r="BN45" s="27">
        <v>11.80342596010574</v>
      </c>
      <c r="BO45" s="33" t="s">
        <v>486</v>
      </c>
      <c r="BP45" s="34" t="s">
        <v>486</v>
      </c>
      <c r="BQ45" s="34" t="s">
        <v>486</v>
      </c>
      <c r="BR45" s="16" t="s">
        <v>486</v>
      </c>
      <c r="BS45" s="34" t="s">
        <v>486</v>
      </c>
      <c r="BT45" s="34" t="s">
        <v>486</v>
      </c>
      <c r="BU45" s="34" t="s">
        <v>486</v>
      </c>
      <c r="BV45" s="27" t="s">
        <v>486</v>
      </c>
      <c r="BW45" s="33" t="s">
        <v>486</v>
      </c>
      <c r="BX45" s="34" t="s">
        <v>486</v>
      </c>
      <c r="BY45" s="34" t="s">
        <v>486</v>
      </c>
      <c r="BZ45" s="16" t="s">
        <v>486</v>
      </c>
      <c r="CA45" s="34" t="s">
        <v>486</v>
      </c>
      <c r="CB45" s="34" t="s">
        <v>486</v>
      </c>
      <c r="CC45" s="34" t="s">
        <v>486</v>
      </c>
      <c r="CD45" s="27" t="s">
        <v>486</v>
      </c>
      <c r="CE45" s="33" t="s">
        <v>486</v>
      </c>
      <c r="CF45" s="34" t="s">
        <v>486</v>
      </c>
      <c r="CG45" s="34" t="s">
        <v>486</v>
      </c>
      <c r="CH45" s="16" t="s">
        <v>486</v>
      </c>
      <c r="CI45" s="34" t="s">
        <v>486</v>
      </c>
      <c r="CJ45" s="34" t="s">
        <v>486</v>
      </c>
      <c r="CK45" s="34" t="s">
        <v>486</v>
      </c>
      <c r="CL45" s="27" t="s">
        <v>486</v>
      </c>
      <c r="CM45" s="33" t="s">
        <v>486</v>
      </c>
      <c r="CN45" s="34" t="s">
        <v>486</v>
      </c>
      <c r="CO45" s="34" t="s">
        <v>486</v>
      </c>
      <c r="CP45" s="16" t="s">
        <v>486</v>
      </c>
      <c r="CQ45" s="34" t="s">
        <v>486</v>
      </c>
      <c r="CR45" s="34" t="s">
        <v>486</v>
      </c>
      <c r="CS45" s="34" t="s">
        <v>486</v>
      </c>
      <c r="CT45" s="27" t="s">
        <v>486</v>
      </c>
      <c r="CU45" s="33" t="s">
        <v>486</v>
      </c>
      <c r="CV45" s="34" t="s">
        <v>486</v>
      </c>
      <c r="CW45" s="34" t="s">
        <v>486</v>
      </c>
      <c r="CX45" s="16" t="s">
        <v>486</v>
      </c>
      <c r="CY45" s="34" t="s">
        <v>486</v>
      </c>
      <c r="CZ45" s="34" t="s">
        <v>486</v>
      </c>
      <c r="DA45" s="34" t="s">
        <v>486</v>
      </c>
      <c r="DB45" s="27" t="s">
        <v>486</v>
      </c>
      <c r="DC45" s="34" t="s">
        <v>486</v>
      </c>
      <c r="DD45" s="33">
        <v>0.14711140403836506</v>
      </c>
      <c r="DE45" s="34">
        <v>2.141981365548046</v>
      </c>
      <c r="DF45" s="34">
        <v>0.29691741665365345</v>
      </c>
      <c r="DG45" s="16">
        <v>230.07163529851135</v>
      </c>
      <c r="DH45" s="34">
        <v>3.8456718029136777E-2</v>
      </c>
      <c r="DI45" s="34">
        <v>0.10865468600922829</v>
      </c>
      <c r="DJ45" s="34" t="s">
        <v>486</v>
      </c>
      <c r="DK45" s="27">
        <v>10.032185655875153</v>
      </c>
      <c r="DL45" s="33">
        <v>0.18379766265225078</v>
      </c>
      <c r="DM45" s="34">
        <v>2.750243855740067</v>
      </c>
      <c r="DN45" s="34">
        <v>0.79608169123510741</v>
      </c>
      <c r="DO45" s="16">
        <v>277.94419173302634</v>
      </c>
      <c r="DP45" s="34">
        <v>5.0180645737991386E-2</v>
      </c>
      <c r="DQ45" s="34">
        <v>0.13361701691425942</v>
      </c>
      <c r="DR45" s="34" t="s">
        <v>486</v>
      </c>
      <c r="DS45" s="27">
        <v>12.13143355690964</v>
      </c>
      <c r="DT45" s="33">
        <v>3.8887161990023553E-2</v>
      </c>
      <c r="DU45" s="34">
        <v>0.56755693165086374</v>
      </c>
      <c r="DV45" s="34">
        <v>0.37502031542764386</v>
      </c>
      <c r="DW45" s="16">
        <v>171.02542985974765</v>
      </c>
      <c r="DX45" s="34">
        <v>2.0166244204031056E-2</v>
      </c>
      <c r="DY45" s="34">
        <v>1.8720917785992504E-2</v>
      </c>
      <c r="DZ45" s="34" t="s">
        <v>486</v>
      </c>
      <c r="EA45" s="27">
        <v>7.3788472384837149</v>
      </c>
      <c r="EB45" s="33">
        <v>0.21771797033629861</v>
      </c>
      <c r="EC45" s="34">
        <v>6.4675484768938123</v>
      </c>
      <c r="ED45" s="34">
        <v>1.0812288472324341</v>
      </c>
      <c r="EE45" s="16">
        <v>300.74085587784691</v>
      </c>
      <c r="EF45" s="34">
        <v>5.8548072613871321E-2</v>
      </c>
      <c r="EG45" s="34">
        <v>0.15916989772242729</v>
      </c>
      <c r="EH45" s="34" t="s">
        <v>486</v>
      </c>
      <c r="EI45" s="27">
        <v>13.364342384809493</v>
      </c>
      <c r="EJ45" s="33">
        <v>9.9719654301608382E-2</v>
      </c>
      <c r="EK45" s="34">
        <v>1.8081730440985022</v>
      </c>
      <c r="EL45" s="34">
        <v>0.49373167614361263</v>
      </c>
      <c r="EM45" s="16">
        <v>211.55336753613182</v>
      </c>
      <c r="EN45" s="34">
        <v>3.2090163010761383E-2</v>
      </c>
      <c r="EO45" s="34">
        <v>6.7629491290846999E-2</v>
      </c>
      <c r="EP45" s="34" t="s">
        <v>486</v>
      </c>
      <c r="EQ45" s="27">
        <v>9.2089885145413959</v>
      </c>
      <c r="ER45" s="34" t="s">
        <v>486</v>
      </c>
    </row>
    <row r="46" spans="2:148" x14ac:dyDescent="0.2">
      <c r="B46" s="15" t="s">
        <v>500</v>
      </c>
      <c r="D46" s="15" t="s">
        <v>49</v>
      </c>
      <c r="E46" s="15" t="s">
        <v>85</v>
      </c>
      <c r="F46" s="31" t="s">
        <v>32</v>
      </c>
      <c r="G46" s="15">
        <v>3700</v>
      </c>
      <c r="I46" s="15">
        <v>198140</v>
      </c>
      <c r="K46" s="15" t="s">
        <v>490</v>
      </c>
      <c r="L46" s="15">
        <v>3.8</v>
      </c>
      <c r="N46" s="15" t="s">
        <v>31</v>
      </c>
      <c r="P46" s="15" t="s">
        <v>495</v>
      </c>
      <c r="Q46" s="37"/>
      <c r="R46" s="14"/>
      <c r="S46" s="17"/>
      <c r="T46" s="31" t="s">
        <v>153</v>
      </c>
      <c r="U46" s="17"/>
      <c r="V46" s="15">
        <v>1590</v>
      </c>
      <c r="W46" s="17"/>
      <c r="X46" s="17"/>
      <c r="Y46" s="38"/>
      <c r="Z46" s="39"/>
      <c r="AA46" s="39"/>
      <c r="AB46" s="40"/>
      <c r="AC46" s="40"/>
      <c r="AD46" s="40"/>
      <c r="AE46" s="40"/>
      <c r="AG46" s="38"/>
      <c r="AH46" s="39"/>
      <c r="AI46" s="39"/>
      <c r="AJ46" s="40"/>
      <c r="AK46" s="40"/>
      <c r="AL46" s="40"/>
      <c r="AM46" s="40"/>
      <c r="AO46" s="38"/>
      <c r="AP46" s="39"/>
      <c r="AQ46" s="39"/>
      <c r="AR46" s="40"/>
      <c r="AS46" s="40"/>
      <c r="AT46" s="40"/>
      <c r="AU46" s="40"/>
      <c r="AV46" s="40"/>
      <c r="AW46" s="50"/>
      <c r="AX46" s="33">
        <v>0.40561702834410751</v>
      </c>
      <c r="AY46" s="34">
        <v>3.5155077079017358</v>
      </c>
      <c r="AZ46" s="34">
        <v>1.428458269177113</v>
      </c>
      <c r="BA46" s="16">
        <v>261.30461020221259</v>
      </c>
      <c r="BB46" s="34">
        <v>3.4241657311964574E-2</v>
      </c>
      <c r="BC46" s="34">
        <v>0.37137537103214291</v>
      </c>
      <c r="BD46" s="34" t="s">
        <v>486</v>
      </c>
      <c r="BE46" s="27">
        <v>11.499517012841887</v>
      </c>
      <c r="BF46" s="34">
        <v>4.5637413477815825</v>
      </c>
      <c r="BG46" s="33">
        <v>0.45927011016216618</v>
      </c>
      <c r="BH46" s="34">
        <v>4.5637413477815825</v>
      </c>
      <c r="BI46" s="34">
        <v>1.4315416517114674</v>
      </c>
      <c r="BJ46" s="16">
        <v>268.84446754884698</v>
      </c>
      <c r="BK46" s="34">
        <v>3.6929454224158859E-2</v>
      </c>
      <c r="BL46" s="34">
        <v>0.42234065593800735</v>
      </c>
      <c r="BM46" s="34" t="s">
        <v>486</v>
      </c>
      <c r="BN46" s="27">
        <v>11.900851926039492</v>
      </c>
      <c r="BO46" s="33">
        <v>1.1161667848533285</v>
      </c>
      <c r="BP46" s="34">
        <v>12.034427768068586</v>
      </c>
      <c r="BQ46" s="34">
        <v>2.0333576780556748</v>
      </c>
      <c r="BR46" s="16">
        <v>295.6729224890895</v>
      </c>
      <c r="BS46" s="34">
        <v>5.5353371777748871E-2</v>
      </c>
      <c r="BT46" s="34">
        <v>1.0608134130755797</v>
      </c>
      <c r="BU46" s="34" t="s">
        <v>486</v>
      </c>
      <c r="BV46" s="27">
        <v>13.644416865046244</v>
      </c>
      <c r="BW46" s="33">
        <v>0.3835933233745264</v>
      </c>
      <c r="BX46" s="34">
        <v>4.1018841518272371</v>
      </c>
      <c r="BY46" s="34">
        <v>1.672917016434508</v>
      </c>
      <c r="BZ46" s="16">
        <v>331.25405423423507</v>
      </c>
      <c r="CA46" s="34">
        <v>4.799485372503421E-2</v>
      </c>
      <c r="CB46" s="34">
        <v>0.33559846964949219</v>
      </c>
      <c r="CC46" s="34" t="s">
        <v>486</v>
      </c>
      <c r="CD46" s="27">
        <v>14.536182766197296</v>
      </c>
      <c r="CE46" s="33">
        <v>5.6340917385294363E-2</v>
      </c>
      <c r="CF46" s="34">
        <v>0.79351811503668024</v>
      </c>
      <c r="CG46" s="34">
        <v>1.8499288928224724</v>
      </c>
      <c r="CH46" s="16">
        <v>182.18973293784924</v>
      </c>
      <c r="CI46" s="34">
        <v>1.5402890792903476E-2</v>
      </c>
      <c r="CJ46" s="34">
        <v>4.0938026592390889E-2</v>
      </c>
      <c r="CK46" s="34" t="s">
        <v>486</v>
      </c>
      <c r="CL46" s="27">
        <v>7.8752898772743958</v>
      </c>
      <c r="CM46" s="33">
        <v>0.14009627615758413</v>
      </c>
      <c r="CN46" s="34">
        <v>2.0716980536729768</v>
      </c>
      <c r="CO46" s="34">
        <v>0.81565532897944426</v>
      </c>
      <c r="CP46" s="16">
        <v>342.30757384730907</v>
      </c>
      <c r="CQ46" s="34">
        <v>3.9921647433407779E-2</v>
      </c>
      <c r="CR46" s="34">
        <v>0.10017462872417635</v>
      </c>
      <c r="CS46" s="34" t="s">
        <v>486</v>
      </c>
      <c r="CT46" s="27">
        <v>14.840308793340805</v>
      </c>
      <c r="CU46" s="33">
        <v>0.3221218381560827</v>
      </c>
      <c r="CV46" s="34">
        <v>3.6298044549881574</v>
      </c>
      <c r="CW46" s="34">
        <v>1.7524507566070355</v>
      </c>
      <c r="CX46" s="16">
        <v>242.92871854597067</v>
      </c>
      <c r="CY46" s="34">
        <v>3.0581621607889242E-2</v>
      </c>
      <c r="CZ46" s="34">
        <v>0.29154021654819345</v>
      </c>
      <c r="DA46" s="34" t="s">
        <v>486</v>
      </c>
      <c r="DB46" s="27">
        <v>10.707716105965826</v>
      </c>
      <c r="DC46" s="34" t="s">
        <v>486</v>
      </c>
      <c r="DD46" s="33">
        <v>0.21212656245343922</v>
      </c>
      <c r="DE46" s="34">
        <v>2.2910981922546334</v>
      </c>
      <c r="DF46" s="34">
        <v>1.0229394409638737</v>
      </c>
      <c r="DG46" s="16">
        <v>249.67098045613346</v>
      </c>
      <c r="DH46" s="34">
        <v>3.4013710739479189E-2</v>
      </c>
      <c r="DI46" s="34">
        <v>0.17811285171396002</v>
      </c>
      <c r="DJ46" s="34" t="s">
        <v>486</v>
      </c>
      <c r="DK46" s="27">
        <v>10.891700113444621</v>
      </c>
      <c r="DL46" s="33">
        <v>0.30088011761645572</v>
      </c>
      <c r="DM46" s="34">
        <v>6.7998668178515151</v>
      </c>
      <c r="DN46" s="34">
        <v>1.4996188890378579</v>
      </c>
      <c r="DO46" s="16">
        <v>322.91775607298331</v>
      </c>
      <c r="DP46" s="34">
        <v>5.2251548486825602E-2</v>
      </c>
      <c r="DQ46" s="34">
        <v>0.24862856912963011</v>
      </c>
      <c r="DR46" s="34" t="s">
        <v>486</v>
      </c>
      <c r="DS46" s="27">
        <v>14.349225063964212</v>
      </c>
      <c r="DT46" s="33">
        <v>4.7077742898297817E-2</v>
      </c>
      <c r="DU46" s="34">
        <v>1.07232693734583</v>
      </c>
      <c r="DV46" s="34">
        <v>1.8523625724298503</v>
      </c>
      <c r="DW46" s="16">
        <v>183.80043746362406</v>
      </c>
      <c r="DX46" s="34">
        <v>1.455045692320811E-2</v>
      </c>
      <c r="DY46" s="34">
        <v>3.2527285975089706E-2</v>
      </c>
      <c r="DZ46" s="34" t="s">
        <v>486</v>
      </c>
      <c r="EA46" s="27">
        <v>7.9619042920049425</v>
      </c>
      <c r="EB46" s="33">
        <v>0.11785204312857959</v>
      </c>
      <c r="EC46" s="34">
        <v>2.6425701467511433</v>
      </c>
      <c r="ED46" s="34">
        <v>0.92759558478786375</v>
      </c>
      <c r="EE46" s="16">
        <v>351.06854578855058</v>
      </c>
      <c r="EF46" s="34">
        <v>4.0027783405665096E-2</v>
      </c>
      <c r="EG46" s="34">
        <v>7.7824259722914499E-2</v>
      </c>
      <c r="EH46" s="34" t="s">
        <v>486</v>
      </c>
      <c r="EI46" s="27">
        <v>15.251517723614697</v>
      </c>
      <c r="EJ46" s="33">
        <v>0.12390576937519722</v>
      </c>
      <c r="EK46" s="34">
        <v>2.3076300630034559</v>
      </c>
      <c r="EL46" s="34">
        <v>1.5397434852174701</v>
      </c>
      <c r="EM46" s="16">
        <v>234.59755460888911</v>
      </c>
      <c r="EN46" s="34">
        <v>2.6541566085270311E-2</v>
      </c>
      <c r="EO46" s="34">
        <v>9.7364203289926912E-2</v>
      </c>
      <c r="EP46" s="34" t="s">
        <v>486</v>
      </c>
      <c r="EQ46" s="27">
        <v>10.234310238886136</v>
      </c>
      <c r="ER46" s="34" t="s">
        <v>486</v>
      </c>
    </row>
    <row r="47" spans="2:148" x14ac:dyDescent="0.2">
      <c r="B47" s="15" t="s">
        <v>500</v>
      </c>
      <c r="D47" s="15" t="s">
        <v>49</v>
      </c>
      <c r="E47" s="15" t="s">
        <v>85</v>
      </c>
      <c r="F47" s="31" t="s">
        <v>32</v>
      </c>
      <c r="G47" s="15">
        <v>3700</v>
      </c>
      <c r="I47" s="15" t="s">
        <v>507</v>
      </c>
      <c r="K47" s="15" t="s">
        <v>491</v>
      </c>
      <c r="L47" s="15">
        <v>3.7909999999999999</v>
      </c>
      <c r="N47" s="15" t="s">
        <v>31</v>
      </c>
      <c r="P47" s="15" t="s">
        <v>495</v>
      </c>
      <c r="Q47" s="37"/>
      <c r="R47" s="14"/>
      <c r="S47" s="17"/>
      <c r="T47" s="31" t="s">
        <v>153</v>
      </c>
      <c r="U47" s="17"/>
      <c r="V47" s="15">
        <v>1700</v>
      </c>
      <c r="W47" s="17"/>
      <c r="X47" s="17"/>
      <c r="Y47" s="38"/>
      <c r="Z47" s="39"/>
      <c r="AA47" s="39"/>
      <c r="AB47" s="40"/>
      <c r="AC47" s="40"/>
      <c r="AD47" s="40"/>
      <c r="AE47" s="40"/>
      <c r="AG47" s="38"/>
      <c r="AH47" s="39"/>
      <c r="AI47" s="39"/>
      <c r="AJ47" s="40"/>
      <c r="AK47" s="40"/>
      <c r="AL47" s="40"/>
      <c r="AM47" s="40"/>
      <c r="AO47" s="38"/>
      <c r="AP47" s="39"/>
      <c r="AQ47" s="39"/>
      <c r="AR47" s="40"/>
      <c r="AS47" s="40"/>
      <c r="AT47" s="40"/>
      <c r="AU47" s="40"/>
      <c r="AV47" s="40"/>
      <c r="AW47" s="50"/>
      <c r="AX47" s="33">
        <v>0.20300000000000001</v>
      </c>
      <c r="AY47" s="34">
        <v>0.78800000000000003</v>
      </c>
      <c r="AZ47" s="34">
        <v>0.35799999999999998</v>
      </c>
      <c r="BA47" s="16">
        <v>275.87099999999998</v>
      </c>
      <c r="BB47" s="34">
        <v>2.8000000000000001E-2</v>
      </c>
      <c r="BC47" s="34">
        <v>0.17499999999999999</v>
      </c>
      <c r="BD47" s="34" t="s">
        <v>486</v>
      </c>
      <c r="BE47" s="27">
        <v>11.912873796169738</v>
      </c>
      <c r="BF47" s="34">
        <v>0.98021872410936217</v>
      </c>
      <c r="BG47" s="33">
        <v>0.24849212924606465</v>
      </c>
      <c r="BH47" s="34">
        <v>0.98021872410936217</v>
      </c>
      <c r="BI47" s="34">
        <v>0.42803065451532729</v>
      </c>
      <c r="BJ47" s="16">
        <v>286.08954018227013</v>
      </c>
      <c r="BK47" s="34">
        <v>3.075890637945319E-2</v>
      </c>
      <c r="BL47" s="34">
        <v>0.21773322286661143</v>
      </c>
      <c r="BM47" s="34" t="s">
        <v>486</v>
      </c>
      <c r="BN47" s="27">
        <v>12.370293080443316</v>
      </c>
      <c r="BO47" s="33" t="s">
        <v>486</v>
      </c>
      <c r="BP47" s="34" t="s">
        <v>486</v>
      </c>
      <c r="BQ47" s="34" t="s">
        <v>486</v>
      </c>
      <c r="BR47" s="16" t="s">
        <v>486</v>
      </c>
      <c r="BS47" s="34" t="s">
        <v>486</v>
      </c>
      <c r="BT47" s="34" t="s">
        <v>486</v>
      </c>
      <c r="BU47" s="34" t="s">
        <v>486</v>
      </c>
      <c r="BV47" s="27" t="s">
        <v>486</v>
      </c>
      <c r="BW47" s="33" t="s">
        <v>486</v>
      </c>
      <c r="BX47" s="34" t="s">
        <v>486</v>
      </c>
      <c r="BY47" s="34" t="s">
        <v>486</v>
      </c>
      <c r="BZ47" s="16" t="s">
        <v>486</v>
      </c>
      <c r="CA47" s="34" t="s">
        <v>486</v>
      </c>
      <c r="CB47" s="34" t="s">
        <v>486</v>
      </c>
      <c r="CC47" s="34" t="s">
        <v>486</v>
      </c>
      <c r="CD47" s="27" t="s">
        <v>486</v>
      </c>
      <c r="CE47" s="33" t="s">
        <v>486</v>
      </c>
      <c r="CF47" s="34" t="s">
        <v>486</v>
      </c>
      <c r="CG47" s="34" t="s">
        <v>486</v>
      </c>
      <c r="CH47" s="16" t="s">
        <v>486</v>
      </c>
      <c r="CI47" s="34" t="s">
        <v>486</v>
      </c>
      <c r="CJ47" s="34" t="s">
        <v>486</v>
      </c>
      <c r="CK47" s="34" t="s">
        <v>486</v>
      </c>
      <c r="CL47" s="27" t="s">
        <v>486</v>
      </c>
      <c r="CM47" s="33" t="s">
        <v>486</v>
      </c>
      <c r="CN47" s="34" t="s">
        <v>486</v>
      </c>
      <c r="CO47" s="34" t="s">
        <v>486</v>
      </c>
      <c r="CP47" s="16" t="s">
        <v>486</v>
      </c>
      <c r="CQ47" s="34" t="s">
        <v>486</v>
      </c>
      <c r="CR47" s="34" t="s">
        <v>486</v>
      </c>
      <c r="CS47" s="34" t="s">
        <v>486</v>
      </c>
      <c r="CT47" s="27" t="s">
        <v>486</v>
      </c>
      <c r="CU47" s="33" t="s">
        <v>486</v>
      </c>
      <c r="CV47" s="34" t="s">
        <v>486</v>
      </c>
      <c r="CW47" s="34" t="s">
        <v>486</v>
      </c>
      <c r="CX47" s="16" t="s">
        <v>486</v>
      </c>
      <c r="CY47" s="34" t="s">
        <v>486</v>
      </c>
      <c r="CZ47" s="34" t="s">
        <v>486</v>
      </c>
      <c r="DA47" s="34" t="s">
        <v>486</v>
      </c>
      <c r="DB47" s="27" t="s">
        <v>486</v>
      </c>
      <c r="DC47" s="34" t="s">
        <v>486</v>
      </c>
      <c r="DD47" s="33">
        <v>0.16400000000000001</v>
      </c>
      <c r="DE47" s="34">
        <v>0.222</v>
      </c>
      <c r="DF47" s="34">
        <v>0.33600000000000002</v>
      </c>
      <c r="DG47" s="16">
        <v>261.27100000000002</v>
      </c>
      <c r="DH47" s="34">
        <v>3.6999999999999998E-2</v>
      </c>
      <c r="DI47" s="34">
        <v>0.127</v>
      </c>
      <c r="DJ47" s="34" t="s">
        <v>486</v>
      </c>
      <c r="DK47" s="27">
        <v>11.243223987054408</v>
      </c>
      <c r="DL47" s="33">
        <v>8.7999999999999995E-2</v>
      </c>
      <c r="DM47" s="34">
        <v>9.6000000000000002E-2</v>
      </c>
      <c r="DN47" s="34">
        <v>0.71399999999999997</v>
      </c>
      <c r="DO47" s="16">
        <v>330.69900000000001</v>
      </c>
      <c r="DP47" s="34">
        <v>0.04</v>
      </c>
      <c r="DQ47" s="34">
        <v>4.9000000000000002E-2</v>
      </c>
      <c r="DR47" s="34" t="s">
        <v>486</v>
      </c>
      <c r="DS47" s="27">
        <v>14.202167915665111</v>
      </c>
      <c r="DT47" s="33">
        <v>2.9000000000000001E-2</v>
      </c>
      <c r="DU47" s="34">
        <v>0.03</v>
      </c>
      <c r="DV47" s="34">
        <v>0.96899999999999997</v>
      </c>
      <c r="DW47" s="16">
        <v>182.65799999999999</v>
      </c>
      <c r="DX47" s="34">
        <v>1.4999999999999999E-2</v>
      </c>
      <c r="DY47" s="34">
        <v>1.4999999999999999E-2</v>
      </c>
      <c r="DZ47" s="34" t="s">
        <v>486</v>
      </c>
      <c r="EA47" s="27">
        <v>7.8401938696956845</v>
      </c>
      <c r="EB47" s="33">
        <v>9.8000000000000004E-2</v>
      </c>
      <c r="EC47" s="34">
        <v>0.27800000000000002</v>
      </c>
      <c r="ED47" s="34">
        <v>0.28899999999999998</v>
      </c>
      <c r="EE47" s="16">
        <v>354.697</v>
      </c>
      <c r="EF47" s="34">
        <v>3.7999999999999999E-2</v>
      </c>
      <c r="EG47" s="34">
        <v>0.06</v>
      </c>
      <c r="EH47" s="34" t="s">
        <v>486</v>
      </c>
      <c r="EI47" s="27">
        <v>15.24507250475248</v>
      </c>
      <c r="EJ47" s="33">
        <v>7.1999999999999995E-2</v>
      </c>
      <c r="EK47" s="34">
        <v>0.104</v>
      </c>
      <c r="EL47" s="34">
        <v>0.73599999999999999</v>
      </c>
      <c r="EM47" s="16">
        <v>237.566</v>
      </c>
      <c r="EN47" s="34">
        <v>2.5000000000000001E-2</v>
      </c>
      <c r="EO47" s="34">
        <v>4.7E-2</v>
      </c>
      <c r="EP47" s="34" t="s">
        <v>486</v>
      </c>
      <c r="EQ47" s="27">
        <v>10.206043267191403</v>
      </c>
      <c r="ER47" s="34">
        <v>0.72099999999999997</v>
      </c>
    </row>
    <row r="48" spans="2:148" x14ac:dyDescent="0.2">
      <c r="B48" s="15" t="s">
        <v>500</v>
      </c>
      <c r="D48" s="15" t="s">
        <v>79</v>
      </c>
      <c r="E48" s="15" t="s">
        <v>528</v>
      </c>
      <c r="F48" s="31" t="s">
        <v>32</v>
      </c>
      <c r="G48" s="15">
        <v>3700</v>
      </c>
      <c r="I48" s="15">
        <v>172386</v>
      </c>
      <c r="K48" s="15" t="s">
        <v>490</v>
      </c>
      <c r="L48" s="15">
        <v>2.7930000000000001</v>
      </c>
      <c r="N48" s="15" t="s">
        <v>39</v>
      </c>
      <c r="P48" s="15" t="s">
        <v>495</v>
      </c>
      <c r="Q48" s="37"/>
      <c r="R48" s="11"/>
      <c r="T48" s="31" t="s">
        <v>153</v>
      </c>
      <c r="U48" s="15"/>
      <c r="V48" s="15">
        <v>1700</v>
      </c>
      <c r="Y48" s="33"/>
      <c r="Z48" s="34"/>
      <c r="AA48" s="34"/>
      <c r="AB48" s="35"/>
      <c r="AC48" s="35"/>
      <c r="AD48" s="35"/>
      <c r="AE48" s="35"/>
      <c r="AG48" s="33"/>
      <c r="AH48" s="34"/>
      <c r="AI48" s="34"/>
      <c r="AJ48" s="35"/>
      <c r="AK48" s="35"/>
      <c r="AL48" s="35"/>
      <c r="AM48" s="35"/>
      <c r="AO48" s="33"/>
      <c r="AP48" s="34"/>
      <c r="AQ48" s="34"/>
      <c r="AR48" s="35"/>
      <c r="AS48" s="35"/>
      <c r="AT48" s="35"/>
      <c r="AU48" s="35"/>
      <c r="AV48" s="35"/>
      <c r="AW48" s="43"/>
      <c r="AX48" s="33">
        <v>0.26912870529231853</v>
      </c>
      <c r="AY48" s="34">
        <v>1.257669820779568</v>
      </c>
      <c r="AZ48" s="34">
        <v>0.32862504335027515</v>
      </c>
      <c r="BA48" s="16">
        <v>264.36484657246649</v>
      </c>
      <c r="BB48" s="34">
        <v>2.784929442174813E-2</v>
      </c>
      <c r="BC48" s="34">
        <v>0.24127941087057039</v>
      </c>
      <c r="BD48" s="34">
        <v>0.1202520786335515</v>
      </c>
      <c r="BE48" s="27">
        <v>11.460025596798312</v>
      </c>
      <c r="BF48" s="34">
        <v>2.0120671085335542</v>
      </c>
      <c r="BG48" s="33">
        <v>0.47322618061309035</v>
      </c>
      <c r="BH48" s="34">
        <v>2.0120671085335542</v>
      </c>
      <c r="BI48" s="34">
        <v>0.38504639602319796</v>
      </c>
      <c r="BJ48" s="16">
        <v>275.03281690140847</v>
      </c>
      <c r="BK48" s="34">
        <v>3.563463131731566E-2</v>
      </c>
      <c r="BL48" s="34">
        <v>0.4375915492957746</v>
      </c>
      <c r="BM48" s="34" t="s">
        <v>486</v>
      </c>
      <c r="BN48" s="27">
        <v>11.996190111083305</v>
      </c>
      <c r="BO48" s="33" t="s">
        <v>486</v>
      </c>
      <c r="BP48" s="34" t="s">
        <v>486</v>
      </c>
      <c r="BQ48" s="34" t="s">
        <v>486</v>
      </c>
      <c r="BR48" s="16" t="s">
        <v>486</v>
      </c>
      <c r="BS48" s="34" t="s">
        <v>486</v>
      </c>
      <c r="BT48" s="34" t="s">
        <v>486</v>
      </c>
      <c r="BU48" s="34" t="s">
        <v>486</v>
      </c>
      <c r="BV48" s="27" t="s">
        <v>486</v>
      </c>
      <c r="BW48" s="33" t="s">
        <v>486</v>
      </c>
      <c r="BX48" s="34" t="s">
        <v>486</v>
      </c>
      <c r="BY48" s="34" t="s">
        <v>486</v>
      </c>
      <c r="BZ48" s="16" t="s">
        <v>486</v>
      </c>
      <c r="CA48" s="34" t="s">
        <v>486</v>
      </c>
      <c r="CB48" s="34" t="s">
        <v>486</v>
      </c>
      <c r="CC48" s="34" t="s">
        <v>486</v>
      </c>
      <c r="CD48" s="27" t="s">
        <v>486</v>
      </c>
      <c r="CE48" s="33" t="s">
        <v>486</v>
      </c>
      <c r="CF48" s="34" t="s">
        <v>486</v>
      </c>
      <c r="CG48" s="34" t="s">
        <v>486</v>
      </c>
      <c r="CH48" s="16" t="s">
        <v>486</v>
      </c>
      <c r="CI48" s="34" t="s">
        <v>486</v>
      </c>
      <c r="CJ48" s="34" t="s">
        <v>486</v>
      </c>
      <c r="CK48" s="34" t="s">
        <v>486</v>
      </c>
      <c r="CL48" s="27" t="s">
        <v>486</v>
      </c>
      <c r="CM48" s="33" t="s">
        <v>486</v>
      </c>
      <c r="CN48" s="34" t="s">
        <v>486</v>
      </c>
      <c r="CO48" s="34" t="s">
        <v>486</v>
      </c>
      <c r="CP48" s="16" t="s">
        <v>486</v>
      </c>
      <c r="CQ48" s="34" t="s">
        <v>486</v>
      </c>
      <c r="CR48" s="34" t="s">
        <v>486</v>
      </c>
      <c r="CS48" s="34" t="s">
        <v>486</v>
      </c>
      <c r="CT48" s="27" t="s">
        <v>486</v>
      </c>
      <c r="CU48" s="33" t="s">
        <v>486</v>
      </c>
      <c r="CV48" s="34" t="s">
        <v>486</v>
      </c>
      <c r="CW48" s="34" t="s">
        <v>486</v>
      </c>
      <c r="CX48" s="16" t="s">
        <v>486</v>
      </c>
      <c r="CY48" s="34" t="s">
        <v>486</v>
      </c>
      <c r="CZ48" s="34" t="s">
        <v>486</v>
      </c>
      <c r="DA48" s="34" t="s">
        <v>486</v>
      </c>
      <c r="DB48" s="27" t="s">
        <v>486</v>
      </c>
      <c r="DC48" s="34" t="s">
        <v>486</v>
      </c>
      <c r="DD48" s="33">
        <v>9.6000000000000002E-2</v>
      </c>
      <c r="DE48" s="34">
        <v>1.696</v>
      </c>
      <c r="DF48" s="34">
        <v>0.29599999999999999</v>
      </c>
      <c r="DG48" s="16">
        <v>246.68199999999999</v>
      </c>
      <c r="DH48" s="34">
        <v>2.1000000000000001E-2</v>
      </c>
      <c r="DI48" s="34">
        <v>7.4999999999999997E-2</v>
      </c>
      <c r="DJ48" s="34">
        <v>6.3E-2</v>
      </c>
      <c r="DK48" s="27">
        <v>10.707593910543434</v>
      </c>
      <c r="DL48" s="33">
        <v>0.191</v>
      </c>
      <c r="DM48" s="34">
        <v>2.9740000000000002</v>
      </c>
      <c r="DN48" s="34">
        <v>0.61799999999999999</v>
      </c>
      <c r="DO48" s="16">
        <v>309.149</v>
      </c>
      <c r="DP48" s="34">
        <v>3.5000000000000003E-2</v>
      </c>
      <c r="DQ48" s="34">
        <v>0.157</v>
      </c>
      <c r="DR48" s="34">
        <v>0.14199999999999999</v>
      </c>
      <c r="DS48" s="27">
        <v>13.485872806397387</v>
      </c>
      <c r="DT48" s="33">
        <v>5.0999999999999997E-2</v>
      </c>
      <c r="DU48" s="34">
        <v>1.202</v>
      </c>
      <c r="DV48" s="34">
        <v>0.46300000000000002</v>
      </c>
      <c r="DW48" s="16">
        <v>179.154</v>
      </c>
      <c r="DX48" s="34">
        <v>1.4999999999999999E-2</v>
      </c>
      <c r="DY48" s="34">
        <v>3.5999999999999997E-2</v>
      </c>
      <c r="DZ48" s="34">
        <v>6.5000000000000002E-2</v>
      </c>
      <c r="EA48" s="27">
        <v>7.7718914078333414</v>
      </c>
      <c r="EB48" s="33">
        <v>8.4000000000000005E-2</v>
      </c>
      <c r="EC48" s="34">
        <v>2.0579999999999998</v>
      </c>
      <c r="ED48" s="34">
        <v>0.36699999999999999</v>
      </c>
      <c r="EE48" s="16">
        <v>348.29500000000002</v>
      </c>
      <c r="EF48" s="34">
        <v>2.4E-2</v>
      </c>
      <c r="EG48" s="34">
        <v>5.8999999999999997E-2</v>
      </c>
      <c r="EH48" s="34">
        <v>8.1000000000000003E-2</v>
      </c>
      <c r="EI48" s="27">
        <v>15.088554932365559</v>
      </c>
      <c r="EJ48" s="33">
        <v>8.3000000000000004E-2</v>
      </c>
      <c r="EK48" s="34">
        <v>1.645</v>
      </c>
      <c r="EL48" s="34">
        <v>0.442</v>
      </c>
      <c r="EM48" s="16">
        <v>229.059</v>
      </c>
      <c r="EN48" s="34">
        <v>0.02</v>
      </c>
      <c r="EO48" s="34">
        <v>6.3E-2</v>
      </c>
      <c r="EP48" s="34">
        <v>7.6999999999999999E-2</v>
      </c>
      <c r="EQ48" s="27">
        <v>9.9465350112331308</v>
      </c>
      <c r="ER48" s="34" t="s">
        <v>486</v>
      </c>
    </row>
    <row r="49" spans="2:148" x14ac:dyDescent="0.2">
      <c r="B49" s="15" t="s">
        <v>500</v>
      </c>
      <c r="D49" s="15" t="s">
        <v>64</v>
      </c>
      <c r="E49" s="15" t="s">
        <v>523</v>
      </c>
      <c r="F49" s="31" t="s">
        <v>32</v>
      </c>
      <c r="G49" s="15">
        <v>3700</v>
      </c>
      <c r="I49" s="15">
        <v>197937</v>
      </c>
      <c r="K49" s="15" t="s">
        <v>490</v>
      </c>
      <c r="L49" s="15">
        <v>3</v>
      </c>
      <c r="N49" s="15" t="s">
        <v>31</v>
      </c>
      <c r="P49" s="15" t="s">
        <v>495</v>
      </c>
      <c r="Q49" s="37"/>
      <c r="R49" s="11"/>
      <c r="T49" s="31" t="s">
        <v>153</v>
      </c>
      <c r="U49" s="15"/>
      <c r="V49" s="15">
        <v>1590</v>
      </c>
      <c r="Y49" s="33"/>
      <c r="Z49" s="34"/>
      <c r="AA49" s="34"/>
      <c r="AB49" s="35"/>
      <c r="AC49" s="35"/>
      <c r="AD49" s="35"/>
      <c r="AE49" s="35"/>
      <c r="AG49" s="33"/>
      <c r="AH49" s="34"/>
      <c r="AI49" s="34"/>
      <c r="AJ49" s="35"/>
      <c r="AK49" s="35"/>
      <c r="AL49" s="35"/>
      <c r="AM49" s="35"/>
      <c r="AO49" s="33"/>
      <c r="AP49" s="34"/>
      <c r="AQ49" s="34"/>
      <c r="AR49" s="35"/>
      <c r="AS49" s="35"/>
      <c r="AT49" s="35"/>
      <c r="AU49" s="35"/>
      <c r="AV49" s="35"/>
      <c r="AW49" s="43"/>
      <c r="AX49" s="33">
        <v>0.23990073611531321</v>
      </c>
      <c r="AY49" s="34">
        <v>0.71723589032023527</v>
      </c>
      <c r="AZ49" s="34">
        <v>0.68293460514135296</v>
      </c>
      <c r="BA49" s="16">
        <v>247.35126397877337</v>
      </c>
      <c r="BB49" s="34">
        <v>3.4644139102631824E-2</v>
      </c>
      <c r="BC49" s="34">
        <v>0.2052565970126814</v>
      </c>
      <c r="BD49" s="34" t="s">
        <v>486</v>
      </c>
      <c r="BE49" s="27">
        <v>10.689909553758525</v>
      </c>
      <c r="BF49" s="34">
        <v>1.5659819957953311</v>
      </c>
      <c r="BG49" s="33">
        <v>0.33357943003525542</v>
      </c>
      <c r="BH49" s="34">
        <v>1.5659819957953311</v>
      </c>
      <c r="BI49" s="34">
        <v>0.72513731270796244</v>
      </c>
      <c r="BJ49" s="16">
        <v>256.78394600147215</v>
      </c>
      <c r="BK49" s="34">
        <v>3.7512057888129446E-2</v>
      </c>
      <c r="BL49" s="34">
        <v>0.29606737214712597</v>
      </c>
      <c r="BM49" s="34" t="s">
        <v>486</v>
      </c>
      <c r="BN49" s="27">
        <v>11.164428417622444</v>
      </c>
      <c r="BO49" s="33" t="s">
        <v>486</v>
      </c>
      <c r="BP49" s="34" t="s">
        <v>486</v>
      </c>
      <c r="BQ49" s="34" t="s">
        <v>486</v>
      </c>
      <c r="BR49" s="16" t="s">
        <v>486</v>
      </c>
      <c r="BS49" s="34" t="s">
        <v>486</v>
      </c>
      <c r="BT49" s="34" t="s">
        <v>486</v>
      </c>
      <c r="BU49" s="34" t="s">
        <v>486</v>
      </c>
      <c r="BV49" s="27" t="s">
        <v>486</v>
      </c>
      <c r="BW49" s="33" t="s">
        <v>486</v>
      </c>
      <c r="BX49" s="34" t="s">
        <v>486</v>
      </c>
      <c r="BY49" s="34" t="s">
        <v>486</v>
      </c>
      <c r="BZ49" s="16" t="s">
        <v>486</v>
      </c>
      <c r="CA49" s="34" t="s">
        <v>486</v>
      </c>
      <c r="CB49" s="34" t="s">
        <v>486</v>
      </c>
      <c r="CC49" s="34" t="s">
        <v>486</v>
      </c>
      <c r="CD49" s="27" t="s">
        <v>486</v>
      </c>
      <c r="CE49" s="33" t="s">
        <v>486</v>
      </c>
      <c r="CF49" s="34" t="s">
        <v>486</v>
      </c>
      <c r="CG49" s="34" t="s">
        <v>486</v>
      </c>
      <c r="CH49" s="16" t="s">
        <v>486</v>
      </c>
      <c r="CI49" s="34" t="s">
        <v>486</v>
      </c>
      <c r="CJ49" s="34" t="s">
        <v>486</v>
      </c>
      <c r="CK49" s="34" t="s">
        <v>486</v>
      </c>
      <c r="CL49" s="27" t="s">
        <v>486</v>
      </c>
      <c r="CM49" s="33" t="s">
        <v>486</v>
      </c>
      <c r="CN49" s="34" t="s">
        <v>486</v>
      </c>
      <c r="CO49" s="34" t="s">
        <v>486</v>
      </c>
      <c r="CP49" s="16" t="s">
        <v>486</v>
      </c>
      <c r="CQ49" s="34" t="s">
        <v>486</v>
      </c>
      <c r="CR49" s="34" t="s">
        <v>486</v>
      </c>
      <c r="CS49" s="34" t="s">
        <v>486</v>
      </c>
      <c r="CT49" s="27" t="s">
        <v>486</v>
      </c>
      <c r="CU49" s="33" t="s">
        <v>486</v>
      </c>
      <c r="CV49" s="34" t="s">
        <v>486</v>
      </c>
      <c r="CW49" s="34" t="s">
        <v>486</v>
      </c>
      <c r="CX49" s="16" t="s">
        <v>486</v>
      </c>
      <c r="CY49" s="34" t="s">
        <v>486</v>
      </c>
      <c r="CZ49" s="34" t="s">
        <v>486</v>
      </c>
      <c r="DA49" s="34" t="s">
        <v>486</v>
      </c>
      <c r="DB49" s="27" t="s">
        <v>486</v>
      </c>
      <c r="DC49" s="34" t="s">
        <v>486</v>
      </c>
      <c r="DD49" s="33">
        <v>0.1524386961555011</v>
      </c>
      <c r="DE49" s="34">
        <v>2.5387427400017315E-2</v>
      </c>
      <c r="DF49" s="34">
        <v>0.53714252357981396</v>
      </c>
      <c r="DG49" s="16">
        <v>223.44814733509588</v>
      </c>
      <c r="DH49" s="34">
        <v>3.4171163911551033E-2</v>
      </c>
      <c r="DI49" s="34">
        <v>0.11826753224395006</v>
      </c>
      <c r="DJ49" s="34" t="s">
        <v>486</v>
      </c>
      <c r="DK49" s="27">
        <v>9.6061723051808237</v>
      </c>
      <c r="DL49" s="33">
        <v>0.21424644783862809</v>
      </c>
      <c r="DM49" s="34">
        <v>0.10962524294687073</v>
      </c>
      <c r="DN49" s="34">
        <v>0.79837335558711808</v>
      </c>
      <c r="DO49" s="16">
        <v>265.14399412899417</v>
      </c>
      <c r="DP49" s="34">
        <v>3.9539269178010067E-2</v>
      </c>
      <c r="DQ49" s="34">
        <v>0.17470717866061802</v>
      </c>
      <c r="DR49" s="34" t="s">
        <v>486</v>
      </c>
      <c r="DS49" s="27">
        <v>11.408599558572195</v>
      </c>
      <c r="DT49" s="33">
        <v>7.7060893193521607E-2</v>
      </c>
      <c r="DU49" s="34">
        <v>2.2209438044284269E-2</v>
      </c>
      <c r="DV49" s="34">
        <v>0.60515212966237808</v>
      </c>
      <c r="DW49" s="16">
        <v>163.31310174025276</v>
      </c>
      <c r="DX49" s="34">
        <v>1.8214470304927632E-2</v>
      </c>
      <c r="DY49" s="34">
        <v>5.8846422888593986E-2</v>
      </c>
      <c r="DZ49" s="34" t="s">
        <v>486</v>
      </c>
      <c r="EA49" s="27">
        <v>7.0165023892029339</v>
      </c>
      <c r="EB49" s="33">
        <v>0.22739731669108285</v>
      </c>
      <c r="EC49" s="34">
        <v>8.4253787951934528E-2</v>
      </c>
      <c r="ED49" s="34">
        <v>0.71692179582532201</v>
      </c>
      <c r="EE49" s="16">
        <v>290.88462895036912</v>
      </c>
      <c r="EF49" s="34">
        <v>4.3713974571647995E-2</v>
      </c>
      <c r="EG49" s="34">
        <v>0.18368334211943485</v>
      </c>
      <c r="EH49" s="34" t="s">
        <v>486</v>
      </c>
      <c r="EI49" s="27">
        <v>12.512698096610681</v>
      </c>
      <c r="EJ49" s="33">
        <v>0.12731904882722922</v>
      </c>
      <c r="EK49" s="34">
        <v>4.1863971027646024E-2</v>
      </c>
      <c r="EL49" s="34">
        <v>0.63114644123510666</v>
      </c>
      <c r="EM49" s="16">
        <v>203.11294917312784</v>
      </c>
      <c r="EN49" s="34">
        <v>2.7085741500001564E-2</v>
      </c>
      <c r="EO49" s="34">
        <v>0.10023330732722766</v>
      </c>
      <c r="EP49" s="34" t="s">
        <v>486</v>
      </c>
      <c r="EQ49" s="27">
        <v>8.7316857652070112</v>
      </c>
      <c r="ER49" s="34" t="s">
        <v>486</v>
      </c>
    </row>
    <row r="50" spans="2:148" x14ac:dyDescent="0.2">
      <c r="B50" s="15" t="s">
        <v>500</v>
      </c>
      <c r="D50" s="15" t="s">
        <v>60</v>
      </c>
      <c r="E50" s="15" t="s">
        <v>524</v>
      </c>
      <c r="F50" s="31" t="s">
        <v>32</v>
      </c>
      <c r="G50" s="15">
        <v>3700</v>
      </c>
      <c r="I50" s="15">
        <v>110199</v>
      </c>
      <c r="K50" s="15" t="s">
        <v>491</v>
      </c>
      <c r="L50" s="15">
        <v>3</v>
      </c>
      <c r="P50" s="15"/>
      <c r="Q50" s="36"/>
      <c r="R50" s="12"/>
      <c r="T50" s="31" t="s">
        <v>153</v>
      </c>
      <c r="U50" s="15"/>
      <c r="V50" s="15" t="s">
        <v>486</v>
      </c>
      <c r="Y50" s="33"/>
      <c r="Z50" s="34"/>
      <c r="AA50" s="34"/>
      <c r="AB50" s="35"/>
      <c r="AC50" s="35"/>
      <c r="AD50" s="35"/>
      <c r="AE50" s="35"/>
      <c r="AG50" s="33"/>
      <c r="AH50" s="34"/>
      <c r="AI50" s="34"/>
      <c r="AJ50" s="35"/>
      <c r="AK50" s="35"/>
      <c r="AL50" s="35"/>
      <c r="AM50" s="35"/>
      <c r="AO50" s="33"/>
      <c r="AP50" s="34"/>
      <c r="AQ50" s="34"/>
      <c r="AR50" s="35"/>
      <c r="AS50" s="35"/>
      <c r="AT50" s="35"/>
      <c r="AU50" s="35"/>
      <c r="AV50" s="35"/>
      <c r="AW50" s="43"/>
      <c r="AX50" s="33">
        <v>0.20940170143542691</v>
      </c>
      <c r="AY50" s="34">
        <v>2.7458341799500041</v>
      </c>
      <c r="AZ50" s="34">
        <v>0.51263027799473948</v>
      </c>
      <c r="BA50" s="16">
        <v>256.11567921647719</v>
      </c>
      <c r="BB50" s="34" t="s">
        <v>486</v>
      </c>
      <c r="BC50" s="34" t="s">
        <v>486</v>
      </c>
      <c r="BD50" s="34" t="s">
        <v>486</v>
      </c>
      <c r="BE50" s="27">
        <v>11.198392038261757</v>
      </c>
      <c r="BF50" s="34">
        <v>4.8776693086893221</v>
      </c>
      <c r="BG50" s="33">
        <v>0.3660600523434806</v>
      </c>
      <c r="BH50" s="34">
        <v>4.8776693086893221</v>
      </c>
      <c r="BI50" s="34">
        <v>0.69773162341381156</v>
      </c>
      <c r="BJ50" s="16">
        <v>266.38938458764852</v>
      </c>
      <c r="BK50" s="34" t="s">
        <v>486</v>
      </c>
      <c r="BL50" s="34" t="s">
        <v>486</v>
      </c>
      <c r="BM50" s="34" t="s">
        <v>486</v>
      </c>
      <c r="BN50" s="27">
        <v>11.804029808044685</v>
      </c>
      <c r="BO50" s="33">
        <v>1.393</v>
      </c>
      <c r="BP50" s="34">
        <v>16.190999999999999</v>
      </c>
      <c r="BQ50" s="34">
        <v>1.712</v>
      </c>
      <c r="BR50" s="16">
        <v>287.495</v>
      </c>
      <c r="BS50" s="34" t="s">
        <v>486</v>
      </c>
      <c r="BT50" s="34" t="s">
        <v>486</v>
      </c>
      <c r="BU50" s="34" t="s">
        <v>486</v>
      </c>
      <c r="BV50" s="27">
        <v>13.611476960299132</v>
      </c>
      <c r="BW50" s="33">
        <v>0.17899999999999999</v>
      </c>
      <c r="BX50" s="34">
        <v>3.2410000000000001</v>
      </c>
      <c r="BY50" s="34">
        <v>0.94099999999999995</v>
      </c>
      <c r="BZ50" s="16">
        <v>309.54000000000002</v>
      </c>
      <c r="CA50" s="34" t="s">
        <v>486</v>
      </c>
      <c r="CB50" s="34" t="s">
        <v>486</v>
      </c>
      <c r="CC50" s="34" t="s">
        <v>486</v>
      </c>
      <c r="CD50" s="27">
        <v>13.519005671552687</v>
      </c>
      <c r="CE50" s="33">
        <v>4.4999999999999998E-2</v>
      </c>
      <c r="CF50" s="34">
        <v>0.90700000000000003</v>
      </c>
      <c r="CG50" s="34">
        <v>0.42399999999999999</v>
      </c>
      <c r="CH50" s="16">
        <v>192.27600000000001</v>
      </c>
      <c r="CI50" s="34" t="s">
        <v>486</v>
      </c>
      <c r="CJ50" s="34" t="s">
        <v>486</v>
      </c>
      <c r="CK50" s="34" t="s">
        <v>486</v>
      </c>
      <c r="CL50" s="27">
        <v>8.3139967950228613</v>
      </c>
      <c r="CM50" s="33">
        <v>8.3000000000000004E-2</v>
      </c>
      <c r="CN50" s="34">
        <v>1.764</v>
      </c>
      <c r="CO50" s="34">
        <v>0.51500000000000001</v>
      </c>
      <c r="CP50" s="16">
        <v>325.34199999999998</v>
      </c>
      <c r="CQ50" s="34" t="s">
        <v>486</v>
      </c>
      <c r="CR50" s="34" t="s">
        <v>486</v>
      </c>
      <c r="CS50" s="34" t="s">
        <v>486</v>
      </c>
      <c r="CT50" s="27">
        <v>14.084146360622771</v>
      </c>
      <c r="CU50" s="33">
        <v>0.33400000000000002</v>
      </c>
      <c r="CV50" s="34">
        <v>4.343</v>
      </c>
      <c r="CW50" s="34">
        <v>0.76100000000000001</v>
      </c>
      <c r="CX50" s="16">
        <v>241.74700000000001</v>
      </c>
      <c r="CY50" s="34" t="s">
        <v>486</v>
      </c>
      <c r="CZ50" s="34" t="s">
        <v>486</v>
      </c>
      <c r="DA50" s="34" t="s">
        <v>486</v>
      </c>
      <c r="DB50" s="27">
        <v>10.706716626604452</v>
      </c>
      <c r="DC50" s="34" t="s">
        <v>486</v>
      </c>
      <c r="DD50" s="33">
        <v>9.1999999999999998E-2</v>
      </c>
      <c r="DE50" s="34">
        <v>1.948</v>
      </c>
      <c r="DF50" s="34">
        <v>0.29899999999999999</v>
      </c>
      <c r="DG50" s="16">
        <v>236.15799999999999</v>
      </c>
      <c r="DH50" s="34" t="s">
        <v>486</v>
      </c>
      <c r="DI50" s="34" t="s">
        <v>486</v>
      </c>
      <c r="DJ50" s="34" t="s">
        <v>486</v>
      </c>
      <c r="DK50" s="27">
        <v>10.272658402853057</v>
      </c>
      <c r="DL50" s="33">
        <v>0.16500000000000001</v>
      </c>
      <c r="DM50" s="34">
        <v>3.698</v>
      </c>
      <c r="DN50" s="34">
        <v>0.89400000000000002</v>
      </c>
      <c r="DO50" s="16">
        <v>285.66899999999998</v>
      </c>
      <c r="DP50" s="34" t="s">
        <v>486</v>
      </c>
      <c r="DQ50" s="34" t="s">
        <v>486</v>
      </c>
      <c r="DR50" s="34" t="s">
        <v>486</v>
      </c>
      <c r="DS50" s="27">
        <v>12.524071734929539</v>
      </c>
      <c r="DT50" s="33">
        <v>0.04</v>
      </c>
      <c r="DU50" s="34">
        <v>0.88200000000000001</v>
      </c>
      <c r="DV50" s="34">
        <v>0.36599999999999999</v>
      </c>
      <c r="DW50" s="16">
        <v>186.67</v>
      </c>
      <c r="DX50" s="34" t="s">
        <v>486</v>
      </c>
      <c r="DY50" s="34" t="s">
        <v>486</v>
      </c>
      <c r="DZ50" s="34" t="s">
        <v>486</v>
      </c>
      <c r="EA50" s="27">
        <v>8.0711894549967802</v>
      </c>
      <c r="EB50" s="33">
        <v>0.14000000000000001</v>
      </c>
      <c r="EC50" s="34">
        <v>4.6219999999999999</v>
      </c>
      <c r="ED50" s="34">
        <v>0.42599999999999999</v>
      </c>
      <c r="EE50" s="16">
        <v>328.19600000000003</v>
      </c>
      <c r="EF50" s="34" t="s">
        <v>486</v>
      </c>
      <c r="EG50" s="34" t="s">
        <v>486</v>
      </c>
      <c r="EH50" s="34" t="s">
        <v>486</v>
      </c>
      <c r="EI50" s="27">
        <v>14.406935633375756</v>
      </c>
      <c r="EJ50" s="33">
        <v>7.9000000000000001E-2</v>
      </c>
      <c r="EK50" s="34">
        <v>1.883</v>
      </c>
      <c r="EL50" s="34">
        <v>0.435</v>
      </c>
      <c r="EM50" s="16">
        <v>225.28</v>
      </c>
      <c r="EN50" s="34" t="s">
        <v>486</v>
      </c>
      <c r="EO50" s="34" t="s">
        <v>486</v>
      </c>
      <c r="EP50" s="34" t="s">
        <v>486</v>
      </c>
      <c r="EQ50" s="27">
        <v>9.7999498829554916</v>
      </c>
      <c r="ER50" s="34" t="s">
        <v>486</v>
      </c>
    </row>
    <row r="51" spans="2:148" x14ac:dyDescent="0.2">
      <c r="B51" s="15" t="s">
        <v>500</v>
      </c>
      <c r="D51" s="15" t="s">
        <v>60</v>
      </c>
      <c r="E51" s="15" t="s">
        <v>524</v>
      </c>
      <c r="F51" s="31" t="s">
        <v>32</v>
      </c>
      <c r="G51" s="15">
        <v>3700</v>
      </c>
      <c r="I51" s="15">
        <v>150569</v>
      </c>
      <c r="K51" s="15" t="s">
        <v>490</v>
      </c>
      <c r="L51" s="15">
        <v>2.972</v>
      </c>
      <c r="N51" s="15" t="s">
        <v>31</v>
      </c>
      <c r="P51" s="15" t="s">
        <v>495</v>
      </c>
      <c r="Q51" s="37"/>
      <c r="R51" s="11"/>
      <c r="T51" s="31" t="s">
        <v>153</v>
      </c>
      <c r="U51" s="15"/>
      <c r="V51" s="15">
        <v>1590</v>
      </c>
      <c r="Y51" s="33"/>
      <c r="Z51" s="34"/>
      <c r="AA51" s="34"/>
      <c r="AB51" s="35"/>
      <c r="AC51" s="35"/>
      <c r="AD51" s="35"/>
      <c r="AE51" s="35"/>
      <c r="AG51" s="33"/>
      <c r="AH51" s="34"/>
      <c r="AI51" s="34"/>
      <c r="AJ51" s="35"/>
      <c r="AK51" s="35"/>
      <c r="AL51" s="35"/>
      <c r="AM51" s="35"/>
      <c r="AO51" s="33"/>
      <c r="AP51" s="34"/>
      <c r="AQ51" s="34"/>
      <c r="AR51" s="35"/>
      <c r="AS51" s="35"/>
      <c r="AT51" s="35"/>
      <c r="AU51" s="35"/>
      <c r="AV51" s="35"/>
      <c r="AW51" s="43"/>
      <c r="AX51" s="33">
        <v>0.25332658357817195</v>
      </c>
      <c r="AY51" s="34">
        <v>3.1300389844769265</v>
      </c>
      <c r="AZ51" s="34">
        <v>0.65636306135973776</v>
      </c>
      <c r="BA51" s="16">
        <v>243.95316001704055</v>
      </c>
      <c r="BB51" s="34">
        <v>3.3286265542861321E-2</v>
      </c>
      <c r="BC51" s="34">
        <v>0.22004031803531063</v>
      </c>
      <c r="BD51" s="34" t="s">
        <v>486</v>
      </c>
      <c r="BE51" s="27">
        <v>10.708611055658414</v>
      </c>
      <c r="BF51" s="34">
        <v>5.1328865674130286</v>
      </c>
      <c r="BG51" s="33">
        <v>0.39693953363171758</v>
      </c>
      <c r="BH51" s="34">
        <v>5.1328865674130286</v>
      </c>
      <c r="BI51" s="34">
        <v>0.833604052941882</v>
      </c>
      <c r="BJ51" s="16">
        <v>254.46081652497341</v>
      </c>
      <c r="BK51" s="34">
        <v>3.8234267085710524E-2</v>
      </c>
      <c r="BL51" s="34">
        <v>0.3587052665460071</v>
      </c>
      <c r="BM51" s="34" t="s">
        <v>486</v>
      </c>
      <c r="BN51" s="27">
        <v>11.313814533135853</v>
      </c>
      <c r="BO51" s="33" t="s">
        <v>486</v>
      </c>
      <c r="BP51" s="34" t="s">
        <v>486</v>
      </c>
      <c r="BQ51" s="34" t="s">
        <v>486</v>
      </c>
      <c r="BR51" s="16" t="s">
        <v>486</v>
      </c>
      <c r="BS51" s="34" t="s">
        <v>486</v>
      </c>
      <c r="BT51" s="34" t="s">
        <v>486</v>
      </c>
      <c r="BU51" s="34" t="s">
        <v>486</v>
      </c>
      <c r="BV51" s="27" t="s">
        <v>486</v>
      </c>
      <c r="BW51" s="33" t="s">
        <v>486</v>
      </c>
      <c r="BX51" s="34" t="s">
        <v>486</v>
      </c>
      <c r="BY51" s="34" t="s">
        <v>486</v>
      </c>
      <c r="BZ51" s="16" t="s">
        <v>486</v>
      </c>
      <c r="CA51" s="34" t="s">
        <v>486</v>
      </c>
      <c r="CB51" s="34" t="s">
        <v>486</v>
      </c>
      <c r="CC51" s="34" t="s">
        <v>486</v>
      </c>
      <c r="CD51" s="27" t="s">
        <v>486</v>
      </c>
      <c r="CE51" s="33" t="s">
        <v>486</v>
      </c>
      <c r="CF51" s="34" t="s">
        <v>486</v>
      </c>
      <c r="CG51" s="34" t="s">
        <v>486</v>
      </c>
      <c r="CH51" s="16" t="s">
        <v>486</v>
      </c>
      <c r="CI51" s="34" t="s">
        <v>486</v>
      </c>
      <c r="CJ51" s="34" t="s">
        <v>486</v>
      </c>
      <c r="CK51" s="34" t="s">
        <v>486</v>
      </c>
      <c r="CL51" s="27" t="s">
        <v>486</v>
      </c>
      <c r="CM51" s="33" t="s">
        <v>486</v>
      </c>
      <c r="CN51" s="34" t="s">
        <v>486</v>
      </c>
      <c r="CO51" s="34" t="s">
        <v>486</v>
      </c>
      <c r="CP51" s="16" t="s">
        <v>486</v>
      </c>
      <c r="CQ51" s="34" t="s">
        <v>486</v>
      </c>
      <c r="CR51" s="34" t="s">
        <v>486</v>
      </c>
      <c r="CS51" s="34" t="s">
        <v>486</v>
      </c>
      <c r="CT51" s="27" t="s">
        <v>486</v>
      </c>
      <c r="CU51" s="33" t="s">
        <v>486</v>
      </c>
      <c r="CV51" s="34" t="s">
        <v>486</v>
      </c>
      <c r="CW51" s="34" t="s">
        <v>486</v>
      </c>
      <c r="CX51" s="16" t="s">
        <v>486</v>
      </c>
      <c r="CY51" s="34" t="s">
        <v>486</v>
      </c>
      <c r="CZ51" s="34" t="s">
        <v>486</v>
      </c>
      <c r="DA51" s="34" t="s">
        <v>486</v>
      </c>
      <c r="DB51" s="27" t="s">
        <v>486</v>
      </c>
      <c r="DC51" s="34" t="s">
        <v>486</v>
      </c>
      <c r="DD51" s="33">
        <v>7.6869283079534695E-2</v>
      </c>
      <c r="DE51" s="34">
        <v>1.1060023374141839</v>
      </c>
      <c r="DF51" s="34">
        <v>0.26174478716079319</v>
      </c>
      <c r="DG51" s="16">
        <v>216.88867368809451</v>
      </c>
      <c r="DH51" s="34">
        <v>2.3253172230912458E-2</v>
      </c>
      <c r="DI51" s="34">
        <v>5.3616110848622237E-2</v>
      </c>
      <c r="DJ51" s="34" t="s">
        <v>486</v>
      </c>
      <c r="DK51" s="27">
        <v>9.3873861712694815</v>
      </c>
      <c r="DL51" s="33">
        <v>0.20356580045766848</v>
      </c>
      <c r="DM51" s="34">
        <v>3.3177012618218891</v>
      </c>
      <c r="DN51" s="34">
        <v>0.74822582487407996</v>
      </c>
      <c r="DO51" s="16">
        <v>271.17825760548664</v>
      </c>
      <c r="DP51" s="34">
        <v>3.8144572983936982E-2</v>
      </c>
      <c r="DQ51" s="34">
        <v>0.1654212274737315</v>
      </c>
      <c r="DR51" s="34" t="s">
        <v>486</v>
      </c>
      <c r="DS51" s="27">
        <v>11.882177208655918</v>
      </c>
      <c r="DT51" s="33">
        <v>4.1194412208210865E-2</v>
      </c>
      <c r="DU51" s="34">
        <v>0.67239656544273563</v>
      </c>
      <c r="DV51" s="34">
        <v>0.38295177286882454</v>
      </c>
      <c r="DW51" s="16">
        <v>169.39082665880005</v>
      </c>
      <c r="DX51" s="34">
        <v>1.612688780000987E-2</v>
      </c>
      <c r="DY51" s="34">
        <v>2.5067524408200995E-2</v>
      </c>
      <c r="DZ51" s="34" t="s">
        <v>486</v>
      </c>
      <c r="EA51" s="27">
        <v>7.3161188615103709</v>
      </c>
      <c r="EB51" s="33">
        <v>0.2424471593034874</v>
      </c>
      <c r="EC51" s="34">
        <v>5.5567108843990072</v>
      </c>
      <c r="ED51" s="34">
        <v>0.57180906793661612</v>
      </c>
      <c r="EE51" s="16">
        <v>298.48706644196085</v>
      </c>
      <c r="EF51" s="34">
        <v>4.3472531948033549E-2</v>
      </c>
      <c r="EG51" s="34">
        <v>0.19897462735545385</v>
      </c>
      <c r="EH51" s="34" t="s">
        <v>486</v>
      </c>
      <c r="EI51" s="27">
        <v>13.209652220392343</v>
      </c>
      <c r="EJ51" s="33">
        <v>9.2605063082569342E-2</v>
      </c>
      <c r="EK51" s="34">
        <v>1.6489860910526606</v>
      </c>
      <c r="EL51" s="34">
        <v>0.43138444524774527</v>
      </c>
      <c r="EM51" s="16">
        <v>206.86718492235406</v>
      </c>
      <c r="EN51" s="34">
        <v>2.3553957066253239E-2</v>
      </c>
      <c r="EO51" s="34">
        <v>6.9051106016316102E-2</v>
      </c>
      <c r="EP51" s="34" t="s">
        <v>486</v>
      </c>
      <c r="EQ51" s="27">
        <v>8.9963005296843352</v>
      </c>
      <c r="ER51" s="34" t="s">
        <v>486</v>
      </c>
    </row>
    <row r="52" spans="2:148" x14ac:dyDescent="0.2">
      <c r="B52" s="15" t="s">
        <v>500</v>
      </c>
      <c r="D52" s="15" t="s">
        <v>64</v>
      </c>
      <c r="E52" s="15" t="s">
        <v>523</v>
      </c>
      <c r="F52" s="31" t="s">
        <v>32</v>
      </c>
      <c r="G52" s="15">
        <v>3700</v>
      </c>
      <c r="I52" s="15">
        <v>149842</v>
      </c>
      <c r="K52" s="15" t="s">
        <v>491</v>
      </c>
      <c r="L52" s="15">
        <v>2.9950000000000001</v>
      </c>
      <c r="N52" s="15" t="s">
        <v>31</v>
      </c>
      <c r="P52" s="15" t="s">
        <v>495</v>
      </c>
      <c r="Q52" s="37"/>
      <c r="R52" s="11"/>
      <c r="T52" s="31" t="s">
        <v>153</v>
      </c>
      <c r="U52" s="15"/>
      <c r="V52" s="15">
        <v>1700</v>
      </c>
      <c r="Y52" s="33"/>
      <c r="Z52" s="34"/>
      <c r="AA52" s="34"/>
      <c r="AB52" s="35"/>
      <c r="AC52" s="35"/>
      <c r="AD52" s="35"/>
      <c r="AE52" s="35"/>
      <c r="AG52" s="33"/>
      <c r="AH52" s="34"/>
      <c r="AI52" s="34"/>
      <c r="AJ52" s="35"/>
      <c r="AK52" s="35"/>
      <c r="AL52" s="35"/>
      <c r="AM52" s="35"/>
      <c r="AO52" s="33"/>
      <c r="AP52" s="34"/>
      <c r="AQ52" s="34"/>
      <c r="AR52" s="35"/>
      <c r="AS52" s="35"/>
      <c r="AT52" s="35"/>
      <c r="AU52" s="35"/>
      <c r="AV52" s="35"/>
      <c r="AW52" s="43"/>
      <c r="AX52" s="33">
        <v>0.1567916198263811</v>
      </c>
      <c r="AY52" s="34">
        <v>0.90841015561162919</v>
      </c>
      <c r="AZ52" s="34">
        <v>0.52895460354619384</v>
      </c>
      <c r="BA52" s="16">
        <v>246.76627623938276</v>
      </c>
      <c r="BB52" s="34">
        <v>1.899367778619758E-2</v>
      </c>
      <c r="BC52" s="34">
        <v>0.13779794204018353</v>
      </c>
      <c r="BD52" s="34" t="s">
        <v>486</v>
      </c>
      <c r="BE52" s="27">
        <v>10.666396900736602</v>
      </c>
      <c r="BF52" s="34">
        <v>1.8490405965202983</v>
      </c>
      <c r="BG52" s="33">
        <v>0.265814415907208</v>
      </c>
      <c r="BH52" s="34">
        <v>1.8490405965202983</v>
      </c>
      <c r="BI52" s="34">
        <v>0.57924109362054677</v>
      </c>
      <c r="BJ52" s="16">
        <v>260.61054349627176</v>
      </c>
      <c r="BK52" s="34">
        <v>2.3484672742336375E-2</v>
      </c>
      <c r="BL52" s="34">
        <v>0.24232974316487155</v>
      </c>
      <c r="BM52" s="34" t="s">
        <v>486</v>
      </c>
      <c r="BN52" s="27">
        <v>11.338409777468545</v>
      </c>
      <c r="BO52" s="33">
        <v>0.86899999999999999</v>
      </c>
      <c r="BP52" s="34">
        <v>7.5140000000000002</v>
      </c>
      <c r="BQ52" s="34">
        <v>0.94099999999999995</v>
      </c>
      <c r="BR52" s="16">
        <v>285.11099999999999</v>
      </c>
      <c r="BS52" s="34">
        <v>3.9E-2</v>
      </c>
      <c r="BT52" s="34">
        <v>0.82899999999999996</v>
      </c>
      <c r="BU52" s="34">
        <v>7.0000000000000007E-2</v>
      </c>
      <c r="BV52" s="27">
        <v>12.853115112095647</v>
      </c>
      <c r="BW52" s="33">
        <v>5.7000000000000002E-2</v>
      </c>
      <c r="BX52" s="34">
        <v>6.5000000000000002E-2</v>
      </c>
      <c r="BY52" s="34">
        <v>0.46400000000000002</v>
      </c>
      <c r="BZ52" s="16">
        <v>290.86700000000002</v>
      </c>
      <c r="CA52" s="34">
        <v>0.02</v>
      </c>
      <c r="CB52" s="34">
        <v>3.6999999999999998E-2</v>
      </c>
      <c r="CC52" s="34">
        <v>7.2999999999999995E-2</v>
      </c>
      <c r="CD52" s="27">
        <v>12.487460998256116</v>
      </c>
      <c r="CE52" s="33">
        <v>1.2E-2</v>
      </c>
      <c r="CF52" s="34">
        <v>1.7999999999999999E-2</v>
      </c>
      <c r="CG52" s="34">
        <v>0.54</v>
      </c>
      <c r="CH52" s="16">
        <v>171.792</v>
      </c>
      <c r="CI52" s="34">
        <v>7.0000000000000001E-3</v>
      </c>
      <c r="CJ52" s="34">
        <v>6.0000000000000001E-3</v>
      </c>
      <c r="CK52" s="34">
        <v>2.3E-2</v>
      </c>
      <c r="CL52" s="27">
        <v>7.3710279492859501</v>
      </c>
      <c r="CM52" s="33">
        <v>3.4000000000000002E-2</v>
      </c>
      <c r="CN52" s="34">
        <v>3.1E-2</v>
      </c>
      <c r="CO52" s="34">
        <v>0.41299999999999998</v>
      </c>
      <c r="CP52" s="16">
        <v>301.63400000000001</v>
      </c>
      <c r="CQ52" s="34">
        <v>1.7000000000000001E-2</v>
      </c>
      <c r="CR52" s="34">
        <v>1.7000000000000001E-2</v>
      </c>
      <c r="CS52" s="34">
        <v>6.3E-2</v>
      </c>
      <c r="CT52" s="27">
        <v>12.943838274339759</v>
      </c>
      <c r="CU52" s="33">
        <v>0.19</v>
      </c>
      <c r="CV52" s="34">
        <v>1.5049999999999999</v>
      </c>
      <c r="CW52" s="34">
        <v>0.59499999999999997</v>
      </c>
      <c r="CX52" s="16">
        <v>224.804</v>
      </c>
      <c r="CY52" s="34">
        <v>1.6E-2</v>
      </c>
      <c r="CZ52" s="34">
        <v>0.17399999999999999</v>
      </c>
      <c r="DA52" s="34">
        <v>4.3999999999999997E-2</v>
      </c>
      <c r="DB52" s="27">
        <v>9.7691594790341085</v>
      </c>
      <c r="DC52" s="34" t="s">
        <v>486</v>
      </c>
      <c r="DD52" s="33">
        <v>3.6999999999999998E-2</v>
      </c>
      <c r="DE52" s="34">
        <v>3.1E-2</v>
      </c>
      <c r="DF52" s="34">
        <v>0.30399999999999999</v>
      </c>
      <c r="DG52" s="16">
        <v>226.64400000000001</v>
      </c>
      <c r="DH52" s="34">
        <v>1.4999999999999999E-2</v>
      </c>
      <c r="DI52" s="34">
        <v>2.1999999999999999E-2</v>
      </c>
      <c r="DJ52" s="34" t="s">
        <v>486</v>
      </c>
      <c r="DK52" s="27">
        <v>9.7279151937911443</v>
      </c>
      <c r="DL52" s="33">
        <v>5.8999999999999997E-2</v>
      </c>
      <c r="DM52" s="34">
        <v>0.17399999999999999</v>
      </c>
      <c r="DN52" s="34">
        <v>0.54400000000000004</v>
      </c>
      <c r="DO52" s="16">
        <v>283.86900000000003</v>
      </c>
      <c r="DP52" s="34">
        <v>2.1000000000000001E-2</v>
      </c>
      <c r="DQ52" s="34">
        <v>3.6999999999999998E-2</v>
      </c>
      <c r="DR52" s="34" t="s">
        <v>486</v>
      </c>
      <c r="DS52" s="27">
        <v>12.194934407943318</v>
      </c>
      <c r="DT52" s="33">
        <v>1.2999999999999999E-2</v>
      </c>
      <c r="DU52" s="34">
        <v>7.0000000000000001E-3</v>
      </c>
      <c r="DV52" s="34">
        <v>0.56399999999999995</v>
      </c>
      <c r="DW52" s="16">
        <v>167.52799999999999</v>
      </c>
      <c r="DX52" s="34">
        <v>7.0000000000000001E-3</v>
      </c>
      <c r="DY52" s="34">
        <v>6.0000000000000001E-3</v>
      </c>
      <c r="DZ52" s="34" t="s">
        <v>486</v>
      </c>
      <c r="EA52" s="27">
        <v>7.1875390802972463</v>
      </c>
      <c r="EB52" s="33">
        <v>5.1999999999999998E-2</v>
      </c>
      <c r="EC52" s="34">
        <v>0.23699999999999999</v>
      </c>
      <c r="ED52" s="34">
        <v>0.372</v>
      </c>
      <c r="EE52" s="16">
        <v>309.33499999999998</v>
      </c>
      <c r="EF52" s="34">
        <v>0.02</v>
      </c>
      <c r="EG52" s="34">
        <v>3.2000000000000001E-2</v>
      </c>
      <c r="EH52" s="34" t="s">
        <v>486</v>
      </c>
      <c r="EI52" s="27">
        <v>13.290468335140059</v>
      </c>
      <c r="EJ52" s="33">
        <v>2.8000000000000001E-2</v>
      </c>
      <c r="EK52" s="34">
        <v>0.06</v>
      </c>
      <c r="EL52" s="34">
        <v>0.48899999999999999</v>
      </c>
      <c r="EM52" s="16">
        <v>210.75399999999999</v>
      </c>
      <c r="EN52" s="34">
        <v>1.2E-2</v>
      </c>
      <c r="EO52" s="34">
        <v>1.6E-2</v>
      </c>
      <c r="EP52" s="34" t="s">
        <v>486</v>
      </c>
      <c r="EQ52" s="27">
        <v>9.0471210193084168</v>
      </c>
      <c r="ER52" s="34" t="s">
        <v>486</v>
      </c>
    </row>
    <row r="53" spans="2:148" x14ac:dyDescent="0.2">
      <c r="B53" s="15" t="s">
        <v>501</v>
      </c>
      <c r="D53" s="15" t="s">
        <v>60</v>
      </c>
      <c r="E53" s="15" t="s">
        <v>524</v>
      </c>
      <c r="F53" s="31" t="s">
        <v>32</v>
      </c>
      <c r="G53" s="15">
        <v>3700</v>
      </c>
      <c r="I53" s="15">
        <v>188196</v>
      </c>
      <c r="K53" s="15" t="s">
        <v>490</v>
      </c>
      <c r="L53" s="15">
        <v>2.6</v>
      </c>
      <c r="P53" s="15"/>
      <c r="Q53" s="36"/>
      <c r="R53" s="11"/>
      <c r="T53" s="31" t="s">
        <v>153</v>
      </c>
      <c r="U53" s="15"/>
      <c r="V53" s="15" t="s">
        <v>486</v>
      </c>
      <c r="Y53" s="33"/>
      <c r="Z53" s="34"/>
      <c r="AA53" s="34"/>
      <c r="AB53" s="35"/>
      <c r="AC53" s="35"/>
      <c r="AD53" s="35"/>
      <c r="AE53" s="35"/>
      <c r="AG53" s="33"/>
      <c r="AH53" s="34"/>
      <c r="AI53" s="34"/>
      <c r="AJ53" s="35"/>
      <c r="AK53" s="35"/>
      <c r="AL53" s="35"/>
      <c r="AM53" s="35"/>
      <c r="AO53" s="33"/>
      <c r="AP53" s="34"/>
      <c r="AQ53" s="34"/>
      <c r="AR53" s="35"/>
      <c r="AS53" s="35"/>
      <c r="AT53" s="35"/>
      <c r="AU53" s="35"/>
      <c r="AV53" s="35"/>
      <c r="AW53" s="43"/>
      <c r="AX53" s="33">
        <v>0.108</v>
      </c>
      <c r="AY53" s="34">
        <v>5.3440000000000003</v>
      </c>
      <c r="AZ53" s="34">
        <v>1.034</v>
      </c>
      <c r="BA53" s="16">
        <v>246.108</v>
      </c>
      <c r="BB53" s="34" t="s">
        <v>486</v>
      </c>
      <c r="BC53" s="34" t="s">
        <v>486</v>
      </c>
      <c r="BD53" s="34" t="s">
        <v>486</v>
      </c>
      <c r="BE53" s="27">
        <v>10.930478389970311</v>
      </c>
      <c r="BF53" s="34">
        <v>8.4437721656545808</v>
      </c>
      <c r="BG53" s="33">
        <v>0.15488999459773067</v>
      </c>
      <c r="BH53" s="34">
        <v>8.4437721656545808</v>
      </c>
      <c r="BI53" s="34">
        <v>0.99963817988435855</v>
      </c>
      <c r="BJ53" s="16">
        <v>249.60428394308545</v>
      </c>
      <c r="BK53" s="34" t="s">
        <v>486</v>
      </c>
      <c r="BL53" s="34" t="s">
        <v>486</v>
      </c>
      <c r="BM53" s="34" t="s">
        <v>486</v>
      </c>
      <c r="BN53" s="27">
        <v>11.295734946952882</v>
      </c>
      <c r="BO53" s="33">
        <v>0.214</v>
      </c>
      <c r="BP53" s="34">
        <v>7.4829999999999997</v>
      </c>
      <c r="BQ53" s="34">
        <v>1.256</v>
      </c>
      <c r="BR53" s="16">
        <v>286.63799999999998</v>
      </c>
      <c r="BS53" s="34" t="s">
        <v>486</v>
      </c>
      <c r="BT53" s="34" t="s">
        <v>486</v>
      </c>
      <c r="BU53" s="34" t="s">
        <v>486</v>
      </c>
      <c r="BV53" s="27">
        <v>12.827403340088921</v>
      </c>
      <c r="BW53" s="33">
        <v>0.28199999999999997</v>
      </c>
      <c r="BX53" s="34">
        <v>19.332000000000001</v>
      </c>
      <c r="BY53" s="34">
        <v>0.84599999999999997</v>
      </c>
      <c r="BZ53" s="16">
        <v>265.51600000000002</v>
      </c>
      <c r="CA53" s="34" t="s">
        <v>486</v>
      </c>
      <c r="CB53" s="34" t="s">
        <v>486</v>
      </c>
      <c r="CC53" s="34" t="s">
        <v>486</v>
      </c>
      <c r="CD53" s="27">
        <v>12.729337795164255</v>
      </c>
      <c r="CE53" s="33">
        <v>0.09</v>
      </c>
      <c r="CF53" s="34">
        <v>8.0939999999999994</v>
      </c>
      <c r="CG53" s="34">
        <v>0.97699999999999998</v>
      </c>
      <c r="CH53" s="16">
        <v>157.297</v>
      </c>
      <c r="CI53" s="34" t="s">
        <v>486</v>
      </c>
      <c r="CJ53" s="34" t="s">
        <v>486</v>
      </c>
      <c r="CK53" s="34" t="s">
        <v>486</v>
      </c>
      <c r="CL53" s="27">
        <v>7.304260262996654</v>
      </c>
      <c r="CM53" s="33">
        <v>0.10299999999999999</v>
      </c>
      <c r="CN53" s="34">
        <v>6.0540000000000003</v>
      </c>
      <c r="CO53" s="34">
        <v>1.2210000000000001</v>
      </c>
      <c r="CP53" s="16">
        <v>324.64600000000002</v>
      </c>
      <c r="CQ53" s="34" t="s">
        <v>486</v>
      </c>
      <c r="CR53" s="34" t="s">
        <v>486</v>
      </c>
      <c r="CS53" s="34" t="s">
        <v>486</v>
      </c>
      <c r="CT53" s="27">
        <v>14.346156698245119</v>
      </c>
      <c r="CU53" s="33">
        <v>0.14299999999999999</v>
      </c>
      <c r="CV53" s="34">
        <v>9.3610000000000007</v>
      </c>
      <c r="CW53" s="34">
        <v>1.0389999999999999</v>
      </c>
      <c r="CX53" s="16">
        <v>215.64099999999999</v>
      </c>
      <c r="CY53" s="34" t="s">
        <v>486</v>
      </c>
      <c r="CZ53" s="34" t="s">
        <v>486</v>
      </c>
      <c r="DA53" s="34" t="s">
        <v>486</v>
      </c>
      <c r="DB53" s="27">
        <v>9.8992474587987633</v>
      </c>
      <c r="DC53" s="34" t="s">
        <v>486</v>
      </c>
      <c r="DD53" s="33">
        <v>6.2E-2</v>
      </c>
      <c r="DE53" s="34">
        <v>2.0939999999999999</v>
      </c>
      <c r="DF53" s="34">
        <v>1.155</v>
      </c>
      <c r="DG53" s="16">
        <v>254.80099999999999</v>
      </c>
      <c r="DH53" s="34" t="s">
        <v>486</v>
      </c>
      <c r="DI53" s="34" t="s">
        <v>486</v>
      </c>
      <c r="DJ53" s="34" t="s">
        <v>486</v>
      </c>
      <c r="DK53" s="27">
        <v>11.078017784480998</v>
      </c>
      <c r="DL53" s="33">
        <v>0.23899999999999999</v>
      </c>
      <c r="DM53" s="34">
        <v>12.532</v>
      </c>
      <c r="DN53" s="34">
        <v>0.97</v>
      </c>
      <c r="DO53" s="16">
        <v>262.61900000000003</v>
      </c>
      <c r="DP53" s="34" t="s">
        <v>486</v>
      </c>
      <c r="DQ53" s="34" t="s">
        <v>486</v>
      </c>
      <c r="DR53" s="34" t="s">
        <v>486</v>
      </c>
      <c r="DS53" s="27">
        <v>12.140923001995258</v>
      </c>
      <c r="DT53" s="33">
        <v>7.6999999999999999E-2</v>
      </c>
      <c r="DU53" s="34">
        <v>7.0940000000000003</v>
      </c>
      <c r="DV53" s="34">
        <v>0.98899999999999999</v>
      </c>
      <c r="DW53" s="16">
        <v>156.06700000000001</v>
      </c>
      <c r="DX53" s="34" t="s">
        <v>486</v>
      </c>
      <c r="DY53" s="34" t="s">
        <v>486</v>
      </c>
      <c r="DZ53" s="34" t="s">
        <v>486</v>
      </c>
      <c r="EA53" s="27">
        <v>7.1823379051389624</v>
      </c>
      <c r="EB53" s="33">
        <v>9.2999999999999999E-2</v>
      </c>
      <c r="EC53" s="34">
        <v>4.6849999999999996</v>
      </c>
      <c r="ED53" s="34">
        <v>1.284</v>
      </c>
      <c r="EE53" s="16">
        <v>324.178</v>
      </c>
      <c r="EF53" s="34" t="s">
        <v>486</v>
      </c>
      <c r="EG53" s="34" t="s">
        <v>486</v>
      </c>
      <c r="EH53" s="34" t="s">
        <v>486</v>
      </c>
      <c r="EI53" s="27">
        <v>14.23245463543385</v>
      </c>
      <c r="EJ53" s="33">
        <v>9.8000000000000004E-2</v>
      </c>
      <c r="EK53" s="34">
        <v>6.6340000000000003</v>
      </c>
      <c r="EL53" s="34">
        <v>1.0489999999999999</v>
      </c>
      <c r="EM53" s="16">
        <v>208.255</v>
      </c>
      <c r="EN53" s="34" t="s">
        <v>486</v>
      </c>
      <c r="EO53" s="34" t="s">
        <v>486</v>
      </c>
      <c r="EP53" s="34" t="s">
        <v>486</v>
      </c>
      <c r="EQ53" s="27">
        <v>9.3925419867716151</v>
      </c>
      <c r="ER53" s="34" t="s">
        <v>486</v>
      </c>
    </row>
    <row r="54" spans="2:148" x14ac:dyDescent="0.2">
      <c r="B54" s="15" t="s">
        <v>501</v>
      </c>
      <c r="D54" s="15" t="s">
        <v>53</v>
      </c>
      <c r="E54" s="15" t="s">
        <v>529</v>
      </c>
      <c r="F54" s="31" t="s">
        <v>32</v>
      </c>
      <c r="G54" s="15">
        <v>3700</v>
      </c>
      <c r="I54" s="15">
        <v>224567</v>
      </c>
      <c r="K54" s="15" t="s">
        <v>490</v>
      </c>
      <c r="L54" s="15">
        <v>2.2000000000000002</v>
      </c>
      <c r="P54" s="15"/>
      <c r="Q54" s="36"/>
      <c r="R54" s="11"/>
      <c r="T54" s="31" t="s">
        <v>153</v>
      </c>
      <c r="U54" s="15"/>
      <c r="V54" s="15" t="s">
        <v>486</v>
      </c>
      <c r="Y54" s="33"/>
      <c r="Z54" s="34"/>
      <c r="AA54" s="34"/>
      <c r="AB54" s="35"/>
      <c r="AC54" s="35"/>
      <c r="AD54" s="35"/>
      <c r="AE54" s="35"/>
      <c r="AG54" s="33"/>
      <c r="AH54" s="34"/>
      <c r="AI54" s="34"/>
      <c r="AJ54" s="35"/>
      <c r="AK54" s="35"/>
      <c r="AL54" s="35"/>
      <c r="AM54" s="35"/>
      <c r="AO54" s="33"/>
      <c r="AP54" s="34"/>
      <c r="AQ54" s="34"/>
      <c r="AR54" s="35"/>
      <c r="AS54" s="35"/>
      <c r="AT54" s="35"/>
      <c r="AU54" s="35"/>
      <c r="AV54" s="35"/>
      <c r="AW54" s="43"/>
      <c r="AX54" s="33">
        <v>0.24399999999999999</v>
      </c>
      <c r="AY54" s="34">
        <v>3.1360000000000001</v>
      </c>
      <c r="AZ54" s="34">
        <v>1.752</v>
      </c>
      <c r="BA54" s="16">
        <v>218.31299999999999</v>
      </c>
      <c r="BB54" s="34" t="s">
        <v>486</v>
      </c>
      <c r="BC54" s="34" t="s">
        <v>486</v>
      </c>
      <c r="BD54" s="34" t="s">
        <v>486</v>
      </c>
      <c r="BE54" s="27">
        <v>9.6080339664734247</v>
      </c>
      <c r="BF54" s="34">
        <v>4.3406140917882432</v>
      </c>
      <c r="BG54" s="33">
        <v>0.3585181542514187</v>
      </c>
      <c r="BH54" s="34">
        <v>4.3406140917882432</v>
      </c>
      <c r="BI54" s="34">
        <v>2.0191221052601156</v>
      </c>
      <c r="BJ54" s="16">
        <v>226.76849246346282</v>
      </c>
      <c r="BK54" s="34" t="s">
        <v>486</v>
      </c>
      <c r="BL54" s="34" t="s">
        <v>486</v>
      </c>
      <c r="BM54" s="34" t="s">
        <v>486</v>
      </c>
      <c r="BN54" s="27">
        <v>10.067461408223631</v>
      </c>
      <c r="BO54" s="33">
        <v>1.1839999999999999</v>
      </c>
      <c r="BP54" s="34">
        <v>11.738</v>
      </c>
      <c r="BQ54" s="34">
        <v>2.5129999999999999</v>
      </c>
      <c r="BR54" s="16">
        <v>240.11099999999999</v>
      </c>
      <c r="BS54" s="34" t="s">
        <v>486</v>
      </c>
      <c r="BT54" s="34" t="s">
        <v>486</v>
      </c>
      <c r="BU54" s="34" t="s">
        <v>486</v>
      </c>
      <c r="BV54" s="27">
        <v>11.250608631443338</v>
      </c>
      <c r="BW54" s="33">
        <v>0.27600000000000002</v>
      </c>
      <c r="BX54" s="34">
        <v>5.2220000000000004</v>
      </c>
      <c r="BY54" s="34">
        <v>2.8650000000000002</v>
      </c>
      <c r="BZ54" s="16">
        <v>263.654</v>
      </c>
      <c r="CA54" s="34" t="s">
        <v>486</v>
      </c>
      <c r="CB54" s="34" t="s">
        <v>486</v>
      </c>
      <c r="CC54" s="34" t="s">
        <v>486</v>
      </c>
      <c r="CD54" s="27">
        <v>11.697663194608095</v>
      </c>
      <c r="CE54" s="33">
        <v>5.3999999999999999E-2</v>
      </c>
      <c r="CF54" s="34">
        <v>2.645</v>
      </c>
      <c r="CG54" s="34">
        <v>1.544</v>
      </c>
      <c r="CH54" s="16">
        <v>165.93700000000001</v>
      </c>
      <c r="CI54" s="34" t="s">
        <v>486</v>
      </c>
      <c r="CJ54" s="34" t="s">
        <v>486</v>
      </c>
      <c r="CK54" s="34" t="s">
        <v>486</v>
      </c>
      <c r="CL54" s="27">
        <v>7.3026770985530476</v>
      </c>
      <c r="CM54" s="33">
        <v>0.122</v>
      </c>
      <c r="CN54" s="34">
        <v>4.077</v>
      </c>
      <c r="CO54" s="34">
        <v>1.802</v>
      </c>
      <c r="CP54" s="16">
        <v>281.88900000000001</v>
      </c>
      <c r="CQ54" s="34" t="s">
        <v>486</v>
      </c>
      <c r="CR54" s="34" t="s">
        <v>486</v>
      </c>
      <c r="CS54" s="34" t="s">
        <v>486</v>
      </c>
      <c r="CT54" s="27">
        <v>12.381640822610802</v>
      </c>
      <c r="CU54" s="33">
        <v>0.316</v>
      </c>
      <c r="CV54" s="34">
        <v>4.9560000000000004</v>
      </c>
      <c r="CW54" s="34">
        <v>1.9510000000000001</v>
      </c>
      <c r="CX54" s="16">
        <v>206.70699999999999</v>
      </c>
      <c r="CY54" s="34" t="s">
        <v>486</v>
      </c>
      <c r="CZ54" s="34" t="s">
        <v>486</v>
      </c>
      <c r="DA54" s="34" t="s">
        <v>486</v>
      </c>
      <c r="DB54" s="27">
        <v>9.2427127617790781</v>
      </c>
      <c r="DC54" s="34" t="s">
        <v>486</v>
      </c>
      <c r="DD54" s="33">
        <v>0.10299999999999999</v>
      </c>
      <c r="DE54" s="34">
        <v>3.1560000000000001</v>
      </c>
      <c r="DF54" s="34">
        <v>1.151</v>
      </c>
      <c r="DG54" s="16">
        <v>202.25800000000001</v>
      </c>
      <c r="DH54" s="34" t="s">
        <v>486</v>
      </c>
      <c r="DI54" s="34" t="s">
        <v>486</v>
      </c>
      <c r="DJ54" s="34" t="s">
        <v>486</v>
      </c>
      <c r="DK54" s="27">
        <v>8.9015971469419188</v>
      </c>
      <c r="DL54" s="33">
        <v>0.19</v>
      </c>
      <c r="DM54" s="34">
        <v>6.0380000000000003</v>
      </c>
      <c r="DN54" s="34">
        <v>1.944</v>
      </c>
      <c r="DO54" s="16">
        <v>243.20500000000001</v>
      </c>
      <c r="DP54" s="34" t="s">
        <v>486</v>
      </c>
      <c r="DQ54" s="34" t="s">
        <v>486</v>
      </c>
      <c r="DR54" s="34" t="s">
        <v>486</v>
      </c>
      <c r="DS54" s="27">
        <v>10.863899545961575</v>
      </c>
      <c r="DT54" s="33">
        <v>5.7000000000000002E-2</v>
      </c>
      <c r="DU54" s="34">
        <v>2.7810000000000001</v>
      </c>
      <c r="DV54" s="34">
        <v>1.367</v>
      </c>
      <c r="DW54" s="16">
        <v>163.02199999999999</v>
      </c>
      <c r="DX54" s="34" t="s">
        <v>486</v>
      </c>
      <c r="DY54" s="34" t="s">
        <v>486</v>
      </c>
      <c r="DZ54" s="34" t="s">
        <v>486</v>
      </c>
      <c r="EA54" s="27">
        <v>7.1872267521327249</v>
      </c>
      <c r="EB54" s="33">
        <v>0.13100000000000001</v>
      </c>
      <c r="EC54" s="34">
        <v>4.0410000000000004</v>
      </c>
      <c r="ED54" s="34">
        <v>1.8029999999999999</v>
      </c>
      <c r="EE54" s="16">
        <v>285.69900000000001</v>
      </c>
      <c r="EF54" s="34" t="s">
        <v>486</v>
      </c>
      <c r="EG54" s="34" t="s">
        <v>486</v>
      </c>
      <c r="EH54" s="34" t="s">
        <v>486</v>
      </c>
      <c r="EI54" s="27">
        <v>12.543850371557401</v>
      </c>
      <c r="EJ54" s="33">
        <v>9.2999999999999999E-2</v>
      </c>
      <c r="EK54" s="34">
        <v>3.4529999999999998</v>
      </c>
      <c r="EL54" s="34">
        <v>1.452</v>
      </c>
      <c r="EM54" s="16">
        <v>195.02099999999999</v>
      </c>
      <c r="EN54" s="34" t="s">
        <v>486</v>
      </c>
      <c r="EO54" s="34" t="s">
        <v>486</v>
      </c>
      <c r="EP54" s="34" t="s">
        <v>486</v>
      </c>
      <c r="EQ54" s="27">
        <v>8.6098581326294941</v>
      </c>
      <c r="ER54" s="34" t="s">
        <v>486</v>
      </c>
    </row>
    <row r="55" spans="2:148" s="17" customFormat="1" x14ac:dyDescent="0.2">
      <c r="B55" s="15" t="s">
        <v>501</v>
      </c>
      <c r="C55" s="15"/>
      <c r="D55" s="15" t="s">
        <v>71</v>
      </c>
      <c r="E55" s="15" t="s">
        <v>530</v>
      </c>
      <c r="F55" s="31" t="s">
        <v>32</v>
      </c>
      <c r="G55" s="15">
        <v>3700</v>
      </c>
      <c r="H55" s="15"/>
      <c r="I55" s="15">
        <v>209637</v>
      </c>
      <c r="J55" s="15"/>
      <c r="K55" s="15" t="s">
        <v>490</v>
      </c>
      <c r="L55" s="15">
        <v>2</v>
      </c>
      <c r="M55" s="15"/>
      <c r="N55" s="15"/>
      <c r="O55" s="15"/>
      <c r="P55" s="15"/>
      <c r="Q55" s="36"/>
      <c r="R55" s="11"/>
      <c r="S55" s="15"/>
      <c r="T55" s="31" t="s">
        <v>153</v>
      </c>
      <c r="U55" s="15"/>
      <c r="V55" s="15" t="s">
        <v>486</v>
      </c>
      <c r="W55" s="15"/>
      <c r="X55" s="15"/>
      <c r="Y55" s="33"/>
      <c r="Z55" s="34"/>
      <c r="AA55" s="34"/>
      <c r="AB55" s="35"/>
      <c r="AC55" s="35"/>
      <c r="AD55" s="35"/>
      <c r="AE55" s="35"/>
      <c r="AG55" s="33"/>
      <c r="AH55" s="34"/>
      <c r="AI55" s="34"/>
      <c r="AJ55" s="35"/>
      <c r="AK55" s="35"/>
      <c r="AL55" s="35"/>
      <c r="AM55" s="35"/>
      <c r="AO55" s="33"/>
      <c r="AP55" s="34"/>
      <c r="AQ55" s="34"/>
      <c r="AR55" s="35"/>
      <c r="AS55" s="35"/>
      <c r="AT55" s="35"/>
      <c r="AU55" s="35"/>
      <c r="AV55" s="35"/>
      <c r="AW55" s="43"/>
      <c r="AX55" s="33">
        <v>0.94099999999999995</v>
      </c>
      <c r="AY55" s="34">
        <v>10.99</v>
      </c>
      <c r="AZ55" s="34">
        <v>1.3180000000000001</v>
      </c>
      <c r="BA55" s="16">
        <v>227.55</v>
      </c>
      <c r="BB55" s="34" t="s">
        <v>486</v>
      </c>
      <c r="BC55" s="34" t="s">
        <v>486</v>
      </c>
      <c r="BD55" s="34" t="s">
        <v>486</v>
      </c>
      <c r="BE55" s="27">
        <v>10.628390127413553</v>
      </c>
      <c r="BF55" s="34">
        <v>13.990897929784442</v>
      </c>
      <c r="BG55" s="33">
        <v>1.0959834826851294</v>
      </c>
      <c r="BH55" s="34">
        <v>13.990897929784442</v>
      </c>
      <c r="BI55" s="34">
        <v>1.2371266305420869</v>
      </c>
      <c r="BJ55" s="16">
        <v>231.42992242631678</v>
      </c>
      <c r="BK55" s="34" t="s">
        <v>486</v>
      </c>
      <c r="BL55" s="34" t="s">
        <v>486</v>
      </c>
      <c r="BM55" s="34" t="s">
        <v>486</v>
      </c>
      <c r="BN55" s="27">
        <v>11.018143584588984</v>
      </c>
      <c r="BO55" s="33">
        <v>1.718</v>
      </c>
      <c r="BP55" s="34">
        <v>23.957999999999998</v>
      </c>
      <c r="BQ55" s="34">
        <v>1.4470000000000001</v>
      </c>
      <c r="BR55" s="16">
        <v>254.83600000000001</v>
      </c>
      <c r="BS55" s="34" t="s">
        <v>486</v>
      </c>
      <c r="BT55" s="34" t="s">
        <v>486</v>
      </c>
      <c r="BU55" s="34" t="s">
        <v>486</v>
      </c>
      <c r="BV55" s="27">
        <v>12.778432074908489</v>
      </c>
      <c r="BW55" s="33">
        <v>1.41</v>
      </c>
      <c r="BX55" s="34">
        <v>23.49</v>
      </c>
      <c r="BY55" s="34">
        <v>1.351</v>
      </c>
      <c r="BZ55" s="16">
        <v>261.11599999999999</v>
      </c>
      <c r="CA55" s="34" t="s">
        <v>486</v>
      </c>
      <c r="CB55" s="34" t="s">
        <v>486</v>
      </c>
      <c r="CC55" s="34" t="s">
        <v>486</v>
      </c>
      <c r="CD55" s="27">
        <v>12.974334731583165</v>
      </c>
      <c r="CE55" s="33">
        <v>0.55000000000000004</v>
      </c>
      <c r="CF55" s="34">
        <v>11.757999999999999</v>
      </c>
      <c r="CG55" s="34">
        <v>1.51</v>
      </c>
      <c r="CH55" s="16">
        <v>164.97800000000001</v>
      </c>
      <c r="CI55" s="34" t="s">
        <v>486</v>
      </c>
      <c r="CJ55" s="34" t="s">
        <v>486</v>
      </c>
      <c r="CK55" s="34" t="s">
        <v>486</v>
      </c>
      <c r="CL55" s="27">
        <v>7.9432335705644848</v>
      </c>
      <c r="CM55" s="33">
        <v>0.999</v>
      </c>
      <c r="CN55" s="34">
        <v>14.561999999999999</v>
      </c>
      <c r="CO55" s="34">
        <v>1.548</v>
      </c>
      <c r="CP55" s="16">
        <v>294.24299999999999</v>
      </c>
      <c r="CQ55" s="34" t="s">
        <v>486</v>
      </c>
      <c r="CR55" s="34" t="s">
        <v>486</v>
      </c>
      <c r="CS55" s="34" t="s">
        <v>486</v>
      </c>
      <c r="CT55" s="27">
        <v>13.737501531790548</v>
      </c>
      <c r="CU55" s="33">
        <v>0.95099999999999996</v>
      </c>
      <c r="CV55" s="34">
        <v>16.149000000000001</v>
      </c>
      <c r="CW55" s="34">
        <v>1.478</v>
      </c>
      <c r="CX55" s="16">
        <v>210.017</v>
      </c>
      <c r="CY55" s="34" t="s">
        <v>486</v>
      </c>
      <c r="CZ55" s="34" t="s">
        <v>486</v>
      </c>
      <c r="DA55" s="34" t="s">
        <v>486</v>
      </c>
      <c r="DB55" s="27">
        <v>10.225468256586698</v>
      </c>
      <c r="DC55" s="34" t="s">
        <v>486</v>
      </c>
      <c r="DD55" s="33">
        <v>0.77200000000000002</v>
      </c>
      <c r="DE55" s="34">
        <v>8.2650000000000006</v>
      </c>
      <c r="DF55" s="34">
        <v>0.96199999999999997</v>
      </c>
      <c r="DG55" s="16">
        <v>220.96799999999999</v>
      </c>
      <c r="DH55" s="34" t="s">
        <v>486</v>
      </c>
      <c r="DI55" s="34" t="s">
        <v>486</v>
      </c>
      <c r="DJ55" s="34" t="s">
        <v>486</v>
      </c>
      <c r="DK55" s="27">
        <v>10.139432373411259</v>
      </c>
      <c r="DL55" s="33">
        <v>1.069</v>
      </c>
      <c r="DM55" s="34">
        <v>19.38</v>
      </c>
      <c r="DN55" s="34">
        <v>1.45</v>
      </c>
      <c r="DO55" s="16">
        <v>257.44200000000001</v>
      </c>
      <c r="DP55" s="34" t="s">
        <v>486</v>
      </c>
      <c r="DQ55" s="34" t="s">
        <v>486</v>
      </c>
      <c r="DR55" s="34" t="s">
        <v>486</v>
      </c>
      <c r="DS55" s="27">
        <v>12.493352814566936</v>
      </c>
      <c r="DT55" s="33">
        <v>0.49</v>
      </c>
      <c r="DU55" s="34">
        <v>9.2319999999999993</v>
      </c>
      <c r="DV55" s="34">
        <v>1.583</v>
      </c>
      <c r="DW55" s="16">
        <v>165.792</v>
      </c>
      <c r="DX55" s="34" t="s">
        <v>486</v>
      </c>
      <c r="DY55" s="34" t="s">
        <v>486</v>
      </c>
      <c r="DZ55" s="34" t="s">
        <v>486</v>
      </c>
      <c r="EA55" s="27">
        <v>7.7997335469984765</v>
      </c>
      <c r="EB55" s="33">
        <v>0.97699999999999998</v>
      </c>
      <c r="EC55" s="34">
        <v>11.954000000000001</v>
      </c>
      <c r="ED55" s="34">
        <v>1.7390000000000001</v>
      </c>
      <c r="EE55" s="16">
        <v>294.72800000000001</v>
      </c>
      <c r="EF55" s="34" t="s">
        <v>486</v>
      </c>
      <c r="EG55" s="34" t="s">
        <v>486</v>
      </c>
      <c r="EH55" s="34" t="s">
        <v>486</v>
      </c>
      <c r="EI55" s="27">
        <v>13.579534021460782</v>
      </c>
      <c r="EJ55" s="33">
        <v>0.68</v>
      </c>
      <c r="EK55" s="34">
        <v>10.782999999999999</v>
      </c>
      <c r="EL55" s="34">
        <v>1.458</v>
      </c>
      <c r="EM55" s="16">
        <v>203.31</v>
      </c>
      <c r="EN55" s="34" t="s">
        <v>486</v>
      </c>
      <c r="EO55" s="34" t="s">
        <v>486</v>
      </c>
      <c r="EP55" s="34" t="s">
        <v>486</v>
      </c>
      <c r="EQ55" s="27">
        <v>9.5392714961273217</v>
      </c>
      <c r="ER55" s="34" t="s">
        <v>486</v>
      </c>
    </row>
    <row r="56" spans="2:148" x14ac:dyDescent="0.2">
      <c r="B56" s="15" t="s">
        <v>501</v>
      </c>
      <c r="D56" s="15" t="s">
        <v>94</v>
      </c>
      <c r="E56" s="15" t="s">
        <v>531</v>
      </c>
      <c r="F56" s="31" t="s">
        <v>32</v>
      </c>
      <c r="G56" s="15">
        <v>3700</v>
      </c>
      <c r="I56" s="15">
        <v>134140</v>
      </c>
      <c r="K56" s="15" t="s">
        <v>490</v>
      </c>
      <c r="L56" s="15">
        <v>2.2000000000000002</v>
      </c>
      <c r="P56" s="15"/>
      <c r="Q56" s="36"/>
      <c r="R56" s="11"/>
      <c r="T56" s="31" t="s">
        <v>153</v>
      </c>
      <c r="U56" s="15"/>
      <c r="V56" s="15" t="s">
        <v>486</v>
      </c>
      <c r="Y56" s="33"/>
      <c r="Z56" s="34"/>
      <c r="AA56" s="34"/>
      <c r="AB56" s="35"/>
      <c r="AC56" s="35"/>
      <c r="AD56" s="35"/>
      <c r="AE56" s="35"/>
      <c r="AG56" s="33"/>
      <c r="AH56" s="34"/>
      <c r="AI56" s="34"/>
      <c r="AJ56" s="35"/>
      <c r="AK56" s="35"/>
      <c r="AL56" s="35"/>
      <c r="AM56" s="35"/>
      <c r="AO56" s="33"/>
      <c r="AP56" s="34"/>
      <c r="AQ56" s="34"/>
      <c r="AR56" s="35"/>
      <c r="AS56" s="35"/>
      <c r="AT56" s="35"/>
      <c r="AU56" s="35"/>
      <c r="AV56" s="35"/>
      <c r="AW56" s="43"/>
      <c r="AX56" s="33">
        <v>0.26400000000000001</v>
      </c>
      <c r="AY56" s="34">
        <v>3.6309999999999998</v>
      </c>
      <c r="AZ56" s="34">
        <v>0.74399999999999999</v>
      </c>
      <c r="BA56" s="16">
        <v>223.673</v>
      </c>
      <c r="BB56" s="34" t="s">
        <v>486</v>
      </c>
      <c r="BC56" s="34" t="s">
        <v>486</v>
      </c>
      <c r="BD56" s="34" t="s">
        <v>486</v>
      </c>
      <c r="BE56" s="27">
        <v>9.8740085780270554</v>
      </c>
      <c r="BF56" s="34">
        <v>4.6086155691909942</v>
      </c>
      <c r="BG56" s="33">
        <v>0.35418555258979467</v>
      </c>
      <c r="BH56" s="34">
        <v>4.6086155691909942</v>
      </c>
      <c r="BI56" s="34">
        <v>0.79584991577287989</v>
      </c>
      <c r="BJ56" s="16">
        <v>231.11142060521175</v>
      </c>
      <c r="BK56" s="34" t="s">
        <v>486</v>
      </c>
      <c r="BL56" s="34" t="s">
        <v>486</v>
      </c>
      <c r="BM56" s="34" t="s">
        <v>486</v>
      </c>
      <c r="BN56" s="27">
        <v>10.271203687758012</v>
      </c>
      <c r="BO56" s="33">
        <v>1.363</v>
      </c>
      <c r="BP56" s="34">
        <v>15.62</v>
      </c>
      <c r="BQ56" s="34">
        <v>1.109</v>
      </c>
      <c r="BR56" s="16">
        <v>247.66200000000001</v>
      </c>
      <c r="BS56" s="34" t="s">
        <v>486</v>
      </c>
      <c r="BT56" s="34" t="s">
        <v>486</v>
      </c>
      <c r="BU56" s="34" t="s">
        <v>486</v>
      </c>
      <c r="BV56" s="27">
        <v>11.860467863819894</v>
      </c>
      <c r="BW56" s="33">
        <v>0.57299999999999995</v>
      </c>
      <c r="BX56" s="34">
        <v>9.5030000000000001</v>
      </c>
      <c r="BY56" s="34">
        <v>1.206</v>
      </c>
      <c r="BZ56" s="16">
        <v>265.55900000000003</v>
      </c>
      <c r="CA56" s="34" t="s">
        <v>486</v>
      </c>
      <c r="CB56" s="34" t="s">
        <v>486</v>
      </c>
      <c r="CC56" s="34" t="s">
        <v>486</v>
      </c>
      <c r="CD56" s="27">
        <v>12.108311259838811</v>
      </c>
      <c r="CE56" s="33">
        <v>0.17599999999999999</v>
      </c>
      <c r="CF56" s="34">
        <v>2.8929999999999998</v>
      </c>
      <c r="CG56" s="34">
        <v>0.77200000000000002</v>
      </c>
      <c r="CH56" s="16">
        <v>174.42099999999999</v>
      </c>
      <c r="CI56" s="34" t="s">
        <v>486</v>
      </c>
      <c r="CJ56" s="34" t="s">
        <v>486</v>
      </c>
      <c r="CK56" s="34" t="s">
        <v>486</v>
      </c>
      <c r="CL56" s="27">
        <v>7.6998705440605804</v>
      </c>
      <c r="CM56" s="33">
        <v>0.42199999999999999</v>
      </c>
      <c r="CN56" s="34">
        <v>7.6130000000000004</v>
      </c>
      <c r="CO56" s="34">
        <v>1.032</v>
      </c>
      <c r="CP56" s="16">
        <v>279.69</v>
      </c>
      <c r="CQ56" s="34" t="s">
        <v>486</v>
      </c>
      <c r="CR56" s="34" t="s">
        <v>486</v>
      </c>
      <c r="CS56" s="34" t="s">
        <v>486</v>
      </c>
      <c r="CT56" s="27">
        <v>12.566463841887796</v>
      </c>
      <c r="CU56" s="33">
        <v>0.49199999999999999</v>
      </c>
      <c r="CV56" s="34">
        <v>6.8390000000000004</v>
      </c>
      <c r="CW56" s="34">
        <v>0.92800000000000005</v>
      </c>
      <c r="CX56" s="16">
        <v>212.84100000000001</v>
      </c>
      <c r="CY56" s="34" t="s">
        <v>486</v>
      </c>
      <c r="CZ56" s="34" t="s">
        <v>486</v>
      </c>
      <c r="DA56" s="34" t="s">
        <v>486</v>
      </c>
      <c r="DB56" s="27">
        <v>9.6566583400103703</v>
      </c>
      <c r="DC56" s="34" t="s">
        <v>486</v>
      </c>
      <c r="DD56" s="33">
        <v>0.33300000000000002</v>
      </c>
      <c r="DE56" s="34">
        <v>7.5789999999999997</v>
      </c>
      <c r="DF56" s="34">
        <v>0.78800000000000003</v>
      </c>
      <c r="DG56" s="16">
        <v>203.607</v>
      </c>
      <c r="DH56" s="34" t="s">
        <v>486</v>
      </c>
      <c r="DI56" s="34" t="s">
        <v>486</v>
      </c>
      <c r="DJ56" s="34" t="s">
        <v>486</v>
      </c>
      <c r="DK56" s="27">
        <v>9.2888532780317696</v>
      </c>
      <c r="DL56" s="33">
        <v>0.44400000000000001</v>
      </c>
      <c r="DM56" s="34">
        <v>8.67</v>
      </c>
      <c r="DN56" s="34">
        <v>1.0349999999999999</v>
      </c>
      <c r="DO56" s="16">
        <v>247.714</v>
      </c>
      <c r="DP56" s="34" t="s">
        <v>486</v>
      </c>
      <c r="DQ56" s="34" t="s">
        <v>486</v>
      </c>
      <c r="DR56" s="34" t="s">
        <v>486</v>
      </c>
      <c r="DS56" s="27">
        <v>11.269242588490361</v>
      </c>
      <c r="DT56" s="33">
        <v>0.13800000000000001</v>
      </c>
      <c r="DU56" s="34">
        <v>3.0670000000000002</v>
      </c>
      <c r="DV56" s="34">
        <v>0.745</v>
      </c>
      <c r="DW56" s="16">
        <v>172.37899999999999</v>
      </c>
      <c r="DX56" s="34" t="s">
        <v>486</v>
      </c>
      <c r="DY56" s="34" t="s">
        <v>486</v>
      </c>
      <c r="DZ56" s="34" t="s">
        <v>486</v>
      </c>
      <c r="EA56" s="27">
        <v>7.6188462082292503</v>
      </c>
      <c r="EB56" s="33">
        <v>0.35399999999999998</v>
      </c>
      <c r="EC56" s="34">
        <v>8.34</v>
      </c>
      <c r="ED56" s="34">
        <v>1.071</v>
      </c>
      <c r="EE56" s="16">
        <v>273.73200000000003</v>
      </c>
      <c r="EF56" s="34" t="s">
        <v>486</v>
      </c>
      <c r="EG56" s="34" t="s">
        <v>486</v>
      </c>
      <c r="EH56" s="34" t="s">
        <v>486</v>
      </c>
      <c r="EI56" s="27">
        <v>12.350671631239104</v>
      </c>
      <c r="EJ56" s="33">
        <v>0.49199999999999999</v>
      </c>
      <c r="EK56" s="34">
        <v>6.8390000000000004</v>
      </c>
      <c r="EL56" s="34">
        <v>0.92800000000000005</v>
      </c>
      <c r="EM56" s="16">
        <v>212.84100000000001</v>
      </c>
      <c r="EN56" s="34" t="s">
        <v>486</v>
      </c>
      <c r="EO56" s="34" t="s">
        <v>486</v>
      </c>
      <c r="EP56" s="34" t="s">
        <v>486</v>
      </c>
      <c r="EQ56" s="27">
        <v>9.6566583400103703</v>
      </c>
      <c r="ER56" s="34" t="s">
        <v>486</v>
      </c>
    </row>
    <row r="57" spans="2:148" x14ac:dyDescent="0.2">
      <c r="B57" s="15" t="s">
        <v>501</v>
      </c>
      <c r="D57" s="15" t="s">
        <v>64</v>
      </c>
      <c r="E57" s="15" t="s">
        <v>523</v>
      </c>
      <c r="F57" s="31" t="s">
        <v>32</v>
      </c>
      <c r="G57" s="15">
        <v>3700</v>
      </c>
      <c r="I57" s="15">
        <v>153642</v>
      </c>
      <c r="K57" s="15" t="s">
        <v>490</v>
      </c>
      <c r="L57" s="15">
        <v>2.2000000000000002</v>
      </c>
      <c r="P57" s="15"/>
      <c r="Q57" s="36"/>
      <c r="R57" s="11"/>
      <c r="T57" s="31" t="s">
        <v>153</v>
      </c>
      <c r="U57" s="15"/>
      <c r="V57" s="15" t="s">
        <v>486</v>
      </c>
      <c r="Y57" s="33"/>
      <c r="Z57" s="34"/>
      <c r="AA57" s="34"/>
      <c r="AB57" s="35"/>
      <c r="AC57" s="35"/>
      <c r="AD57" s="35"/>
      <c r="AE57" s="35"/>
      <c r="AG57" s="33"/>
      <c r="AH57" s="34"/>
      <c r="AI57" s="34"/>
      <c r="AJ57" s="35"/>
      <c r="AK57" s="35"/>
      <c r="AL57" s="35"/>
      <c r="AM57" s="35"/>
      <c r="AO57" s="33"/>
      <c r="AP57" s="34"/>
      <c r="AQ57" s="34"/>
      <c r="AR57" s="35"/>
      <c r="AS57" s="35"/>
      <c r="AT57" s="35"/>
      <c r="AU57" s="35"/>
      <c r="AV57" s="35"/>
      <c r="AW57" s="43"/>
      <c r="AX57" s="33">
        <v>0.13800000000000001</v>
      </c>
      <c r="AY57" s="34">
        <v>1.43</v>
      </c>
      <c r="AZ57" s="34">
        <v>1.014</v>
      </c>
      <c r="BA57" s="16">
        <v>224.285</v>
      </c>
      <c r="BB57" s="34" t="s">
        <v>486</v>
      </c>
      <c r="BC57" s="34" t="s">
        <v>486</v>
      </c>
      <c r="BD57" s="34" t="s">
        <v>486</v>
      </c>
      <c r="BE57" s="27">
        <v>9.7347697600980361</v>
      </c>
      <c r="BF57" s="34">
        <v>2.5984263660259961</v>
      </c>
      <c r="BG57" s="33">
        <v>0.26305574259248321</v>
      </c>
      <c r="BH57" s="34">
        <v>2.5984263660259961</v>
      </c>
      <c r="BI57" s="34">
        <v>0.82295724785387414</v>
      </c>
      <c r="BJ57" s="16">
        <v>232.73016702180945</v>
      </c>
      <c r="BK57" s="34" t="s">
        <v>486</v>
      </c>
      <c r="BL57" s="34" t="s">
        <v>486</v>
      </c>
      <c r="BM57" s="34" t="s">
        <v>486</v>
      </c>
      <c r="BN57" s="27">
        <v>10.192749019035714</v>
      </c>
      <c r="BO57" s="33">
        <v>0.86699999999999999</v>
      </c>
      <c r="BP57" s="34">
        <v>8.0985000000000014</v>
      </c>
      <c r="BQ57" s="34">
        <v>2.0220000000000002</v>
      </c>
      <c r="BR57" s="16">
        <v>258.84750000000003</v>
      </c>
      <c r="BS57" s="34" t="s">
        <v>486</v>
      </c>
      <c r="BT57" s="34" t="s">
        <v>486</v>
      </c>
      <c r="BU57" s="34" t="s">
        <v>486</v>
      </c>
      <c r="BV57" s="27">
        <v>11.765792524862141</v>
      </c>
      <c r="BW57" s="33">
        <v>8.3499999999999991E-2</v>
      </c>
      <c r="BX57" s="34">
        <v>1.7625</v>
      </c>
      <c r="BY57" s="34">
        <v>1.22</v>
      </c>
      <c r="BZ57" s="16">
        <v>293.08299999999997</v>
      </c>
      <c r="CA57" s="34" t="s">
        <v>486</v>
      </c>
      <c r="CB57" s="34" t="s">
        <v>486</v>
      </c>
      <c r="CC57" s="34" t="s">
        <v>486</v>
      </c>
      <c r="CD57" s="27">
        <v>12.700520416018602</v>
      </c>
      <c r="CE57" s="33">
        <v>2.1499999999999998E-2</v>
      </c>
      <c r="CF57" s="34">
        <v>0.49649999999999994</v>
      </c>
      <c r="CG57" s="34">
        <v>0.61</v>
      </c>
      <c r="CH57" s="16">
        <v>168.02850000000001</v>
      </c>
      <c r="CI57" s="34" t="s">
        <v>486</v>
      </c>
      <c r="CJ57" s="34" t="s">
        <v>486</v>
      </c>
      <c r="CK57" s="34" t="s">
        <v>486</v>
      </c>
      <c r="CL57" s="27">
        <v>7.2431537603494061</v>
      </c>
      <c r="CM57" s="33">
        <v>2.6000000000000002E-2</v>
      </c>
      <c r="CN57" s="34">
        <v>0.433</v>
      </c>
      <c r="CO57" s="34">
        <v>0.97</v>
      </c>
      <c r="CP57" s="16">
        <v>308.846</v>
      </c>
      <c r="CQ57" s="34" t="s">
        <v>486</v>
      </c>
      <c r="CR57" s="34" t="s">
        <v>486</v>
      </c>
      <c r="CS57" s="34" t="s">
        <v>486</v>
      </c>
      <c r="CT57" s="27">
        <v>13.27916780569041</v>
      </c>
      <c r="CU57" s="33">
        <v>0.19800000000000001</v>
      </c>
      <c r="CV57" s="34">
        <v>2.1710000000000003</v>
      </c>
      <c r="CW57" s="34">
        <v>1.0139999999999998</v>
      </c>
      <c r="CX57" s="16">
        <v>218.67750000000001</v>
      </c>
      <c r="CY57" s="34" t="s">
        <v>486</v>
      </c>
      <c r="CZ57" s="34" t="s">
        <v>486</v>
      </c>
      <c r="DA57" s="34" t="s">
        <v>486</v>
      </c>
      <c r="DB57" s="27">
        <v>9.5523690908233974</v>
      </c>
      <c r="DC57" s="34" t="s">
        <v>486</v>
      </c>
      <c r="DD57" s="33">
        <v>3.15E-2</v>
      </c>
      <c r="DE57" s="34">
        <v>0.58200000000000007</v>
      </c>
      <c r="DF57" s="34">
        <v>0.63600000000000001</v>
      </c>
      <c r="DG57" s="16">
        <v>217.57400000000001</v>
      </c>
      <c r="DH57" s="34" t="s">
        <v>486</v>
      </c>
      <c r="DI57" s="34" t="s">
        <v>486</v>
      </c>
      <c r="DJ57" s="34" t="s">
        <v>486</v>
      </c>
      <c r="DK57" s="27">
        <v>9.3752900975632762</v>
      </c>
      <c r="DL57" s="33">
        <v>5.3499999999999999E-2</v>
      </c>
      <c r="DM57" s="34">
        <v>1.0805</v>
      </c>
      <c r="DN57" s="34">
        <v>1.069</v>
      </c>
      <c r="DO57" s="16">
        <v>270.90199999999999</v>
      </c>
      <c r="DP57" s="34" t="s">
        <v>486</v>
      </c>
      <c r="DQ57" s="34" t="s">
        <v>486</v>
      </c>
      <c r="DR57" s="34" t="s">
        <v>486</v>
      </c>
      <c r="DS57" s="27">
        <v>11.699126722282449</v>
      </c>
      <c r="DT57" s="33">
        <v>1.7500000000000002E-2</v>
      </c>
      <c r="DU57" s="34">
        <v>0.442</v>
      </c>
      <c r="DV57" s="34">
        <v>0.56600000000000006</v>
      </c>
      <c r="DW57" s="16">
        <v>164.86750000000001</v>
      </c>
      <c r="DX57" s="34" t="s">
        <v>486</v>
      </c>
      <c r="DY57" s="34" t="s">
        <v>486</v>
      </c>
      <c r="DZ57" s="34" t="s">
        <v>486</v>
      </c>
      <c r="EA57" s="27">
        <v>7.1033605913497038</v>
      </c>
      <c r="EB57" s="33">
        <v>2.2499999999999999E-2</v>
      </c>
      <c r="EC57" s="34">
        <v>0.38400000000000001</v>
      </c>
      <c r="ED57" s="34">
        <v>0.97449999999999992</v>
      </c>
      <c r="EE57" s="16">
        <v>299.59399999999999</v>
      </c>
      <c r="EF57" s="34" t="s">
        <v>486</v>
      </c>
      <c r="EG57" s="34" t="s">
        <v>486</v>
      </c>
      <c r="EH57" s="34" t="s">
        <v>486</v>
      </c>
      <c r="EI57" s="27">
        <v>12.878569543290757</v>
      </c>
      <c r="EJ57" s="33">
        <v>2.6500000000000003E-2</v>
      </c>
      <c r="EK57" s="34">
        <v>0.55500000000000005</v>
      </c>
      <c r="EL57" s="34">
        <v>0.6944999999999999</v>
      </c>
      <c r="EM57" s="16">
        <v>204.53149999999999</v>
      </c>
      <c r="EN57" s="34" t="s">
        <v>486</v>
      </c>
      <c r="EO57" s="34" t="s">
        <v>486</v>
      </c>
      <c r="EP57" s="34" t="s">
        <v>486</v>
      </c>
      <c r="EQ57" s="27">
        <v>8.8133954690421206</v>
      </c>
      <c r="ER57" s="34" t="s">
        <v>486</v>
      </c>
    </row>
    <row r="58" spans="2:148" x14ac:dyDescent="0.2">
      <c r="B58" s="15" t="s">
        <v>501</v>
      </c>
      <c r="D58" s="15" t="s">
        <v>60</v>
      </c>
      <c r="E58" s="15" t="s">
        <v>524</v>
      </c>
      <c r="F58" s="31" t="s">
        <v>32</v>
      </c>
      <c r="G58" s="15">
        <v>3700</v>
      </c>
      <c r="I58" s="15">
        <v>227208</v>
      </c>
      <c r="K58" s="15" t="s">
        <v>490</v>
      </c>
      <c r="L58" s="15">
        <v>2.5550000000000002</v>
      </c>
      <c r="N58" s="15" t="s">
        <v>25</v>
      </c>
      <c r="P58" s="15" t="s">
        <v>495</v>
      </c>
      <c r="Q58" s="37"/>
      <c r="R58" s="12"/>
      <c r="T58" s="31" t="s">
        <v>153</v>
      </c>
      <c r="U58" s="15"/>
      <c r="V58" s="15">
        <v>1590</v>
      </c>
      <c r="Y58" s="33"/>
      <c r="Z58" s="34"/>
      <c r="AA58" s="34"/>
      <c r="AB58" s="35"/>
      <c r="AC58" s="35"/>
      <c r="AD58" s="35"/>
      <c r="AE58" s="35"/>
      <c r="AG58" s="33"/>
      <c r="AH58" s="34"/>
      <c r="AI58" s="34"/>
      <c r="AJ58" s="35"/>
      <c r="AK58" s="35"/>
      <c r="AL58" s="35"/>
      <c r="AM58" s="35"/>
      <c r="AO58" s="33"/>
      <c r="AP58" s="34"/>
      <c r="AQ58" s="34"/>
      <c r="AR58" s="35"/>
      <c r="AS58" s="35"/>
      <c r="AT58" s="35"/>
      <c r="AU58" s="35"/>
      <c r="AV58" s="35"/>
      <c r="AW58" s="43"/>
      <c r="AX58" s="33">
        <v>0.38700000000000001</v>
      </c>
      <c r="AY58" s="34">
        <v>1.9670000000000001</v>
      </c>
      <c r="AZ58" s="34">
        <v>3.3250000000000002</v>
      </c>
      <c r="BA58" s="16">
        <v>277.06599999999997</v>
      </c>
      <c r="BB58" s="34">
        <v>3.6999999999999998E-2</v>
      </c>
      <c r="BC58" s="34">
        <v>0.35</v>
      </c>
      <c r="BD58" s="34" t="s">
        <v>486</v>
      </c>
      <c r="BE58" s="27">
        <v>12.068624687750388</v>
      </c>
      <c r="BF58" s="34">
        <v>3.1586164043082019</v>
      </c>
      <c r="BG58" s="33">
        <v>0.52528583264291628</v>
      </c>
      <c r="BH58" s="34">
        <v>3.1586164043082019</v>
      </c>
      <c r="BI58" s="34">
        <v>3.3759378624689309</v>
      </c>
      <c r="BJ58" s="16">
        <v>284.8059395194698</v>
      </c>
      <c r="BK58" s="34">
        <v>4.2394366197183099E-2</v>
      </c>
      <c r="BL58" s="34">
        <v>0.48289146644573322</v>
      </c>
      <c r="BM58" s="34" t="s">
        <v>486</v>
      </c>
      <c r="BN58" s="27">
        <v>12.499719636350136</v>
      </c>
      <c r="BO58" s="33">
        <v>1.446</v>
      </c>
      <c r="BP58" s="34">
        <v>10.303000000000001</v>
      </c>
      <c r="BQ58" s="34">
        <v>3.4740000000000002</v>
      </c>
      <c r="BR58" s="16">
        <v>302.24200000000002</v>
      </c>
      <c r="BS58" s="34">
        <v>6.6000000000000003E-2</v>
      </c>
      <c r="BT58" s="34">
        <v>1.38</v>
      </c>
      <c r="BU58" s="34" t="s">
        <v>486</v>
      </c>
      <c r="BV58" s="27">
        <v>13.85434462930669</v>
      </c>
      <c r="BW58" s="33">
        <v>0.83</v>
      </c>
      <c r="BX58" s="34">
        <v>8.173</v>
      </c>
      <c r="BY58" s="34">
        <v>2.8149999999999999</v>
      </c>
      <c r="BZ58" s="16">
        <v>348.10899999999998</v>
      </c>
      <c r="CA58" s="34">
        <v>7.2999999999999995E-2</v>
      </c>
      <c r="CB58" s="34">
        <v>0.75700000000000001</v>
      </c>
      <c r="CC58" s="34" t="s">
        <v>486</v>
      </c>
      <c r="CD58" s="27">
        <v>15.594217529968109</v>
      </c>
      <c r="CE58" s="33">
        <v>0.13600000000000001</v>
      </c>
      <c r="CF58" s="34">
        <v>1.2829999999999999</v>
      </c>
      <c r="CG58" s="34">
        <v>2.4809999999999999</v>
      </c>
      <c r="CH58" s="16">
        <v>196.33600000000001</v>
      </c>
      <c r="CI58" s="34">
        <v>2.4E-2</v>
      </c>
      <c r="CJ58" s="34">
        <v>0.112</v>
      </c>
      <c r="CK58" s="34" t="s">
        <v>486</v>
      </c>
      <c r="CL58" s="27">
        <v>8.5258536393772282</v>
      </c>
      <c r="CM58" s="33">
        <v>0.35299999999999998</v>
      </c>
      <c r="CN58" s="34">
        <v>2.7890000000000001</v>
      </c>
      <c r="CO58" s="34">
        <v>3.5049999999999999</v>
      </c>
      <c r="CP58" s="16">
        <v>379.43099999999998</v>
      </c>
      <c r="CQ58" s="34">
        <v>5.3999999999999999E-2</v>
      </c>
      <c r="CR58" s="34">
        <v>0.3</v>
      </c>
      <c r="CS58" s="34" t="s">
        <v>486</v>
      </c>
      <c r="CT58" s="27">
        <v>16.509849334653033</v>
      </c>
      <c r="CU58" s="33">
        <v>0.51800000000000002</v>
      </c>
      <c r="CV58" s="34">
        <v>4.2160000000000002</v>
      </c>
      <c r="CW58" s="34">
        <v>2.8330000000000002</v>
      </c>
      <c r="CX58" s="16">
        <v>258.24</v>
      </c>
      <c r="CY58" s="34">
        <v>4.2000000000000003E-2</v>
      </c>
      <c r="CZ58" s="34">
        <v>0.47499999999999998</v>
      </c>
      <c r="DA58" s="34" t="s">
        <v>486</v>
      </c>
      <c r="DB58" s="27">
        <v>11.430577995632433</v>
      </c>
      <c r="DC58" s="34">
        <v>21.393999999999998</v>
      </c>
      <c r="DD58" s="33">
        <v>0.17799999999999999</v>
      </c>
      <c r="DE58" s="34">
        <v>0.80500000000000005</v>
      </c>
      <c r="DF58" s="34">
        <v>3.1259999999999999</v>
      </c>
      <c r="DG58" s="16">
        <v>275.60500000000002</v>
      </c>
      <c r="DH58" s="34">
        <v>3.4000000000000002E-2</v>
      </c>
      <c r="DI58" s="34">
        <v>0.14399999999999999</v>
      </c>
      <c r="DJ58" s="34" t="s">
        <v>486</v>
      </c>
      <c r="DK58" s="27">
        <v>11.899209438971894</v>
      </c>
      <c r="DL58" s="33">
        <v>0.436</v>
      </c>
      <c r="DM58" s="34">
        <v>7.2140000000000004</v>
      </c>
      <c r="DN58" s="34">
        <v>3.3530000000000002</v>
      </c>
      <c r="DO58" s="16">
        <v>347.04599999999999</v>
      </c>
      <c r="DP58" s="34">
        <v>6.5000000000000002E-2</v>
      </c>
      <c r="DQ58" s="34">
        <v>0.371</v>
      </c>
      <c r="DR58" s="34" t="s">
        <v>486</v>
      </c>
      <c r="DS58" s="27">
        <v>15.430384440150196</v>
      </c>
      <c r="DT58" s="33">
        <v>0.13200000000000001</v>
      </c>
      <c r="DU58" s="34">
        <v>2.0510000000000002</v>
      </c>
      <c r="DV58" s="34">
        <v>2.9710000000000001</v>
      </c>
      <c r="DW58" s="16">
        <v>199.67599999999999</v>
      </c>
      <c r="DX58" s="34">
        <v>2.4E-2</v>
      </c>
      <c r="DY58" s="34">
        <v>0.108</v>
      </c>
      <c r="DZ58" s="34" t="s">
        <v>486</v>
      </c>
      <c r="EA58" s="27">
        <v>8.7203247395956076</v>
      </c>
      <c r="EB58" s="33">
        <v>0.25600000000000001</v>
      </c>
      <c r="EC58" s="34">
        <v>2.2429999999999999</v>
      </c>
      <c r="ED58" s="34">
        <v>4.5890000000000004</v>
      </c>
      <c r="EE58" s="16">
        <v>380.18400000000003</v>
      </c>
      <c r="EF58" s="34">
        <v>4.9000000000000002E-2</v>
      </c>
      <c r="EG58" s="34">
        <v>0.20699999999999999</v>
      </c>
      <c r="EH58" s="34" t="s">
        <v>486</v>
      </c>
      <c r="EI58" s="27">
        <v>16.492148591538232</v>
      </c>
      <c r="EJ58" s="33">
        <v>0.19800000000000001</v>
      </c>
      <c r="EK58" s="34">
        <v>2.5680000000000001</v>
      </c>
      <c r="EL58" s="34">
        <v>3.2269999999999999</v>
      </c>
      <c r="EM58" s="16">
        <v>254.87</v>
      </c>
      <c r="EN58" s="34">
        <v>3.4000000000000002E-2</v>
      </c>
      <c r="EO58" s="34">
        <v>0.16400000000000001</v>
      </c>
      <c r="EP58" s="34" t="s">
        <v>486</v>
      </c>
      <c r="EQ58" s="27">
        <v>11.13142762878824</v>
      </c>
      <c r="ER58" s="34">
        <v>23.364000000000001</v>
      </c>
    </row>
    <row r="59" spans="2:148" x14ac:dyDescent="0.2">
      <c r="B59" s="15" t="s">
        <v>501</v>
      </c>
      <c r="D59" s="15" t="s">
        <v>532</v>
      </c>
      <c r="E59" s="15" t="s">
        <v>524</v>
      </c>
      <c r="F59" s="31" t="s">
        <v>32</v>
      </c>
      <c r="G59" s="15">
        <v>3700</v>
      </c>
      <c r="I59" s="15">
        <v>196641</v>
      </c>
      <c r="K59" s="15" t="s">
        <v>491</v>
      </c>
      <c r="L59" s="15">
        <v>2.5550000000000002</v>
      </c>
      <c r="N59" s="15" t="s">
        <v>25</v>
      </c>
      <c r="P59" s="15" t="s">
        <v>495</v>
      </c>
      <c r="Q59" s="37"/>
      <c r="R59" s="11"/>
      <c r="T59" s="31" t="s">
        <v>153</v>
      </c>
      <c r="U59" s="15"/>
      <c r="V59" s="15">
        <v>1590</v>
      </c>
      <c r="Y59" s="33"/>
      <c r="Z59" s="34"/>
      <c r="AA59" s="34"/>
      <c r="AB59" s="35"/>
      <c r="AC59" s="35"/>
      <c r="AD59" s="35"/>
      <c r="AE59" s="35"/>
      <c r="AG59" s="33"/>
      <c r="AH59" s="34"/>
      <c r="AI59" s="34"/>
      <c r="AJ59" s="35"/>
      <c r="AK59" s="35"/>
      <c r="AL59" s="35"/>
      <c r="AM59" s="35"/>
      <c r="AO59" s="33"/>
      <c r="AP59" s="34"/>
      <c r="AQ59" s="34"/>
      <c r="AR59" s="35"/>
      <c r="AS59" s="35"/>
      <c r="AT59" s="35"/>
      <c r="AU59" s="35"/>
      <c r="AV59" s="35"/>
      <c r="AW59" s="43"/>
      <c r="AX59" s="33">
        <v>1.1428317307817251</v>
      </c>
      <c r="AY59" s="34">
        <v>9.327397494045286</v>
      </c>
      <c r="AZ59" s="34">
        <v>3.3696072479319472</v>
      </c>
      <c r="BA59" s="16">
        <v>238.22313954464448</v>
      </c>
      <c r="BB59" s="34">
        <v>5.4002585266493403E-2</v>
      </c>
      <c r="BC59" s="34">
        <v>1.0888291455152317</v>
      </c>
      <c r="BD59" s="34">
        <v>1.6687630025774992E-3</v>
      </c>
      <c r="BE59" s="27">
        <v>11.001565238486489</v>
      </c>
      <c r="BF59" s="34">
        <v>10.848256835128419</v>
      </c>
      <c r="BG59" s="33">
        <v>1.2617829328914665</v>
      </c>
      <c r="BH59" s="34">
        <v>10.848256835128419</v>
      </c>
      <c r="BI59" s="34">
        <v>3.4130919635459822</v>
      </c>
      <c r="BJ59" s="16">
        <v>246.90382435791221</v>
      </c>
      <c r="BK59" s="34">
        <v>6.057580778790389E-2</v>
      </c>
      <c r="BL59" s="34">
        <v>1.2016859983429991</v>
      </c>
      <c r="BM59" s="34" t="s">
        <v>486</v>
      </c>
      <c r="BN59" s="27">
        <v>11.492568891590727</v>
      </c>
      <c r="BO59" s="33" t="s">
        <v>486</v>
      </c>
      <c r="BP59" s="34" t="s">
        <v>486</v>
      </c>
      <c r="BQ59" s="34" t="s">
        <v>486</v>
      </c>
      <c r="BR59" s="16" t="s">
        <v>486</v>
      </c>
      <c r="BS59" s="34" t="s">
        <v>486</v>
      </c>
      <c r="BT59" s="34" t="s">
        <v>486</v>
      </c>
      <c r="BU59" s="34" t="s">
        <v>486</v>
      </c>
      <c r="BV59" s="27" t="s">
        <v>486</v>
      </c>
      <c r="BW59" s="33" t="s">
        <v>486</v>
      </c>
      <c r="BX59" s="34" t="s">
        <v>486</v>
      </c>
      <c r="BY59" s="34" t="s">
        <v>486</v>
      </c>
      <c r="BZ59" s="16" t="s">
        <v>486</v>
      </c>
      <c r="CA59" s="34" t="s">
        <v>486</v>
      </c>
      <c r="CB59" s="34" t="s">
        <v>486</v>
      </c>
      <c r="CC59" s="34" t="s">
        <v>486</v>
      </c>
      <c r="CD59" s="27" t="s">
        <v>486</v>
      </c>
      <c r="CE59" s="33" t="s">
        <v>486</v>
      </c>
      <c r="CF59" s="34" t="s">
        <v>486</v>
      </c>
      <c r="CG59" s="34" t="s">
        <v>486</v>
      </c>
      <c r="CH59" s="16" t="s">
        <v>486</v>
      </c>
      <c r="CI59" s="34" t="s">
        <v>486</v>
      </c>
      <c r="CJ59" s="34" t="s">
        <v>486</v>
      </c>
      <c r="CK59" s="34" t="s">
        <v>486</v>
      </c>
      <c r="CL59" s="27" t="s">
        <v>486</v>
      </c>
      <c r="CM59" s="33" t="s">
        <v>486</v>
      </c>
      <c r="CN59" s="34" t="s">
        <v>486</v>
      </c>
      <c r="CO59" s="34" t="s">
        <v>486</v>
      </c>
      <c r="CP59" s="16" t="s">
        <v>486</v>
      </c>
      <c r="CQ59" s="34" t="s">
        <v>486</v>
      </c>
      <c r="CR59" s="34" t="s">
        <v>486</v>
      </c>
      <c r="CS59" s="34" t="s">
        <v>486</v>
      </c>
      <c r="CT59" s="27" t="s">
        <v>486</v>
      </c>
      <c r="CU59" s="33" t="s">
        <v>486</v>
      </c>
      <c r="CV59" s="34" t="s">
        <v>486</v>
      </c>
      <c r="CW59" s="34" t="s">
        <v>486</v>
      </c>
      <c r="CX59" s="16" t="s">
        <v>486</v>
      </c>
      <c r="CY59" s="34" t="s">
        <v>486</v>
      </c>
      <c r="CZ59" s="34" t="s">
        <v>486</v>
      </c>
      <c r="DA59" s="34" t="s">
        <v>486</v>
      </c>
      <c r="DB59" s="27" t="s">
        <v>486</v>
      </c>
      <c r="DC59" s="34" t="s">
        <v>486</v>
      </c>
      <c r="DD59" s="33">
        <v>1.0670000000000002</v>
      </c>
      <c r="DE59" s="34">
        <v>6.9879999999999995</v>
      </c>
      <c r="DF59" s="34">
        <v>2.86</v>
      </c>
      <c r="DG59" s="16">
        <v>215.63249999999999</v>
      </c>
      <c r="DH59" s="34">
        <v>4.65E-2</v>
      </c>
      <c r="DI59" s="34">
        <v>1.0209999999999999</v>
      </c>
      <c r="DJ59" s="34">
        <v>1.5E-3</v>
      </c>
      <c r="DK59" s="27">
        <v>9.8646598639455796</v>
      </c>
      <c r="DL59" s="33">
        <v>1.37</v>
      </c>
      <c r="DM59" s="34">
        <v>10.925000000000001</v>
      </c>
      <c r="DN59" s="34">
        <v>3.8520000000000003</v>
      </c>
      <c r="DO59" s="16">
        <v>269.08449999999999</v>
      </c>
      <c r="DP59" s="34">
        <v>7.0500000000000007E-2</v>
      </c>
      <c r="DQ59" s="34">
        <v>1.2995000000000001</v>
      </c>
      <c r="DR59" s="34">
        <v>1.5E-3</v>
      </c>
      <c r="DS59" s="27">
        <v>12.463796876718355</v>
      </c>
      <c r="DT59" s="33">
        <v>0.63249999999999995</v>
      </c>
      <c r="DU59" s="34">
        <v>3.3010000000000002</v>
      </c>
      <c r="DV59" s="34">
        <v>3.657</v>
      </c>
      <c r="DW59" s="16">
        <v>182.5335</v>
      </c>
      <c r="DX59" s="34">
        <v>0.03</v>
      </c>
      <c r="DY59" s="34">
        <v>0.60250000000000004</v>
      </c>
      <c r="DZ59" s="34">
        <v>4.0000000000000001E-3</v>
      </c>
      <c r="EA59" s="27">
        <v>8.1374243138363891</v>
      </c>
      <c r="EB59" s="33">
        <v>1.4790000000000001</v>
      </c>
      <c r="EC59" s="34">
        <v>10.163499999999999</v>
      </c>
      <c r="ED59" s="34">
        <v>4.0220000000000002</v>
      </c>
      <c r="EE59" s="16">
        <v>293.13099999999997</v>
      </c>
      <c r="EF59" s="34">
        <v>6.9000000000000006E-2</v>
      </c>
      <c r="EG59" s="34">
        <v>1.41</v>
      </c>
      <c r="EH59" s="34">
        <v>2E-3</v>
      </c>
      <c r="EI59" s="27">
        <v>13.458660272423057</v>
      </c>
      <c r="EJ59" s="33">
        <v>0.91249999999999998</v>
      </c>
      <c r="EK59" s="34">
        <v>5.8384999999999998</v>
      </c>
      <c r="EL59" s="34">
        <v>3.5655000000000001</v>
      </c>
      <c r="EM59" s="16">
        <v>213.018</v>
      </c>
      <c r="EN59" s="34">
        <v>4.2500000000000003E-2</v>
      </c>
      <c r="EO59" s="34">
        <v>0.86949999999999994</v>
      </c>
      <c r="EP59" s="34">
        <v>3.0000000000000001E-3</v>
      </c>
      <c r="EQ59" s="27">
        <v>9.6540282949207405</v>
      </c>
      <c r="ER59" s="34" t="s">
        <v>486</v>
      </c>
    </row>
    <row r="60" spans="2:148" x14ac:dyDescent="0.2">
      <c r="B60" s="15" t="s">
        <v>501</v>
      </c>
      <c r="D60" s="15" t="s">
        <v>68</v>
      </c>
      <c r="E60" s="15" t="s">
        <v>533</v>
      </c>
      <c r="F60" s="31" t="s">
        <v>32</v>
      </c>
      <c r="G60" s="15">
        <v>3700</v>
      </c>
      <c r="I60" s="15">
        <v>188756</v>
      </c>
      <c r="K60" s="15" t="s">
        <v>490</v>
      </c>
      <c r="L60" s="15">
        <v>2.1560000000000001</v>
      </c>
      <c r="N60" s="15" t="s">
        <v>25</v>
      </c>
      <c r="P60" s="15" t="s">
        <v>495</v>
      </c>
      <c r="Q60" s="37"/>
      <c r="R60" s="11"/>
      <c r="T60" s="31" t="s">
        <v>153</v>
      </c>
      <c r="U60" s="15"/>
      <c r="V60" s="15">
        <v>1470</v>
      </c>
      <c r="Y60" s="33"/>
      <c r="Z60" s="34"/>
      <c r="AA60" s="34"/>
      <c r="AB60" s="35"/>
      <c r="AC60" s="35"/>
      <c r="AD60" s="35"/>
      <c r="AE60" s="35"/>
      <c r="AG60" s="33"/>
      <c r="AH60" s="34"/>
      <c r="AI60" s="34"/>
      <c r="AJ60" s="35"/>
      <c r="AK60" s="35"/>
      <c r="AL60" s="35"/>
      <c r="AM60" s="35"/>
      <c r="AO60" s="33"/>
      <c r="AP60" s="34"/>
      <c r="AQ60" s="34"/>
      <c r="AR60" s="35"/>
      <c r="AS60" s="35"/>
      <c r="AT60" s="35"/>
      <c r="AU60" s="35"/>
      <c r="AV60" s="35"/>
      <c r="AW60" s="43"/>
      <c r="AX60" s="33">
        <v>0.18217457476286858</v>
      </c>
      <c r="AY60" s="34">
        <v>1.822546610445293</v>
      </c>
      <c r="AZ60" s="34">
        <v>0.55657793877195516</v>
      </c>
      <c r="BA60" s="16">
        <v>209.09214070012337</v>
      </c>
      <c r="BB60" s="34">
        <v>3.2278986895849238E-2</v>
      </c>
      <c r="BC60" s="34">
        <v>0.14989558786701934</v>
      </c>
      <c r="BD60" s="34">
        <v>0.10678922264407385</v>
      </c>
      <c r="BE60" s="27">
        <v>9.1156132800363476</v>
      </c>
      <c r="BF60" s="34">
        <v>2.1580187016728143</v>
      </c>
      <c r="BG60" s="33">
        <v>0.30729806922252634</v>
      </c>
      <c r="BH60" s="34">
        <v>2.1580187016728143</v>
      </c>
      <c r="BI60" s="34">
        <v>0.76741314182806564</v>
      </c>
      <c r="BJ60" s="16">
        <v>218.0484819981051</v>
      </c>
      <c r="BK60" s="34">
        <v>3.658127156475429E-2</v>
      </c>
      <c r="BL60" s="34">
        <v>0.27071679765777207</v>
      </c>
      <c r="BM60" s="34" t="s">
        <v>486</v>
      </c>
      <c r="BN60" s="27">
        <v>9.5393859855221521</v>
      </c>
      <c r="BO60" s="33" t="s">
        <v>486</v>
      </c>
      <c r="BP60" s="34" t="s">
        <v>486</v>
      </c>
      <c r="BQ60" s="34" t="s">
        <v>486</v>
      </c>
      <c r="BR60" s="16" t="s">
        <v>486</v>
      </c>
      <c r="BS60" s="34" t="s">
        <v>486</v>
      </c>
      <c r="BT60" s="34" t="s">
        <v>486</v>
      </c>
      <c r="BU60" s="34" t="s">
        <v>486</v>
      </c>
      <c r="BV60" s="27" t="s">
        <v>486</v>
      </c>
      <c r="BW60" s="33" t="s">
        <v>486</v>
      </c>
      <c r="BX60" s="34" t="s">
        <v>486</v>
      </c>
      <c r="BY60" s="34" t="s">
        <v>486</v>
      </c>
      <c r="BZ60" s="16" t="s">
        <v>486</v>
      </c>
      <c r="CA60" s="34" t="s">
        <v>486</v>
      </c>
      <c r="CB60" s="34" t="s">
        <v>486</v>
      </c>
      <c r="CC60" s="34" t="s">
        <v>486</v>
      </c>
      <c r="CD60" s="27" t="s">
        <v>486</v>
      </c>
      <c r="CE60" s="33" t="s">
        <v>486</v>
      </c>
      <c r="CF60" s="34" t="s">
        <v>486</v>
      </c>
      <c r="CG60" s="34" t="s">
        <v>486</v>
      </c>
      <c r="CH60" s="16" t="s">
        <v>486</v>
      </c>
      <c r="CI60" s="34" t="s">
        <v>486</v>
      </c>
      <c r="CJ60" s="34" t="s">
        <v>486</v>
      </c>
      <c r="CK60" s="34" t="s">
        <v>486</v>
      </c>
      <c r="CL60" s="27" t="s">
        <v>486</v>
      </c>
      <c r="CM60" s="33" t="s">
        <v>486</v>
      </c>
      <c r="CN60" s="34" t="s">
        <v>486</v>
      </c>
      <c r="CO60" s="34" t="s">
        <v>486</v>
      </c>
      <c r="CP60" s="16" t="s">
        <v>486</v>
      </c>
      <c r="CQ60" s="34" t="s">
        <v>486</v>
      </c>
      <c r="CR60" s="34" t="s">
        <v>486</v>
      </c>
      <c r="CS60" s="34" t="s">
        <v>486</v>
      </c>
      <c r="CT60" s="27" t="s">
        <v>486</v>
      </c>
      <c r="CU60" s="33" t="s">
        <v>486</v>
      </c>
      <c r="CV60" s="34" t="s">
        <v>486</v>
      </c>
      <c r="CW60" s="34" t="s">
        <v>486</v>
      </c>
      <c r="CX60" s="16" t="s">
        <v>486</v>
      </c>
      <c r="CY60" s="34" t="s">
        <v>486</v>
      </c>
      <c r="CZ60" s="34" t="s">
        <v>486</v>
      </c>
      <c r="DA60" s="34" t="s">
        <v>486</v>
      </c>
      <c r="DB60" s="27" t="s">
        <v>486</v>
      </c>
      <c r="DC60" s="34" t="s">
        <v>486</v>
      </c>
      <c r="DD60" s="33">
        <v>6.366195691050508E-2</v>
      </c>
      <c r="DE60" s="34">
        <v>1.4080936545105609</v>
      </c>
      <c r="DF60" s="34">
        <v>0.21766524850100688</v>
      </c>
      <c r="DG60" s="16">
        <v>192.11802516454998</v>
      </c>
      <c r="DH60" s="34">
        <v>2.659342992505789E-2</v>
      </c>
      <c r="DI60" s="34">
        <v>3.7068526985447194E-2</v>
      </c>
      <c r="DJ60" s="34">
        <v>6.1342573695164354E-2</v>
      </c>
      <c r="DK60" s="27">
        <v>8.3435333776989644</v>
      </c>
      <c r="DL60" s="33">
        <v>7.831732028219586E-2</v>
      </c>
      <c r="DM60" s="34">
        <v>1.7638378352530661</v>
      </c>
      <c r="DN60" s="34">
        <v>0.66494213966753291</v>
      </c>
      <c r="DO60" s="16">
        <v>246.64803256712838</v>
      </c>
      <c r="DP60" s="34">
        <v>3.3554133840926252E-2</v>
      </c>
      <c r="DQ60" s="34">
        <v>4.4763186441269608E-2</v>
      </c>
      <c r="DR60" s="34">
        <v>7.4784058516807514E-2</v>
      </c>
      <c r="DS60" s="27">
        <v>10.708303423593346</v>
      </c>
      <c r="DT60" s="33">
        <v>4.100192725094981E-2</v>
      </c>
      <c r="DU60" s="34">
        <v>1.11004134308614</v>
      </c>
      <c r="DV60" s="34">
        <v>0.42418514505247157</v>
      </c>
      <c r="DW60" s="16">
        <v>151.78601490579149</v>
      </c>
      <c r="DX60" s="34">
        <v>1.7959790883129646E-2</v>
      </c>
      <c r="DY60" s="34">
        <v>2.3042136367820161E-2</v>
      </c>
      <c r="DZ60" s="34">
        <v>5.5293259642819149E-2</v>
      </c>
      <c r="EA60" s="27">
        <v>6.5905166414454373</v>
      </c>
      <c r="EB60" s="33">
        <v>6.9561388095747995E-2</v>
      </c>
      <c r="EC60" s="34">
        <v>1.6662399274744402</v>
      </c>
      <c r="ED60" s="34">
        <v>0.49181999364872553</v>
      </c>
      <c r="EE60" s="16">
        <v>272.11989646374383</v>
      </c>
      <c r="EF60" s="34">
        <v>3.5124799107130872E-2</v>
      </c>
      <c r="EG60" s="34">
        <v>3.443658898861713E-2</v>
      </c>
      <c r="EH60" s="34">
        <v>5.518166450878903E-2</v>
      </c>
      <c r="EI60" s="27">
        <v>11.793025848074581</v>
      </c>
      <c r="EJ60" s="33">
        <v>5.3818451481789986E-2</v>
      </c>
      <c r="EK60" s="34">
        <v>1.320970607453942</v>
      </c>
      <c r="EL60" s="34">
        <v>0.42503490749668427</v>
      </c>
      <c r="EM60" s="16">
        <v>185.93831419389636</v>
      </c>
      <c r="EN60" s="34">
        <v>2.3696651336574281E-2</v>
      </c>
      <c r="EO60" s="34">
        <v>3.0121800145215698E-2</v>
      </c>
      <c r="EP60" s="34">
        <v>5.927294260170609E-2</v>
      </c>
      <c r="EQ60" s="27">
        <v>8.071273498376252</v>
      </c>
      <c r="ER60" s="34" t="s">
        <v>486</v>
      </c>
    </row>
    <row r="61" spans="2:148" x14ac:dyDescent="0.2">
      <c r="B61" s="15" t="s">
        <v>501</v>
      </c>
      <c r="D61" s="15" t="s">
        <v>64</v>
      </c>
      <c r="E61" s="15" t="s">
        <v>523</v>
      </c>
      <c r="F61" s="31" t="s">
        <v>32</v>
      </c>
      <c r="G61" s="15">
        <v>3700</v>
      </c>
      <c r="I61" s="15">
        <v>161241</v>
      </c>
      <c r="K61" s="15" t="s">
        <v>490</v>
      </c>
      <c r="L61" s="15">
        <v>2.2000000000000002</v>
      </c>
      <c r="P61" s="15"/>
      <c r="Q61" s="36"/>
      <c r="R61" s="11"/>
      <c r="T61" s="31" t="s">
        <v>153</v>
      </c>
      <c r="U61" s="15"/>
      <c r="V61" s="15" t="s">
        <v>486</v>
      </c>
      <c r="Y61" s="33"/>
      <c r="Z61" s="34"/>
      <c r="AA61" s="34"/>
      <c r="AB61" s="35"/>
      <c r="AC61" s="35"/>
      <c r="AD61" s="35"/>
      <c r="AE61" s="35"/>
      <c r="AG61" s="33"/>
      <c r="AH61" s="34"/>
      <c r="AI61" s="34"/>
      <c r="AJ61" s="35"/>
      <c r="AK61" s="35"/>
      <c r="AL61" s="35"/>
      <c r="AM61" s="35"/>
      <c r="AO61" s="33"/>
      <c r="AP61" s="34"/>
      <c r="AQ61" s="34"/>
      <c r="AR61" s="35"/>
      <c r="AS61" s="35"/>
      <c r="AT61" s="35"/>
      <c r="AU61" s="35"/>
      <c r="AV61" s="35"/>
      <c r="AW61" s="43"/>
      <c r="AX61" s="33">
        <v>0.1460219579742591</v>
      </c>
      <c r="AY61" s="34">
        <v>2.2686219938894467</v>
      </c>
      <c r="AZ61" s="34">
        <v>1.2601384288161595</v>
      </c>
      <c r="BA61" s="16">
        <v>225.79220019051203</v>
      </c>
      <c r="BB61" s="34" t="s">
        <v>486</v>
      </c>
      <c r="BC61" s="34" t="s">
        <v>486</v>
      </c>
      <c r="BD61" s="34" t="s">
        <v>486</v>
      </c>
      <c r="BE61" s="27">
        <v>9.8570273056187752</v>
      </c>
      <c r="BF61" s="34">
        <v>3.6638535783183381</v>
      </c>
      <c r="BG61" s="33">
        <v>0.2761384904568906</v>
      </c>
      <c r="BH61" s="34">
        <v>3.6638535783183381</v>
      </c>
      <c r="BI61" s="34">
        <v>1.4434034636212805</v>
      </c>
      <c r="BJ61" s="16">
        <v>233.93256308293627</v>
      </c>
      <c r="BK61" s="34" t="s">
        <v>486</v>
      </c>
      <c r="BL61" s="34" t="s">
        <v>486</v>
      </c>
      <c r="BM61" s="34" t="s">
        <v>486</v>
      </c>
      <c r="BN61" s="27">
        <v>10.317908412982646</v>
      </c>
      <c r="BO61" s="33">
        <v>0.76400000000000001</v>
      </c>
      <c r="BP61" s="34">
        <v>9.7910000000000004</v>
      </c>
      <c r="BQ61" s="34">
        <v>1.958</v>
      </c>
      <c r="BR61" s="16">
        <v>260.58999999999997</v>
      </c>
      <c r="BS61" s="34" t="s">
        <v>486</v>
      </c>
      <c r="BT61" s="34" t="s">
        <v>486</v>
      </c>
      <c r="BU61" s="34" t="s">
        <v>486</v>
      </c>
      <c r="BV61" s="27">
        <v>11.94058742203579</v>
      </c>
      <c r="BW61" s="33">
        <v>0.10100000000000001</v>
      </c>
      <c r="BX61" s="34">
        <v>1.694</v>
      </c>
      <c r="BY61" s="34">
        <v>1.6319999999999999</v>
      </c>
      <c r="BZ61" s="16">
        <v>245.71700000000001</v>
      </c>
      <c r="CA61" s="34" t="s">
        <v>486</v>
      </c>
      <c r="CB61" s="34" t="s">
        <v>486</v>
      </c>
      <c r="CC61" s="34" t="s">
        <v>486</v>
      </c>
      <c r="CD61" s="27">
        <v>10.666750404549813</v>
      </c>
      <c r="CE61" s="33">
        <v>2.3E-2</v>
      </c>
      <c r="CF61" s="34">
        <v>1.085</v>
      </c>
      <c r="CG61" s="34">
        <v>0.90500000000000003</v>
      </c>
      <c r="CH61" s="16">
        <v>163.22800000000001</v>
      </c>
      <c r="CI61" s="34" t="s">
        <v>486</v>
      </c>
      <c r="CJ61" s="34" t="s">
        <v>486</v>
      </c>
      <c r="CK61" s="34" t="s">
        <v>486</v>
      </c>
      <c r="CL61" s="27">
        <v>7.0771279320042115</v>
      </c>
      <c r="CM61" s="33">
        <v>6.6000000000000003E-2</v>
      </c>
      <c r="CN61" s="34">
        <v>1.331</v>
      </c>
      <c r="CO61" s="34">
        <v>1.085</v>
      </c>
      <c r="CP61" s="16">
        <v>268.00299999999999</v>
      </c>
      <c r="CQ61" s="34" t="s">
        <v>486</v>
      </c>
      <c r="CR61" s="34" t="s">
        <v>486</v>
      </c>
      <c r="CS61" s="34" t="s">
        <v>486</v>
      </c>
      <c r="CT61" s="27">
        <v>11.593372295800538</v>
      </c>
      <c r="CU61" s="33">
        <v>0.185</v>
      </c>
      <c r="CV61" s="34">
        <v>2.915</v>
      </c>
      <c r="CW61" s="34">
        <v>1.236</v>
      </c>
      <c r="CX61" s="16">
        <v>205.13900000000001</v>
      </c>
      <c r="CY61" s="34" t="s">
        <v>486</v>
      </c>
      <c r="CZ61" s="34" t="s">
        <v>486</v>
      </c>
      <c r="DA61" s="34" t="s">
        <v>486</v>
      </c>
      <c r="DB61" s="27">
        <v>9.0200769822940732</v>
      </c>
      <c r="DC61" s="34" t="s">
        <v>486</v>
      </c>
      <c r="DD61" s="33">
        <v>3.2000000000000001E-2</v>
      </c>
      <c r="DE61" s="34">
        <v>0.76100000000000001</v>
      </c>
      <c r="DF61" s="34">
        <v>0.72799999999999998</v>
      </c>
      <c r="DG61" s="16">
        <v>212.94</v>
      </c>
      <c r="DH61" s="34" t="s">
        <v>486</v>
      </c>
      <c r="DI61" s="34" t="s">
        <v>486</v>
      </c>
      <c r="DJ61" s="34" t="s">
        <v>486</v>
      </c>
      <c r="DK61" s="27">
        <v>9.1886696202730516</v>
      </c>
      <c r="DL61" s="33">
        <v>6.8000000000000005E-2</v>
      </c>
      <c r="DM61" s="34">
        <v>2.3279999999999998</v>
      </c>
      <c r="DN61" s="34">
        <v>1.196</v>
      </c>
      <c r="DO61" s="16">
        <v>224.09299999999999</v>
      </c>
      <c r="DP61" s="34" t="s">
        <v>486</v>
      </c>
      <c r="DQ61" s="34" t="s">
        <v>486</v>
      </c>
      <c r="DR61" s="34" t="s">
        <v>486</v>
      </c>
      <c r="DS61" s="27">
        <v>9.7775351526291825</v>
      </c>
      <c r="DT61" s="33">
        <v>2.3E-2</v>
      </c>
      <c r="DU61" s="34">
        <v>1.2509999999999999</v>
      </c>
      <c r="DV61" s="34">
        <v>0.79900000000000004</v>
      </c>
      <c r="DW61" s="16">
        <v>157.49700000000001</v>
      </c>
      <c r="DX61" s="34" t="s">
        <v>486</v>
      </c>
      <c r="DY61" s="34" t="s">
        <v>486</v>
      </c>
      <c r="DZ61" s="34" t="s">
        <v>486</v>
      </c>
      <c r="EA61" s="27">
        <v>6.8425127649212127</v>
      </c>
      <c r="EB61" s="33">
        <v>4.9000000000000002E-2</v>
      </c>
      <c r="EC61" s="34">
        <v>1.296</v>
      </c>
      <c r="ED61" s="34">
        <v>1.0760000000000001</v>
      </c>
      <c r="EE61" s="16">
        <v>261.637</v>
      </c>
      <c r="EF61" s="34" t="s">
        <v>486</v>
      </c>
      <c r="EG61" s="34" t="s">
        <v>486</v>
      </c>
      <c r="EH61" s="34" t="s">
        <v>486</v>
      </c>
      <c r="EI61" s="27">
        <v>11.315661812068939</v>
      </c>
      <c r="EJ61" s="33">
        <v>3.4000000000000002E-2</v>
      </c>
      <c r="EK61" s="34">
        <v>1.3129999999999999</v>
      </c>
      <c r="EL61" s="34">
        <v>0.871</v>
      </c>
      <c r="EM61" s="16">
        <v>188.92400000000001</v>
      </c>
      <c r="EN61" s="34" t="s">
        <v>486</v>
      </c>
      <c r="EO61" s="34" t="s">
        <v>486</v>
      </c>
      <c r="EP61" s="34" t="s">
        <v>486</v>
      </c>
      <c r="EQ61" s="27">
        <v>8.1960963692636408</v>
      </c>
      <c r="ER61" s="34" t="s">
        <v>486</v>
      </c>
    </row>
    <row r="62" spans="2:148" x14ac:dyDescent="0.2">
      <c r="B62" s="15" t="s">
        <v>501</v>
      </c>
      <c r="D62" s="15" t="s">
        <v>94</v>
      </c>
      <c r="E62" s="15" t="s">
        <v>534</v>
      </c>
      <c r="F62" s="31" t="s">
        <v>32</v>
      </c>
      <c r="G62" s="15">
        <v>3700</v>
      </c>
      <c r="I62" s="15">
        <v>147166</v>
      </c>
      <c r="K62" s="15" t="s">
        <v>491</v>
      </c>
      <c r="L62" s="15">
        <v>2.2000000000000002</v>
      </c>
      <c r="P62" s="15"/>
      <c r="Q62" s="36"/>
      <c r="R62" s="12"/>
      <c r="T62" s="31" t="s">
        <v>153</v>
      </c>
      <c r="U62" s="15"/>
      <c r="V62" s="15" t="s">
        <v>486</v>
      </c>
      <c r="Y62" s="33"/>
      <c r="Z62" s="34"/>
      <c r="AA62" s="34"/>
      <c r="AB62" s="35"/>
      <c r="AC62" s="35"/>
      <c r="AD62" s="35"/>
      <c r="AE62" s="35"/>
      <c r="AG62" s="33"/>
      <c r="AH62" s="34"/>
      <c r="AI62" s="34"/>
      <c r="AJ62" s="35"/>
      <c r="AK62" s="35"/>
      <c r="AL62" s="35"/>
      <c r="AM62" s="35"/>
      <c r="AO62" s="33"/>
      <c r="AP62" s="34"/>
      <c r="AQ62" s="34"/>
      <c r="AR62" s="35"/>
      <c r="AS62" s="35"/>
      <c r="AT62" s="35"/>
      <c r="AU62" s="35"/>
      <c r="AV62" s="35"/>
      <c r="AW62" s="43"/>
      <c r="AX62" s="33">
        <v>0.21561540177475708</v>
      </c>
      <c r="AY62" s="34">
        <v>3.4287198472423905</v>
      </c>
      <c r="AZ62" s="34">
        <v>1.0209109657519477</v>
      </c>
      <c r="BA62" s="16">
        <v>235.78817992639247</v>
      </c>
      <c r="BB62" s="34" t="s">
        <v>486</v>
      </c>
      <c r="BC62" s="34" t="s">
        <v>486</v>
      </c>
      <c r="BD62" s="34" t="s">
        <v>486</v>
      </c>
      <c r="BE62" s="27">
        <v>10.373413909020922</v>
      </c>
      <c r="BF62" s="34">
        <v>4.2333626380604867</v>
      </c>
      <c r="BG62" s="33">
        <v>0.31889873601489427</v>
      </c>
      <c r="BH62" s="34">
        <v>4.2333626380604867</v>
      </c>
      <c r="BI62" s="34">
        <v>1.1023469913756399</v>
      </c>
      <c r="BJ62" s="16">
        <v>247.05732729919913</v>
      </c>
      <c r="BK62" s="34" t="s">
        <v>486</v>
      </c>
      <c r="BL62" s="34" t="s">
        <v>486</v>
      </c>
      <c r="BM62" s="34" t="s">
        <v>486</v>
      </c>
      <c r="BN62" s="27">
        <v>10.925033264174676</v>
      </c>
      <c r="BO62" s="33">
        <v>0.91</v>
      </c>
      <c r="BP62" s="34">
        <v>9.0655000000000001</v>
      </c>
      <c r="BQ62" s="34">
        <v>1.361</v>
      </c>
      <c r="BR62" s="16">
        <v>261.22149999999999</v>
      </c>
      <c r="BS62" s="34" t="s">
        <v>486</v>
      </c>
      <c r="BT62" s="34" t="s">
        <v>486</v>
      </c>
      <c r="BU62" s="34" t="s">
        <v>486</v>
      </c>
      <c r="BV62" s="27">
        <v>11.938638670248698</v>
      </c>
      <c r="BW62" s="33">
        <v>0.19600000000000001</v>
      </c>
      <c r="BX62" s="34">
        <v>4.7300000000000004</v>
      </c>
      <c r="BY62" s="34">
        <v>1.3864999999999998</v>
      </c>
      <c r="BZ62" s="16">
        <v>274.78250000000003</v>
      </c>
      <c r="CA62" s="34" t="s">
        <v>486</v>
      </c>
      <c r="CB62" s="34" t="s">
        <v>486</v>
      </c>
      <c r="CC62" s="34" t="s">
        <v>486</v>
      </c>
      <c r="CD62" s="27">
        <v>12.130921509481391</v>
      </c>
      <c r="CE62" s="33">
        <v>8.299999999999999E-2</v>
      </c>
      <c r="CF62" s="34">
        <v>2.0225</v>
      </c>
      <c r="CG62" s="34">
        <v>1.028</v>
      </c>
      <c r="CH62" s="16">
        <v>174.09399999999999</v>
      </c>
      <c r="CI62" s="34" t="s">
        <v>486</v>
      </c>
      <c r="CJ62" s="34" t="s">
        <v>486</v>
      </c>
      <c r="CK62" s="34" t="s">
        <v>486</v>
      </c>
      <c r="CL62" s="27">
        <v>7.6145217671364147</v>
      </c>
      <c r="CM62" s="33">
        <v>0.17449999999999999</v>
      </c>
      <c r="CN62" s="34">
        <v>4.4429999999999996</v>
      </c>
      <c r="CO62" s="34">
        <v>1.216</v>
      </c>
      <c r="CP62" s="16">
        <v>286.11649999999997</v>
      </c>
      <c r="CQ62" s="34" t="s">
        <v>486</v>
      </c>
      <c r="CR62" s="34" t="s">
        <v>486</v>
      </c>
      <c r="CS62" s="34" t="s">
        <v>486</v>
      </c>
      <c r="CT62" s="27">
        <v>12.594769681544673</v>
      </c>
      <c r="CU62" s="33">
        <v>0.27200000000000002</v>
      </c>
      <c r="CV62" s="34">
        <v>4.0525000000000002</v>
      </c>
      <c r="CW62" s="34">
        <v>1.1644999999999999</v>
      </c>
      <c r="CX62" s="16">
        <v>217.41749999999999</v>
      </c>
      <c r="CY62" s="34" t="s">
        <v>486</v>
      </c>
      <c r="CZ62" s="34" t="s">
        <v>486</v>
      </c>
      <c r="DA62" s="34" t="s">
        <v>486</v>
      </c>
      <c r="DB62" s="27">
        <v>9.6352063596801312</v>
      </c>
      <c r="DC62" s="34" t="s">
        <v>486</v>
      </c>
      <c r="DD62" s="33">
        <v>0.16399999999999998</v>
      </c>
      <c r="DE62" s="34">
        <v>4.1305000000000005</v>
      </c>
      <c r="DF62" s="34">
        <v>0.77</v>
      </c>
      <c r="DG62" s="16">
        <v>218.208</v>
      </c>
      <c r="DH62" s="34" t="s">
        <v>486</v>
      </c>
      <c r="DI62" s="34" t="s">
        <v>486</v>
      </c>
      <c r="DJ62" s="34" t="s">
        <v>486</v>
      </c>
      <c r="DK62" s="27">
        <v>9.6596742392106965</v>
      </c>
      <c r="DL62" s="33">
        <v>0.21800000000000003</v>
      </c>
      <c r="DM62" s="34">
        <v>6.27</v>
      </c>
      <c r="DN62" s="34">
        <v>1.2315</v>
      </c>
      <c r="DO62" s="16">
        <v>250.98349999999999</v>
      </c>
      <c r="DP62" s="34" t="s">
        <v>486</v>
      </c>
      <c r="DQ62" s="34" t="s">
        <v>486</v>
      </c>
      <c r="DR62" s="34" t="s">
        <v>486</v>
      </c>
      <c r="DS62" s="27">
        <v>11.216966504846743</v>
      </c>
      <c r="DT62" s="33">
        <v>7.9000000000000001E-2</v>
      </c>
      <c r="DU62" s="34">
        <v>2.0714999999999999</v>
      </c>
      <c r="DV62" s="34">
        <v>1.0270000000000001</v>
      </c>
      <c r="DW62" s="16">
        <v>167.07749999999999</v>
      </c>
      <c r="DX62" s="34" t="s">
        <v>486</v>
      </c>
      <c r="DY62" s="34" t="s">
        <v>486</v>
      </c>
      <c r="DZ62" s="34" t="s">
        <v>486</v>
      </c>
      <c r="EA62" s="27">
        <v>7.3163414557508917</v>
      </c>
      <c r="EB62" s="33">
        <v>0.27949999999999997</v>
      </c>
      <c r="EC62" s="34">
        <v>10.3195</v>
      </c>
      <c r="ED62" s="34">
        <v>1.1739999999999999</v>
      </c>
      <c r="EE62" s="16">
        <v>275.89150000000001</v>
      </c>
      <c r="EF62" s="34" t="s">
        <v>486</v>
      </c>
      <c r="EG62" s="34" t="s">
        <v>486</v>
      </c>
      <c r="EH62" s="34" t="s">
        <v>486</v>
      </c>
      <c r="EI62" s="27">
        <v>12.566572716846554</v>
      </c>
      <c r="EJ62" s="33">
        <v>0.13650000000000001</v>
      </c>
      <c r="EK62" s="34">
        <v>3.9370000000000003</v>
      </c>
      <c r="EL62" s="34">
        <v>1.0205</v>
      </c>
      <c r="EM62" s="16">
        <v>200.50700000000001</v>
      </c>
      <c r="EN62" s="34" t="s">
        <v>486</v>
      </c>
      <c r="EO62" s="34" t="s">
        <v>486</v>
      </c>
      <c r="EP62" s="34" t="s">
        <v>486</v>
      </c>
      <c r="EQ62" s="27">
        <v>8.8836927935146353</v>
      </c>
      <c r="ER62" s="34" t="s">
        <v>486</v>
      </c>
    </row>
    <row r="63" spans="2:148" x14ac:dyDescent="0.2">
      <c r="B63" s="15" t="s">
        <v>501</v>
      </c>
      <c r="D63" s="15" t="s">
        <v>94</v>
      </c>
      <c r="E63" s="15" t="s">
        <v>531</v>
      </c>
      <c r="F63" s="31" t="s">
        <v>32</v>
      </c>
      <c r="G63" s="15">
        <v>3700</v>
      </c>
      <c r="I63" s="15">
        <v>252200</v>
      </c>
      <c r="K63" s="15" t="s">
        <v>490</v>
      </c>
      <c r="L63" s="15">
        <v>2.2120000000000002</v>
      </c>
      <c r="N63" s="15" t="s">
        <v>506</v>
      </c>
      <c r="P63" s="15" t="s">
        <v>495</v>
      </c>
      <c r="Q63" s="37"/>
      <c r="R63" s="11"/>
      <c r="T63" s="31" t="s">
        <v>153</v>
      </c>
      <c r="U63" s="15"/>
      <c r="V63" s="15">
        <v>1360</v>
      </c>
      <c r="Y63" s="33"/>
      <c r="Z63" s="34"/>
      <c r="AA63" s="34"/>
      <c r="AB63" s="35"/>
      <c r="AC63" s="35"/>
      <c r="AD63" s="35"/>
      <c r="AE63" s="35"/>
      <c r="AG63" s="33"/>
      <c r="AH63" s="34"/>
      <c r="AI63" s="34"/>
      <c r="AJ63" s="35"/>
      <c r="AK63" s="35"/>
      <c r="AL63" s="35"/>
      <c r="AM63" s="35"/>
      <c r="AO63" s="33"/>
      <c r="AP63" s="34"/>
      <c r="AQ63" s="34"/>
      <c r="AR63" s="35"/>
      <c r="AS63" s="35"/>
      <c r="AT63" s="35"/>
      <c r="AU63" s="35"/>
      <c r="AV63" s="35"/>
      <c r="AW63" s="43"/>
      <c r="AX63" s="33">
        <v>0.36299999999999999</v>
      </c>
      <c r="AY63" s="34">
        <v>5.4359999999999999</v>
      </c>
      <c r="AZ63" s="34">
        <v>1.323</v>
      </c>
      <c r="BA63" s="16">
        <v>225.92400000000001</v>
      </c>
      <c r="BB63" s="34">
        <v>0.04</v>
      </c>
      <c r="BC63" s="34">
        <v>0.32300000000000001</v>
      </c>
      <c r="BD63" s="34" t="s">
        <v>486</v>
      </c>
      <c r="BE63" s="27">
        <v>10.105678465381535</v>
      </c>
      <c r="BF63" s="34">
        <v>5.791915492957747</v>
      </c>
      <c r="BG63" s="33">
        <v>0.50176967688483853</v>
      </c>
      <c r="BH63" s="34">
        <v>5.791915492957747</v>
      </c>
      <c r="BI63" s="34">
        <v>1.3841367025683513</v>
      </c>
      <c r="BJ63" s="16">
        <v>235.61995194697596</v>
      </c>
      <c r="BK63" s="34">
        <v>4.390223695111848E-2</v>
      </c>
      <c r="BL63" s="34">
        <v>0.45834631317315655</v>
      </c>
      <c r="BM63" s="34" t="s">
        <v>486</v>
      </c>
      <c r="BN63" s="27">
        <v>10.564407655525537</v>
      </c>
      <c r="BO63" s="33">
        <v>1.296</v>
      </c>
      <c r="BP63" s="34">
        <v>10.044</v>
      </c>
      <c r="BQ63" s="34">
        <v>1.4279999999999999</v>
      </c>
      <c r="BR63" s="16">
        <v>250.393</v>
      </c>
      <c r="BS63" s="34">
        <v>0.06</v>
      </c>
      <c r="BT63" s="34">
        <v>1.2370000000000001</v>
      </c>
      <c r="BU63" s="34" t="s">
        <v>486</v>
      </c>
      <c r="BV63" s="27">
        <v>11.592669557430364</v>
      </c>
      <c r="BW63" s="33">
        <v>0.35299999999999998</v>
      </c>
      <c r="BX63" s="34">
        <v>6.4210000000000003</v>
      </c>
      <c r="BY63" s="34">
        <v>1.518</v>
      </c>
      <c r="BZ63" s="16">
        <v>264.94799999999998</v>
      </c>
      <c r="CA63" s="34">
        <v>4.7E-2</v>
      </c>
      <c r="CB63" s="34">
        <v>0.30599999999999999</v>
      </c>
      <c r="CC63" s="34" t="s">
        <v>486</v>
      </c>
      <c r="CD63" s="27">
        <v>11.844450362130996</v>
      </c>
      <c r="CE63" s="33">
        <v>0.14799999999999999</v>
      </c>
      <c r="CF63" s="34">
        <v>4.1760000000000002</v>
      </c>
      <c r="CG63" s="34">
        <v>1.115</v>
      </c>
      <c r="CH63" s="16">
        <v>165.90199999999999</v>
      </c>
      <c r="CI63" s="34">
        <v>2.8000000000000001E-2</v>
      </c>
      <c r="CJ63" s="34">
        <v>0.12</v>
      </c>
      <c r="CK63" s="34" t="s">
        <v>486</v>
      </c>
      <c r="CL63" s="27">
        <v>7.4171525977596584</v>
      </c>
      <c r="CM63" s="33">
        <v>0.26200000000000001</v>
      </c>
      <c r="CN63" s="34">
        <v>6.3689999999999998</v>
      </c>
      <c r="CO63" s="34">
        <v>1.4910000000000001</v>
      </c>
      <c r="CP63" s="16">
        <v>270.11799999999999</v>
      </c>
      <c r="CQ63" s="34">
        <v>4.3999999999999997E-2</v>
      </c>
      <c r="CR63" s="34">
        <v>0.218</v>
      </c>
      <c r="CS63" s="34" t="s">
        <v>486</v>
      </c>
      <c r="CT63" s="27">
        <v>12.05030667232251</v>
      </c>
      <c r="CU63" s="33">
        <v>0.41599999999999998</v>
      </c>
      <c r="CV63" s="34">
        <v>5.8860000000000001</v>
      </c>
      <c r="CW63" s="34">
        <v>1.274</v>
      </c>
      <c r="CX63" s="16">
        <v>207.68</v>
      </c>
      <c r="CY63" s="34">
        <v>3.9E-2</v>
      </c>
      <c r="CZ63" s="34">
        <v>0.377</v>
      </c>
      <c r="DA63" s="34" t="s">
        <v>486</v>
      </c>
      <c r="DB63" s="27">
        <v>9.3607311746869666</v>
      </c>
      <c r="DC63" s="34">
        <v>4.6849999999999996</v>
      </c>
      <c r="DD63" s="33">
        <v>0.25900000000000001</v>
      </c>
      <c r="DE63" s="34">
        <v>5.5259999999999998</v>
      </c>
      <c r="DF63" s="34">
        <v>1.0620000000000001</v>
      </c>
      <c r="DG63" s="16">
        <v>215.36500000000001</v>
      </c>
      <c r="DH63" s="34">
        <v>3.7999999999999999E-2</v>
      </c>
      <c r="DI63" s="34">
        <v>0.221</v>
      </c>
      <c r="DJ63" s="34" t="s">
        <v>486</v>
      </c>
      <c r="DK63" s="27">
        <v>9.644717757772856</v>
      </c>
      <c r="DL63" s="33">
        <v>0.27600000000000002</v>
      </c>
      <c r="DM63" s="34">
        <v>6.415</v>
      </c>
      <c r="DN63" s="34">
        <v>1.6240000000000001</v>
      </c>
      <c r="DO63" s="16">
        <v>252.16300000000001</v>
      </c>
      <c r="DP63" s="34">
        <v>4.3999999999999997E-2</v>
      </c>
      <c r="DQ63" s="34">
        <v>0.23300000000000001</v>
      </c>
      <c r="DR63" s="34" t="s">
        <v>486</v>
      </c>
      <c r="DS63" s="27">
        <v>11.285219399538107</v>
      </c>
      <c r="DT63" s="33">
        <v>0.13</v>
      </c>
      <c r="DU63" s="34">
        <v>3.8769999999999998</v>
      </c>
      <c r="DV63" s="34">
        <v>1.1639999999999999</v>
      </c>
      <c r="DW63" s="16">
        <v>164.14599999999999</v>
      </c>
      <c r="DX63" s="34">
        <v>2.7E-2</v>
      </c>
      <c r="DY63" s="34">
        <v>0.10299999999999999</v>
      </c>
      <c r="DZ63" s="34" t="s">
        <v>486</v>
      </c>
      <c r="EA63" s="27">
        <v>7.3192363042214579</v>
      </c>
      <c r="EB63" s="33">
        <v>0.26100000000000001</v>
      </c>
      <c r="EC63" s="34">
        <v>7.1779999999999999</v>
      </c>
      <c r="ED63" s="34">
        <v>1.4610000000000001</v>
      </c>
      <c r="EE63" s="16">
        <v>279.07799999999997</v>
      </c>
      <c r="EF63" s="34">
        <v>4.2999999999999997E-2</v>
      </c>
      <c r="EG63" s="34">
        <v>0.218</v>
      </c>
      <c r="EH63" s="34" t="s">
        <v>486</v>
      </c>
      <c r="EI63" s="27">
        <v>12.488991846161095</v>
      </c>
      <c r="EJ63" s="33">
        <v>0.19</v>
      </c>
      <c r="EK63" s="34">
        <v>4.9139999999999997</v>
      </c>
      <c r="EL63" s="34">
        <v>1.2410000000000001</v>
      </c>
      <c r="EM63" s="16">
        <v>198.97200000000001</v>
      </c>
      <c r="EN63" s="34">
        <v>3.3000000000000002E-2</v>
      </c>
      <c r="EO63" s="34">
        <v>0.157</v>
      </c>
      <c r="EP63" s="34" t="s">
        <v>486</v>
      </c>
      <c r="EQ63" s="27">
        <v>8.8909839594036235</v>
      </c>
      <c r="ER63" s="34">
        <v>6.3689999999999998</v>
      </c>
    </row>
    <row r="64" spans="2:148" x14ac:dyDescent="0.2">
      <c r="B64" s="15" t="s">
        <v>501</v>
      </c>
      <c r="D64" s="15" t="s">
        <v>64</v>
      </c>
      <c r="E64" s="15" t="s">
        <v>523</v>
      </c>
      <c r="F64" s="31" t="s">
        <v>32</v>
      </c>
      <c r="G64" s="15">
        <v>3700</v>
      </c>
      <c r="I64" s="15">
        <v>240012</v>
      </c>
      <c r="K64" s="15" t="s">
        <v>490</v>
      </c>
      <c r="L64" s="15">
        <v>2.1640000000000001</v>
      </c>
      <c r="N64" s="15" t="s">
        <v>25</v>
      </c>
      <c r="P64" s="15" t="s">
        <v>495</v>
      </c>
      <c r="Q64" s="37"/>
      <c r="R64" s="11"/>
      <c r="T64" s="31" t="s">
        <v>153</v>
      </c>
      <c r="U64" s="15"/>
      <c r="V64" s="15">
        <v>1470</v>
      </c>
      <c r="Y64" s="33"/>
      <c r="Z64" s="34"/>
      <c r="AA64" s="34"/>
      <c r="AB64" s="35"/>
      <c r="AC64" s="35"/>
      <c r="AD64" s="35"/>
      <c r="AE64" s="35"/>
      <c r="AG64" s="33"/>
      <c r="AH64" s="34"/>
      <c r="AI64" s="34"/>
      <c r="AJ64" s="35"/>
      <c r="AK64" s="35"/>
      <c r="AL64" s="35"/>
      <c r="AM64" s="35"/>
      <c r="AO64" s="33"/>
      <c r="AP64" s="34"/>
      <c r="AQ64" s="34"/>
      <c r="AR64" s="35"/>
      <c r="AS64" s="35"/>
      <c r="AT64" s="35"/>
      <c r="AU64" s="35"/>
      <c r="AV64" s="35"/>
      <c r="AW64" s="43"/>
      <c r="AX64" s="33">
        <v>0.17799999999999999</v>
      </c>
      <c r="AY64" s="34">
        <v>2.3769999999999998</v>
      </c>
      <c r="AZ64" s="34">
        <v>0.93700000000000006</v>
      </c>
      <c r="BA64" s="16">
        <v>233.05200000000002</v>
      </c>
      <c r="BB64" s="34">
        <v>2.1999999999999999E-2</v>
      </c>
      <c r="BC64" s="34">
        <v>0.156</v>
      </c>
      <c r="BD64" s="34" t="s">
        <v>486</v>
      </c>
      <c r="BE64" s="27">
        <v>10.180056401313411</v>
      </c>
      <c r="BF64" s="34">
        <v>3.5644676884838442</v>
      </c>
      <c r="BG64" s="33">
        <v>0.31644449047224521</v>
      </c>
      <c r="BH64" s="34">
        <v>3.5644676884838442</v>
      </c>
      <c r="BI64" s="34">
        <v>1.0864233637116818</v>
      </c>
      <c r="BJ64" s="16">
        <v>241.93664540182269</v>
      </c>
      <c r="BK64" s="34">
        <v>2.5489229494614747E-2</v>
      </c>
      <c r="BL64" s="34">
        <v>0.29121251035625517</v>
      </c>
      <c r="BM64" s="34" t="s">
        <v>486</v>
      </c>
      <c r="BN64" s="27">
        <v>10.659989907747894</v>
      </c>
      <c r="BO64" s="33" t="s">
        <v>486</v>
      </c>
      <c r="BP64" s="34" t="s">
        <v>486</v>
      </c>
      <c r="BQ64" s="34" t="s">
        <v>486</v>
      </c>
      <c r="BR64" s="16" t="s">
        <v>486</v>
      </c>
      <c r="BS64" s="34" t="s">
        <v>486</v>
      </c>
      <c r="BT64" s="34" t="s">
        <v>486</v>
      </c>
      <c r="BU64" s="34" t="s">
        <v>486</v>
      </c>
      <c r="BV64" s="27" t="s">
        <v>486</v>
      </c>
      <c r="BW64" s="33" t="s">
        <v>486</v>
      </c>
      <c r="BX64" s="34" t="s">
        <v>486</v>
      </c>
      <c r="BY64" s="34" t="s">
        <v>486</v>
      </c>
      <c r="BZ64" s="16" t="s">
        <v>486</v>
      </c>
      <c r="CA64" s="34" t="s">
        <v>486</v>
      </c>
      <c r="CB64" s="34" t="s">
        <v>486</v>
      </c>
      <c r="CC64" s="34" t="s">
        <v>486</v>
      </c>
      <c r="CD64" s="27" t="s">
        <v>486</v>
      </c>
      <c r="CE64" s="33" t="s">
        <v>486</v>
      </c>
      <c r="CF64" s="34" t="s">
        <v>486</v>
      </c>
      <c r="CG64" s="34" t="s">
        <v>486</v>
      </c>
      <c r="CH64" s="16" t="s">
        <v>486</v>
      </c>
      <c r="CI64" s="34" t="s">
        <v>486</v>
      </c>
      <c r="CJ64" s="34" t="s">
        <v>486</v>
      </c>
      <c r="CK64" s="34" t="s">
        <v>486</v>
      </c>
      <c r="CL64" s="27" t="s">
        <v>486</v>
      </c>
      <c r="CM64" s="33" t="s">
        <v>486</v>
      </c>
      <c r="CN64" s="34" t="s">
        <v>486</v>
      </c>
      <c r="CO64" s="34" t="s">
        <v>486</v>
      </c>
      <c r="CP64" s="16" t="s">
        <v>486</v>
      </c>
      <c r="CQ64" s="34" t="s">
        <v>486</v>
      </c>
      <c r="CR64" s="34" t="s">
        <v>486</v>
      </c>
      <c r="CS64" s="34" t="s">
        <v>486</v>
      </c>
      <c r="CT64" s="27" t="s">
        <v>486</v>
      </c>
      <c r="CU64" s="33" t="s">
        <v>486</v>
      </c>
      <c r="CV64" s="34" t="s">
        <v>486</v>
      </c>
      <c r="CW64" s="34" t="s">
        <v>486</v>
      </c>
      <c r="CX64" s="16" t="s">
        <v>486</v>
      </c>
      <c r="CY64" s="34" t="s">
        <v>486</v>
      </c>
      <c r="CZ64" s="34" t="s">
        <v>486</v>
      </c>
      <c r="DA64" s="34" t="s">
        <v>486</v>
      </c>
      <c r="DB64" s="27" t="s">
        <v>486</v>
      </c>
      <c r="DC64" s="34" t="s">
        <v>486</v>
      </c>
      <c r="DD64" s="33">
        <v>4.2500000000000003E-2</v>
      </c>
      <c r="DE64" s="34">
        <v>0.81</v>
      </c>
      <c r="DF64" s="34">
        <v>0.5605</v>
      </c>
      <c r="DG64" s="16">
        <v>219.084</v>
      </c>
      <c r="DH64" s="34">
        <v>1.4499999999999999E-2</v>
      </c>
      <c r="DI64" s="34">
        <v>2.8500000000000001E-2</v>
      </c>
      <c r="DJ64" s="34" t="s">
        <v>486</v>
      </c>
      <c r="DK64" s="27">
        <v>9.4569177232093757</v>
      </c>
      <c r="DL64" s="33">
        <v>4.7500000000000001E-2</v>
      </c>
      <c r="DM64" s="34">
        <v>2.2669999999999999</v>
      </c>
      <c r="DN64" s="34">
        <v>0.97799999999999998</v>
      </c>
      <c r="DO64" s="16">
        <v>269.98750000000001</v>
      </c>
      <c r="DP64" s="34">
        <v>2.4E-2</v>
      </c>
      <c r="DQ64" s="34">
        <v>2.4E-2</v>
      </c>
      <c r="DR64" s="34" t="s">
        <v>486</v>
      </c>
      <c r="DS64" s="27">
        <v>11.73905602425728</v>
      </c>
      <c r="DT64" s="33">
        <v>2.4E-2</v>
      </c>
      <c r="DU64" s="34">
        <v>1.4824999999999999</v>
      </c>
      <c r="DV64" s="34">
        <v>0.6785000000000001</v>
      </c>
      <c r="DW64" s="16">
        <v>162.93</v>
      </c>
      <c r="DX64" s="34">
        <v>1.2E-2</v>
      </c>
      <c r="DY64" s="34">
        <v>1.2500000000000001E-2</v>
      </c>
      <c r="DZ64" s="34" t="s">
        <v>486</v>
      </c>
      <c r="EA64" s="27">
        <v>7.0912737427534536</v>
      </c>
      <c r="EB64" s="33">
        <v>3.1E-2</v>
      </c>
      <c r="EC64" s="34">
        <v>1.3774999999999999</v>
      </c>
      <c r="ED64" s="34">
        <v>0.70700000000000007</v>
      </c>
      <c r="EE64" s="16">
        <v>289.25450000000001</v>
      </c>
      <c r="EF64" s="34">
        <v>1.6E-2</v>
      </c>
      <c r="EG64" s="34">
        <v>1.4999999999999999E-2</v>
      </c>
      <c r="EH64" s="34" t="s">
        <v>486</v>
      </c>
      <c r="EI64" s="27">
        <v>12.50322414416113</v>
      </c>
      <c r="EJ64" s="33">
        <v>3.2000000000000001E-2</v>
      </c>
      <c r="EK64" s="34">
        <v>1.4515</v>
      </c>
      <c r="EL64" s="34">
        <v>0.70150000000000001</v>
      </c>
      <c r="EM64" s="16">
        <v>202.68849999999998</v>
      </c>
      <c r="EN64" s="34">
        <v>1.4499999999999999E-2</v>
      </c>
      <c r="EO64" s="34">
        <v>1.7000000000000001E-2</v>
      </c>
      <c r="EP64" s="34" t="s">
        <v>486</v>
      </c>
      <c r="EQ64" s="27">
        <v>8.7955202589118784</v>
      </c>
      <c r="ER64" s="34">
        <v>2.1239999999999997</v>
      </c>
    </row>
    <row r="65" spans="2:148" x14ac:dyDescent="0.2">
      <c r="B65" s="15" t="s">
        <v>501</v>
      </c>
      <c r="D65" s="15" t="s">
        <v>535</v>
      </c>
      <c r="E65" s="15" t="s">
        <v>533</v>
      </c>
      <c r="F65" s="31" t="s">
        <v>32</v>
      </c>
      <c r="G65" s="15">
        <v>3700</v>
      </c>
      <c r="I65" s="15">
        <v>128640</v>
      </c>
      <c r="K65" s="15" t="s">
        <v>490</v>
      </c>
      <c r="L65" s="15">
        <v>2.1560000000000001</v>
      </c>
      <c r="N65" s="15" t="s">
        <v>25</v>
      </c>
      <c r="P65" s="15" t="s">
        <v>495</v>
      </c>
      <c r="Q65" s="37"/>
      <c r="R65" s="11"/>
      <c r="T65" s="31" t="s">
        <v>153</v>
      </c>
      <c r="U65" s="15"/>
      <c r="V65" s="15">
        <v>1360</v>
      </c>
      <c r="Y65" s="33"/>
      <c r="Z65" s="34"/>
      <c r="AA65" s="34"/>
      <c r="AB65" s="35"/>
      <c r="AC65" s="35"/>
      <c r="AD65" s="35"/>
      <c r="AE65" s="35"/>
      <c r="AG65" s="33"/>
      <c r="AH65" s="34"/>
      <c r="AI65" s="34"/>
      <c r="AJ65" s="35"/>
      <c r="AK65" s="35"/>
      <c r="AL65" s="35"/>
      <c r="AM65" s="35"/>
      <c r="AO65" s="33"/>
      <c r="AP65" s="34"/>
      <c r="AQ65" s="34"/>
      <c r="AR65" s="35"/>
      <c r="AS65" s="35"/>
      <c r="AT65" s="35"/>
      <c r="AU65" s="35"/>
      <c r="AV65" s="35"/>
      <c r="AW65" s="43"/>
      <c r="AX65" s="33">
        <v>0.40699999999999997</v>
      </c>
      <c r="AY65" s="34">
        <v>4.2610000000000001</v>
      </c>
      <c r="AZ65" s="34">
        <v>0.41099999999999998</v>
      </c>
      <c r="BA65" s="16">
        <v>208.80699999999999</v>
      </c>
      <c r="BB65" s="34">
        <v>7.9000000000000001E-2</v>
      </c>
      <c r="BC65" s="34">
        <v>0.32700000000000001</v>
      </c>
      <c r="BD65" s="34" t="s">
        <v>486</v>
      </c>
      <c r="BE65" s="27">
        <v>9.2983208433488862</v>
      </c>
      <c r="BF65" s="34">
        <v>5.5285318972659487</v>
      </c>
      <c r="BG65" s="33">
        <v>0.53450787075393547</v>
      </c>
      <c r="BH65" s="34">
        <v>5.5285318972659487</v>
      </c>
      <c r="BI65" s="34">
        <v>0.50523695111847555</v>
      </c>
      <c r="BJ65" s="16">
        <v>216.74077879038938</v>
      </c>
      <c r="BK65" s="34">
        <v>8.1420878210439113E-2</v>
      </c>
      <c r="BL65" s="34">
        <v>0.45257249378624692</v>
      </c>
      <c r="BM65" s="34" t="s">
        <v>486</v>
      </c>
      <c r="BN65" s="27">
        <v>9.7413798070378004</v>
      </c>
      <c r="BO65" s="33" t="s">
        <v>486</v>
      </c>
      <c r="BP65" s="34" t="s">
        <v>486</v>
      </c>
      <c r="BQ65" s="34" t="s">
        <v>486</v>
      </c>
      <c r="BR65" s="16" t="s">
        <v>486</v>
      </c>
      <c r="BS65" s="34" t="s">
        <v>486</v>
      </c>
      <c r="BT65" s="34" t="s">
        <v>486</v>
      </c>
      <c r="BU65" s="34" t="s">
        <v>486</v>
      </c>
      <c r="BV65" s="27" t="s">
        <v>486</v>
      </c>
      <c r="BW65" s="33" t="s">
        <v>486</v>
      </c>
      <c r="BX65" s="34" t="s">
        <v>486</v>
      </c>
      <c r="BY65" s="34" t="s">
        <v>486</v>
      </c>
      <c r="BZ65" s="16" t="s">
        <v>486</v>
      </c>
      <c r="CA65" s="34" t="s">
        <v>486</v>
      </c>
      <c r="CB65" s="34" t="s">
        <v>486</v>
      </c>
      <c r="CC65" s="34" t="s">
        <v>486</v>
      </c>
      <c r="CD65" s="27" t="s">
        <v>486</v>
      </c>
      <c r="CE65" s="33" t="s">
        <v>486</v>
      </c>
      <c r="CF65" s="34" t="s">
        <v>486</v>
      </c>
      <c r="CG65" s="34" t="s">
        <v>486</v>
      </c>
      <c r="CH65" s="16" t="s">
        <v>486</v>
      </c>
      <c r="CI65" s="34" t="s">
        <v>486</v>
      </c>
      <c r="CJ65" s="34" t="s">
        <v>486</v>
      </c>
      <c r="CK65" s="34" t="s">
        <v>486</v>
      </c>
      <c r="CL65" s="27" t="s">
        <v>486</v>
      </c>
      <c r="CM65" s="33" t="s">
        <v>486</v>
      </c>
      <c r="CN65" s="34" t="s">
        <v>486</v>
      </c>
      <c r="CO65" s="34" t="s">
        <v>486</v>
      </c>
      <c r="CP65" s="16" t="s">
        <v>486</v>
      </c>
      <c r="CQ65" s="34" t="s">
        <v>486</v>
      </c>
      <c r="CR65" s="34" t="s">
        <v>486</v>
      </c>
      <c r="CS65" s="34" t="s">
        <v>486</v>
      </c>
      <c r="CT65" s="27" t="s">
        <v>486</v>
      </c>
      <c r="CU65" s="33" t="s">
        <v>486</v>
      </c>
      <c r="CV65" s="34" t="s">
        <v>486</v>
      </c>
      <c r="CW65" s="34" t="s">
        <v>486</v>
      </c>
      <c r="CX65" s="16" t="s">
        <v>486</v>
      </c>
      <c r="CY65" s="34" t="s">
        <v>486</v>
      </c>
      <c r="CZ65" s="34" t="s">
        <v>486</v>
      </c>
      <c r="DA65" s="34" t="s">
        <v>486</v>
      </c>
      <c r="DB65" s="27" t="s">
        <v>486</v>
      </c>
      <c r="DC65" s="34" t="s">
        <v>486</v>
      </c>
      <c r="DD65" s="33">
        <v>0.379</v>
      </c>
      <c r="DE65" s="34">
        <v>3.1989999999999998</v>
      </c>
      <c r="DF65" s="34">
        <v>0.25700000000000001</v>
      </c>
      <c r="DG65" s="16">
        <v>185.64400000000001</v>
      </c>
      <c r="DH65" s="34">
        <v>8.6999999999999994E-2</v>
      </c>
      <c r="DI65" s="34">
        <v>0.29299999999999998</v>
      </c>
      <c r="DJ65" s="34" t="s">
        <v>486</v>
      </c>
      <c r="DK65" s="27">
        <v>8.2294696077045142</v>
      </c>
      <c r="DL65" s="33">
        <v>0.54500000000000004</v>
      </c>
      <c r="DM65" s="34">
        <v>4.0309999999999997</v>
      </c>
      <c r="DN65" s="34">
        <v>0.57199999999999995</v>
      </c>
      <c r="DO65" s="16">
        <v>221.60400000000001</v>
      </c>
      <c r="DP65" s="34">
        <v>0.13</v>
      </c>
      <c r="DQ65" s="34">
        <v>0.41499999999999998</v>
      </c>
      <c r="DR65" s="34" t="s">
        <v>486</v>
      </c>
      <c r="DS65" s="27">
        <v>9.8504596942703184</v>
      </c>
      <c r="DT65" s="33">
        <v>0.123</v>
      </c>
      <c r="DU65" s="34">
        <v>1.6</v>
      </c>
      <c r="DV65" s="34">
        <v>0.39400000000000002</v>
      </c>
      <c r="DW65" s="16">
        <v>140.49</v>
      </c>
      <c r="DX65" s="34">
        <v>4.1000000000000002E-2</v>
      </c>
      <c r="DY65" s="34">
        <v>8.2000000000000003E-2</v>
      </c>
      <c r="DZ65" s="34" t="s">
        <v>486</v>
      </c>
      <c r="EA65" s="27">
        <v>6.1502078521939954</v>
      </c>
      <c r="EB65" s="33">
        <v>0.33100000000000002</v>
      </c>
      <c r="EC65" s="34">
        <v>3.7</v>
      </c>
      <c r="ED65" s="34">
        <v>0.41899999999999998</v>
      </c>
      <c r="EE65" s="16">
        <v>241.92599999999999</v>
      </c>
      <c r="EF65" s="34">
        <v>9.0999999999999998E-2</v>
      </c>
      <c r="EG65" s="34">
        <v>0.24</v>
      </c>
      <c r="EH65" s="34" t="s">
        <v>486</v>
      </c>
      <c r="EI65" s="27">
        <v>10.670648379444158</v>
      </c>
      <c r="EJ65" s="33">
        <v>0.25600000000000001</v>
      </c>
      <c r="EK65" s="34">
        <v>2.4849999999999999</v>
      </c>
      <c r="EL65" s="34">
        <v>0.39500000000000002</v>
      </c>
      <c r="EM65" s="16">
        <v>171.67400000000001</v>
      </c>
      <c r="EN65" s="34">
        <v>6.8000000000000005E-2</v>
      </c>
      <c r="EO65" s="34">
        <v>0.188</v>
      </c>
      <c r="EP65" s="34" t="s">
        <v>486</v>
      </c>
      <c r="EQ65" s="27">
        <v>7.5654369923489027</v>
      </c>
      <c r="ER65" s="34">
        <v>41.997</v>
      </c>
    </row>
    <row r="66" spans="2:148" x14ac:dyDescent="0.2">
      <c r="B66" s="15" t="s">
        <v>501</v>
      </c>
      <c r="D66" s="15" t="s">
        <v>75</v>
      </c>
      <c r="E66" s="15" t="s">
        <v>536</v>
      </c>
      <c r="F66" s="31" t="s">
        <v>32</v>
      </c>
      <c r="G66" s="15">
        <v>3700</v>
      </c>
      <c r="I66" s="15">
        <v>121750</v>
      </c>
      <c r="K66" s="15" t="s">
        <v>490</v>
      </c>
      <c r="L66" s="15">
        <v>2</v>
      </c>
      <c r="N66" s="15" t="s">
        <v>25</v>
      </c>
      <c r="P66" s="15" t="s">
        <v>495</v>
      </c>
      <c r="Q66" s="37"/>
      <c r="R66" s="11"/>
      <c r="T66" s="31" t="s">
        <v>153</v>
      </c>
      <c r="U66" s="15"/>
      <c r="V66" s="15">
        <v>1250</v>
      </c>
      <c r="Y66" s="33"/>
      <c r="Z66" s="34"/>
      <c r="AA66" s="34"/>
      <c r="AB66" s="35"/>
      <c r="AC66" s="35"/>
      <c r="AD66" s="35"/>
      <c r="AE66" s="35"/>
      <c r="AG66" s="33"/>
      <c r="AH66" s="34"/>
      <c r="AI66" s="34"/>
      <c r="AJ66" s="35"/>
      <c r="AK66" s="35"/>
      <c r="AL66" s="35"/>
      <c r="AM66" s="35"/>
      <c r="AO66" s="33"/>
      <c r="AP66" s="34"/>
      <c r="AQ66" s="34"/>
      <c r="AR66" s="35"/>
      <c r="AS66" s="35"/>
      <c r="AT66" s="35"/>
      <c r="AU66" s="35"/>
      <c r="AV66" s="35"/>
      <c r="AW66" s="43"/>
      <c r="AX66" s="33">
        <v>0.20643312803503389</v>
      </c>
      <c r="AY66" s="34">
        <v>1.9833193535228535</v>
      </c>
      <c r="AZ66" s="34">
        <v>0.36687775877515183</v>
      </c>
      <c r="BA66" s="16">
        <v>186.78749978155633</v>
      </c>
      <c r="BB66" s="34">
        <v>2.6182163809436401E-2</v>
      </c>
      <c r="BC66" s="34">
        <v>0.1802509642255975</v>
      </c>
      <c r="BD66" s="34" t="s">
        <v>486</v>
      </c>
      <c r="BE66" s="27">
        <v>8.1731005847362219</v>
      </c>
      <c r="BF66" s="34">
        <v>3.0200406855409154</v>
      </c>
      <c r="BG66" s="33">
        <v>0.30129158378315146</v>
      </c>
      <c r="BH66" s="34">
        <v>3.0200406855409154</v>
      </c>
      <c r="BI66" s="34">
        <v>0.44148437416280528</v>
      </c>
      <c r="BJ66" s="16">
        <v>191.55955407804288</v>
      </c>
      <c r="BK66" s="34">
        <v>3.0267190758841739E-2</v>
      </c>
      <c r="BL66" s="34">
        <v>0.2710243930243097</v>
      </c>
      <c r="BM66" s="34" t="s">
        <v>486</v>
      </c>
      <c r="BN66" s="27">
        <v>8.4605543084883159</v>
      </c>
      <c r="BO66" s="33">
        <v>0.75189480494036576</v>
      </c>
      <c r="BP66" s="34">
        <v>7.0057086481358191</v>
      </c>
      <c r="BQ66" s="34">
        <v>0.55916302056860956</v>
      </c>
      <c r="BR66" s="16">
        <v>197.08742688854727</v>
      </c>
      <c r="BS66" s="34">
        <v>4.6694129524934243E-2</v>
      </c>
      <c r="BT66" s="34">
        <v>0.70520067541543152</v>
      </c>
      <c r="BU66" s="34" t="s">
        <v>486</v>
      </c>
      <c r="BV66" s="27">
        <v>9.0275812558643285</v>
      </c>
      <c r="BW66" s="33">
        <v>0.25552640830032169</v>
      </c>
      <c r="BX66" s="34">
        <v>1.9081427770987387</v>
      </c>
      <c r="BY66" s="34">
        <v>0.4641723767339227</v>
      </c>
      <c r="BZ66" s="16">
        <v>211.76548046716283</v>
      </c>
      <c r="CA66" s="34">
        <v>3.0784694933547307E-2</v>
      </c>
      <c r="CB66" s="34">
        <v>0.2247417133667744</v>
      </c>
      <c r="CC66" s="34" t="s">
        <v>486</v>
      </c>
      <c r="CD66" s="27">
        <v>9.2460221031089684</v>
      </c>
      <c r="CE66" s="33">
        <v>3.9937920867234182E-2</v>
      </c>
      <c r="CF66" s="34">
        <v>0.66163601679430639</v>
      </c>
      <c r="CG66" s="34">
        <v>0.34161734446252084</v>
      </c>
      <c r="CH66" s="16">
        <v>135.22512180305907</v>
      </c>
      <c r="CI66" s="34">
        <v>1.0775416231422731E-2</v>
      </c>
      <c r="CJ66" s="34">
        <v>2.9162504635811451E-2</v>
      </c>
      <c r="CK66" s="34" t="s">
        <v>486</v>
      </c>
      <c r="CL66" s="27">
        <v>5.8498509595938657</v>
      </c>
      <c r="CM66" s="33">
        <v>0.12365696878106211</v>
      </c>
      <c r="CN66" s="34">
        <v>1.6833450255209441</v>
      </c>
      <c r="CO66" s="34">
        <v>0.39711930935962358</v>
      </c>
      <c r="CP66" s="16">
        <v>214.64494553371648</v>
      </c>
      <c r="CQ66" s="34">
        <v>2.7051639158442442E-2</v>
      </c>
      <c r="CR66" s="34">
        <v>9.6605329622619668E-2</v>
      </c>
      <c r="CS66" s="34" t="s">
        <v>486</v>
      </c>
      <c r="CT66" s="27">
        <v>9.3364302338718161</v>
      </c>
      <c r="CU66" s="33">
        <v>0.22033284319989827</v>
      </c>
      <c r="CV66" s="34">
        <v>2.2008969616359297</v>
      </c>
      <c r="CW66" s="34">
        <v>0.40808813876121414</v>
      </c>
      <c r="CX66" s="16">
        <v>166.88126325243019</v>
      </c>
      <c r="CY66" s="34">
        <v>2.2470589346487907E-2</v>
      </c>
      <c r="CZ66" s="34">
        <v>0.19786225385341036</v>
      </c>
      <c r="DA66" s="34" t="s">
        <v>486</v>
      </c>
      <c r="DB66" s="27">
        <v>7.3358749912281613</v>
      </c>
      <c r="DC66" s="34" t="s">
        <v>486</v>
      </c>
      <c r="DD66" s="33">
        <v>8.7706970778570731E-2</v>
      </c>
      <c r="DE66" s="34">
        <v>1.1308947285078386</v>
      </c>
      <c r="DF66" s="34">
        <v>0.25625403160451615</v>
      </c>
      <c r="DG66" s="16">
        <v>167.04455490415054</v>
      </c>
      <c r="DH66" s="34">
        <v>2.2570415925005631E-2</v>
      </c>
      <c r="DI66" s="34">
        <v>6.5136554853565093E-2</v>
      </c>
      <c r="DJ66" s="34" t="s">
        <v>486</v>
      </c>
      <c r="DK66" s="27">
        <v>7.2527174064912119</v>
      </c>
      <c r="DL66" s="33">
        <v>0.20679356357819376</v>
      </c>
      <c r="DM66" s="34">
        <v>2.6111036639726772</v>
      </c>
      <c r="DN66" s="34">
        <v>0.52452308686241655</v>
      </c>
      <c r="DO66" s="16">
        <v>203.74632325570511</v>
      </c>
      <c r="DP66" s="34">
        <v>3.194860141370566E-2</v>
      </c>
      <c r="DQ66" s="34">
        <v>0.17484496216448808</v>
      </c>
      <c r="DR66" s="34" t="s">
        <v>486</v>
      </c>
      <c r="DS66" s="27">
        <v>8.9428277555278779</v>
      </c>
      <c r="DT66" s="33">
        <v>4.3293790838784103E-2</v>
      </c>
      <c r="DU66" s="34">
        <v>1.1332554974023972</v>
      </c>
      <c r="DV66" s="34">
        <v>0.3079608292040904</v>
      </c>
      <c r="DW66" s="16">
        <v>132.33371298729068</v>
      </c>
      <c r="DX66" s="34">
        <v>1.1494254888812729E-2</v>
      </c>
      <c r="DY66" s="34">
        <v>3.1799535949971376E-2</v>
      </c>
      <c r="DZ66" s="34" t="s">
        <v>486</v>
      </c>
      <c r="EA66" s="27">
        <v>5.758081204817266</v>
      </c>
      <c r="EB66" s="33">
        <v>0.14914872037371019</v>
      </c>
      <c r="EC66" s="34">
        <v>2.2683015135615063</v>
      </c>
      <c r="ED66" s="34">
        <v>0.43294888787980224</v>
      </c>
      <c r="EE66" s="16">
        <v>225.24766366024721</v>
      </c>
      <c r="EF66" s="34">
        <v>3.1180236689894596E-2</v>
      </c>
      <c r="EG66" s="34">
        <v>0.11796848368381559</v>
      </c>
      <c r="EH66" s="34" t="s">
        <v>486</v>
      </c>
      <c r="EI66" s="27">
        <v>9.8340758700427351</v>
      </c>
      <c r="EJ66" s="33">
        <v>8.6808879095423702E-2</v>
      </c>
      <c r="EK66" s="34">
        <v>1.4652116689243833</v>
      </c>
      <c r="EL66" s="34">
        <v>0.34205126087857046</v>
      </c>
      <c r="EM66" s="16">
        <v>159.30079914975619</v>
      </c>
      <c r="EN66" s="34">
        <v>1.8713176639350435E-2</v>
      </c>
      <c r="EO66" s="34">
        <v>6.809570245607327E-2</v>
      </c>
      <c r="EP66" s="34" t="s">
        <v>486</v>
      </c>
      <c r="EQ66" s="27">
        <v>6.942997040604018</v>
      </c>
      <c r="ER66" s="34" t="s">
        <v>486</v>
      </c>
    </row>
    <row r="67" spans="2:148" x14ac:dyDescent="0.2">
      <c r="B67" s="15" t="s">
        <v>501</v>
      </c>
      <c r="D67" s="15" t="s">
        <v>64</v>
      </c>
      <c r="E67" s="15" t="s">
        <v>523</v>
      </c>
      <c r="F67" s="31" t="s">
        <v>32</v>
      </c>
      <c r="G67" s="15">
        <v>3700</v>
      </c>
      <c r="I67" s="15">
        <v>202138</v>
      </c>
      <c r="K67" s="15" t="s">
        <v>490</v>
      </c>
      <c r="L67" s="15">
        <v>2.1640000000000001</v>
      </c>
      <c r="N67" s="15" t="s">
        <v>25</v>
      </c>
      <c r="P67" s="15" t="s">
        <v>495</v>
      </c>
      <c r="Q67" s="37"/>
      <c r="R67" s="11"/>
      <c r="T67" s="31" t="s">
        <v>153</v>
      </c>
      <c r="U67" s="15"/>
      <c r="V67" s="15">
        <v>1470</v>
      </c>
      <c r="Y67" s="33"/>
      <c r="Z67" s="34"/>
      <c r="AA67" s="34"/>
      <c r="AB67" s="35"/>
      <c r="AC67" s="35"/>
      <c r="AD67" s="35"/>
      <c r="AE67" s="35"/>
      <c r="AG67" s="33"/>
      <c r="AH67" s="34"/>
      <c r="AI67" s="34"/>
      <c r="AJ67" s="35"/>
      <c r="AK67" s="35"/>
      <c r="AL67" s="35"/>
      <c r="AM67" s="35"/>
      <c r="AO67" s="33"/>
      <c r="AP67" s="34"/>
      <c r="AQ67" s="34"/>
      <c r="AR67" s="35"/>
      <c r="AS67" s="35"/>
      <c r="AT67" s="35"/>
      <c r="AU67" s="35"/>
      <c r="AV67" s="35"/>
      <c r="AW67" s="43"/>
      <c r="AX67" s="33">
        <v>0.183</v>
      </c>
      <c r="AY67" s="34">
        <v>2.68</v>
      </c>
      <c r="AZ67" s="34">
        <v>0.80500000000000005</v>
      </c>
      <c r="BA67" s="16">
        <v>228.83600000000001</v>
      </c>
      <c r="BB67" s="34">
        <v>0.02</v>
      </c>
      <c r="BC67" s="34">
        <v>0.16400000000000001</v>
      </c>
      <c r="BD67" s="34" t="s">
        <v>486</v>
      </c>
      <c r="BE67" s="27">
        <v>10.020333694678795</v>
      </c>
      <c r="BF67" s="34">
        <v>4.4297903893951949</v>
      </c>
      <c r="BG67" s="33">
        <v>0.33514830157415082</v>
      </c>
      <c r="BH67" s="34">
        <v>4.4297903893951949</v>
      </c>
      <c r="BI67" s="34">
        <v>0.9930198840099419</v>
      </c>
      <c r="BJ67" s="16">
        <v>238.87376719138359</v>
      </c>
      <c r="BK67" s="34">
        <v>2.3520298260149133E-2</v>
      </c>
      <c r="BL67" s="34">
        <v>0.31114913007456502</v>
      </c>
      <c r="BM67" s="34" t="s">
        <v>486</v>
      </c>
      <c r="BN67" s="27">
        <v>10.589489080998174</v>
      </c>
      <c r="BO67" s="33" t="s">
        <v>486</v>
      </c>
      <c r="BP67" s="34" t="s">
        <v>486</v>
      </c>
      <c r="BQ67" s="34" t="s">
        <v>486</v>
      </c>
      <c r="BR67" s="16" t="s">
        <v>486</v>
      </c>
      <c r="BS67" s="34" t="s">
        <v>486</v>
      </c>
      <c r="BT67" s="34" t="s">
        <v>486</v>
      </c>
      <c r="BU67" s="34" t="s">
        <v>486</v>
      </c>
      <c r="BV67" s="27" t="s">
        <v>486</v>
      </c>
      <c r="BW67" s="33" t="s">
        <v>486</v>
      </c>
      <c r="BX67" s="34" t="s">
        <v>486</v>
      </c>
      <c r="BY67" s="34" t="s">
        <v>486</v>
      </c>
      <c r="BZ67" s="16" t="s">
        <v>486</v>
      </c>
      <c r="CA67" s="34" t="s">
        <v>486</v>
      </c>
      <c r="CB67" s="34" t="s">
        <v>486</v>
      </c>
      <c r="CC67" s="34" t="s">
        <v>486</v>
      </c>
      <c r="CD67" s="27" t="s">
        <v>486</v>
      </c>
      <c r="CE67" s="33" t="s">
        <v>486</v>
      </c>
      <c r="CF67" s="34" t="s">
        <v>486</v>
      </c>
      <c r="CG67" s="34" t="s">
        <v>486</v>
      </c>
      <c r="CH67" s="16" t="s">
        <v>486</v>
      </c>
      <c r="CI67" s="34" t="s">
        <v>486</v>
      </c>
      <c r="CJ67" s="34" t="s">
        <v>486</v>
      </c>
      <c r="CK67" s="34" t="s">
        <v>486</v>
      </c>
      <c r="CL67" s="27" t="s">
        <v>486</v>
      </c>
      <c r="CM67" s="33" t="s">
        <v>486</v>
      </c>
      <c r="CN67" s="34" t="s">
        <v>486</v>
      </c>
      <c r="CO67" s="34" t="s">
        <v>486</v>
      </c>
      <c r="CP67" s="16" t="s">
        <v>486</v>
      </c>
      <c r="CQ67" s="34" t="s">
        <v>486</v>
      </c>
      <c r="CR67" s="34" t="s">
        <v>486</v>
      </c>
      <c r="CS67" s="34" t="s">
        <v>486</v>
      </c>
      <c r="CT67" s="27" t="s">
        <v>486</v>
      </c>
      <c r="CU67" s="33" t="s">
        <v>486</v>
      </c>
      <c r="CV67" s="34" t="s">
        <v>486</v>
      </c>
      <c r="CW67" s="34" t="s">
        <v>486</v>
      </c>
      <c r="CX67" s="16" t="s">
        <v>486</v>
      </c>
      <c r="CY67" s="34" t="s">
        <v>486</v>
      </c>
      <c r="CZ67" s="34" t="s">
        <v>486</v>
      </c>
      <c r="DA67" s="34" t="s">
        <v>486</v>
      </c>
      <c r="DB67" s="27" t="s">
        <v>486</v>
      </c>
      <c r="DC67" s="34" t="s">
        <v>486</v>
      </c>
      <c r="DD67" s="33">
        <v>2.9000000000000001E-2</v>
      </c>
      <c r="DE67" s="34">
        <v>0.51</v>
      </c>
      <c r="DF67" s="34">
        <v>0.29599999999999999</v>
      </c>
      <c r="DG67" s="16">
        <v>213.25399999999999</v>
      </c>
      <c r="DH67" s="34">
        <v>1.2E-2</v>
      </c>
      <c r="DI67" s="34">
        <v>1.7000000000000001E-2</v>
      </c>
      <c r="DJ67" s="34" t="s">
        <v>486</v>
      </c>
      <c r="DK67" s="27">
        <v>9.1848118646996912</v>
      </c>
      <c r="DL67" s="33">
        <v>4.2000000000000003E-2</v>
      </c>
      <c r="DM67" s="34">
        <v>1.3009999999999999</v>
      </c>
      <c r="DN67" s="34">
        <v>0.53600000000000003</v>
      </c>
      <c r="DO67" s="16">
        <v>263.95800000000003</v>
      </c>
      <c r="DP67" s="34">
        <v>1.6E-2</v>
      </c>
      <c r="DQ67" s="34">
        <v>2.5999999999999999E-2</v>
      </c>
      <c r="DR67" s="34" t="s">
        <v>486</v>
      </c>
      <c r="DS67" s="27">
        <v>11.414594428995619</v>
      </c>
      <c r="DT67" s="33">
        <v>2.5000000000000001E-2</v>
      </c>
      <c r="DU67" s="34">
        <v>1.6259999999999999</v>
      </c>
      <c r="DV67" s="34">
        <v>0.33300000000000002</v>
      </c>
      <c r="DW67" s="16">
        <v>158.846</v>
      </c>
      <c r="DX67" s="34">
        <v>1.0999999999999999E-2</v>
      </c>
      <c r="DY67" s="34">
        <v>1.4E-2</v>
      </c>
      <c r="DZ67" s="34" t="s">
        <v>486</v>
      </c>
      <c r="EA67" s="27">
        <v>6.9259182102402166</v>
      </c>
      <c r="EB67" s="33">
        <v>2.5999999999999999E-2</v>
      </c>
      <c r="EC67" s="34">
        <v>0.77400000000000002</v>
      </c>
      <c r="ED67" s="34">
        <v>0.496</v>
      </c>
      <c r="EE67" s="16">
        <v>275.73599999999999</v>
      </c>
      <c r="EF67" s="34">
        <v>1.2E-2</v>
      </c>
      <c r="EG67" s="34">
        <v>1.4E-2</v>
      </c>
      <c r="EH67" s="34" t="s">
        <v>486</v>
      </c>
      <c r="EI67" s="27">
        <v>11.882058412279463</v>
      </c>
      <c r="EJ67" s="33">
        <v>2.9000000000000001E-2</v>
      </c>
      <c r="EK67" s="34">
        <v>1.27</v>
      </c>
      <c r="EL67" s="34">
        <v>0.372</v>
      </c>
      <c r="EM67" s="16">
        <v>196.95099999999999</v>
      </c>
      <c r="EN67" s="34">
        <v>1.2E-2</v>
      </c>
      <c r="EO67" s="34">
        <v>1.7000000000000001E-2</v>
      </c>
      <c r="EP67" s="34" t="s">
        <v>486</v>
      </c>
      <c r="EQ67" s="27">
        <v>8.5367970652464216</v>
      </c>
      <c r="ER67" s="34">
        <v>0.39090899012115593</v>
      </c>
    </row>
    <row r="68" spans="2:148" x14ac:dyDescent="0.2">
      <c r="B68" s="15" t="s">
        <v>501</v>
      </c>
      <c r="D68" s="15" t="s">
        <v>79</v>
      </c>
      <c r="E68" s="15" t="s">
        <v>537</v>
      </c>
      <c r="F68" s="31" t="s">
        <v>32</v>
      </c>
      <c r="G68" s="15">
        <v>3700</v>
      </c>
      <c r="I68" s="15">
        <v>154266</v>
      </c>
      <c r="K68" s="15" t="s">
        <v>490</v>
      </c>
      <c r="L68" s="15">
        <v>2.4940000000000002</v>
      </c>
      <c r="N68" s="15" t="s">
        <v>39</v>
      </c>
      <c r="P68" s="15" t="s">
        <v>495</v>
      </c>
      <c r="Q68" s="37"/>
      <c r="R68" s="35"/>
      <c r="T68" s="31" t="s">
        <v>153</v>
      </c>
      <c r="U68" s="15"/>
      <c r="V68" s="15">
        <v>1470</v>
      </c>
      <c r="Y68" s="33"/>
      <c r="Z68" s="34"/>
      <c r="AA68" s="34"/>
      <c r="AB68" s="35"/>
      <c r="AC68" s="35"/>
      <c r="AD68" s="35"/>
      <c r="AE68" s="35"/>
      <c r="AG68" s="33"/>
      <c r="AH68" s="34"/>
      <c r="AI68" s="34"/>
      <c r="AJ68" s="35"/>
      <c r="AK68" s="35"/>
      <c r="AL68" s="35"/>
      <c r="AM68" s="35"/>
      <c r="AO68" s="33"/>
      <c r="AP68" s="34"/>
      <c r="AQ68" s="34"/>
      <c r="AR68" s="35"/>
      <c r="AS68" s="35"/>
      <c r="AT68" s="35"/>
      <c r="AU68" s="35"/>
      <c r="AV68" s="35"/>
      <c r="AW68" s="43"/>
      <c r="AX68" s="33">
        <v>0.58485461347582812</v>
      </c>
      <c r="AY68" s="34">
        <v>2.4910480201752634</v>
      </c>
      <c r="AZ68" s="34">
        <v>1.1460185863705308</v>
      </c>
      <c r="BA68" s="16">
        <v>218.97122336267978</v>
      </c>
      <c r="BB68" s="34">
        <v>4.9926094885554995E-2</v>
      </c>
      <c r="BC68" s="34">
        <v>0.53492851859027313</v>
      </c>
      <c r="BD68" s="34">
        <v>0.11336975488174666</v>
      </c>
      <c r="BE68" s="27">
        <v>9.6391710537048656</v>
      </c>
      <c r="BF68" s="34">
        <v>2.3859431718052218</v>
      </c>
      <c r="BG68" s="33">
        <v>0.58737264530130728</v>
      </c>
      <c r="BH68" s="34">
        <v>2.3859431718052218</v>
      </c>
      <c r="BI68" s="34">
        <v>1.0945039050330077</v>
      </c>
      <c r="BJ68" s="16">
        <v>226.68852174541155</v>
      </c>
      <c r="BK68" s="34">
        <v>5.2323982530149048E-2</v>
      </c>
      <c r="BL68" s="34">
        <v>0.53504866277115826</v>
      </c>
      <c r="BM68" s="34" t="s">
        <v>486</v>
      </c>
      <c r="BN68" s="27">
        <v>9.9634256756426023</v>
      </c>
      <c r="BO68" s="33" t="s">
        <v>486</v>
      </c>
      <c r="BP68" s="34" t="s">
        <v>486</v>
      </c>
      <c r="BQ68" s="34" t="s">
        <v>486</v>
      </c>
      <c r="BR68" s="16" t="s">
        <v>486</v>
      </c>
      <c r="BS68" s="34" t="s">
        <v>486</v>
      </c>
      <c r="BT68" s="34" t="s">
        <v>486</v>
      </c>
      <c r="BU68" s="34" t="s">
        <v>486</v>
      </c>
      <c r="BV68" s="27" t="s">
        <v>486</v>
      </c>
      <c r="BW68" s="33" t="s">
        <v>486</v>
      </c>
      <c r="BX68" s="34" t="s">
        <v>486</v>
      </c>
      <c r="BY68" s="34" t="s">
        <v>486</v>
      </c>
      <c r="BZ68" s="16" t="s">
        <v>486</v>
      </c>
      <c r="CA68" s="34" t="s">
        <v>486</v>
      </c>
      <c r="CB68" s="34" t="s">
        <v>486</v>
      </c>
      <c r="CC68" s="34" t="s">
        <v>486</v>
      </c>
      <c r="CD68" s="27" t="s">
        <v>486</v>
      </c>
      <c r="CE68" s="33" t="s">
        <v>486</v>
      </c>
      <c r="CF68" s="34" t="s">
        <v>486</v>
      </c>
      <c r="CG68" s="34" t="s">
        <v>486</v>
      </c>
      <c r="CH68" s="16" t="s">
        <v>486</v>
      </c>
      <c r="CI68" s="34" t="s">
        <v>486</v>
      </c>
      <c r="CJ68" s="34" t="s">
        <v>486</v>
      </c>
      <c r="CK68" s="34" t="s">
        <v>486</v>
      </c>
      <c r="CL68" s="27" t="s">
        <v>486</v>
      </c>
      <c r="CM68" s="33" t="s">
        <v>486</v>
      </c>
      <c r="CN68" s="34" t="s">
        <v>486</v>
      </c>
      <c r="CO68" s="34" t="s">
        <v>486</v>
      </c>
      <c r="CP68" s="16" t="s">
        <v>486</v>
      </c>
      <c r="CQ68" s="34" t="s">
        <v>486</v>
      </c>
      <c r="CR68" s="34" t="s">
        <v>486</v>
      </c>
      <c r="CS68" s="34" t="s">
        <v>486</v>
      </c>
      <c r="CT68" s="27" t="s">
        <v>486</v>
      </c>
      <c r="CU68" s="33" t="s">
        <v>486</v>
      </c>
      <c r="CV68" s="34" t="s">
        <v>486</v>
      </c>
      <c r="CW68" s="34" t="s">
        <v>486</v>
      </c>
      <c r="CX68" s="16" t="s">
        <v>486</v>
      </c>
      <c r="CY68" s="34" t="s">
        <v>486</v>
      </c>
      <c r="CZ68" s="34" t="s">
        <v>486</v>
      </c>
      <c r="DA68" s="34" t="s">
        <v>486</v>
      </c>
      <c r="DB68" s="27" t="s">
        <v>486</v>
      </c>
      <c r="DC68" s="34" t="s">
        <v>486</v>
      </c>
      <c r="DD68" s="33">
        <v>0.502</v>
      </c>
      <c r="DE68" s="34">
        <v>2.7559999999999998</v>
      </c>
      <c r="DF68" s="34">
        <v>1.0369999999999999</v>
      </c>
      <c r="DG68" s="16">
        <v>189.20500000000001</v>
      </c>
      <c r="DH68" s="34">
        <v>4.2999999999999997E-2</v>
      </c>
      <c r="DI68" s="34">
        <v>0.45900000000000002</v>
      </c>
      <c r="DJ68" s="34">
        <v>0.12</v>
      </c>
      <c r="DK68" s="27">
        <v>8.3690784119652495</v>
      </c>
      <c r="DL68" s="33">
        <v>0.49299999999999999</v>
      </c>
      <c r="DM68" s="34">
        <v>3.2080000000000002</v>
      </c>
      <c r="DN68" s="34">
        <v>1.3169999999999999</v>
      </c>
      <c r="DO68" s="16">
        <v>243.02500000000001</v>
      </c>
      <c r="DP68" s="34">
        <v>0.06</v>
      </c>
      <c r="DQ68" s="34">
        <v>0.433</v>
      </c>
      <c r="DR68" s="34">
        <v>0.14299999999999999</v>
      </c>
      <c r="DS68" s="27">
        <v>10.706665252706165</v>
      </c>
      <c r="DT68" s="33">
        <v>9.0999999999999998E-2</v>
      </c>
      <c r="DU68" s="34">
        <v>0.95299999999999996</v>
      </c>
      <c r="DV68" s="34">
        <v>1.0089999999999999</v>
      </c>
      <c r="DW68" s="16">
        <v>165.285</v>
      </c>
      <c r="DX68" s="34">
        <v>3.2000000000000001E-2</v>
      </c>
      <c r="DY68" s="34">
        <v>5.8999999999999997E-2</v>
      </c>
      <c r="DZ68" s="34">
        <v>0.106</v>
      </c>
      <c r="EA68" s="27">
        <v>7.1657080014453829</v>
      </c>
      <c r="EB68" s="33">
        <v>0.375</v>
      </c>
      <c r="EC68" s="34">
        <v>3.1909999999999998</v>
      </c>
      <c r="ED68" s="34">
        <v>1.022</v>
      </c>
      <c r="EE68" s="16">
        <v>259.99400000000003</v>
      </c>
      <c r="EF68" s="34">
        <v>5.8999999999999997E-2</v>
      </c>
      <c r="EG68" s="34">
        <v>0.316</v>
      </c>
      <c r="EH68" s="34">
        <v>0.11700000000000001</v>
      </c>
      <c r="EI68" s="27">
        <v>11.417267756987325</v>
      </c>
      <c r="EJ68" s="33">
        <v>0.26</v>
      </c>
      <c r="EK68" s="34">
        <v>1.87</v>
      </c>
      <c r="EL68" s="34">
        <v>1.06</v>
      </c>
      <c r="EM68" s="16">
        <v>191.18799999999999</v>
      </c>
      <c r="EN68" s="34">
        <v>4.1000000000000002E-2</v>
      </c>
      <c r="EO68" s="34">
        <v>0.219</v>
      </c>
      <c r="EP68" s="34">
        <v>0.115</v>
      </c>
      <c r="EQ68" s="27">
        <v>8.3614890575167724</v>
      </c>
      <c r="ER68" s="34" t="s">
        <v>486</v>
      </c>
    </row>
    <row r="69" spans="2:148" x14ac:dyDescent="0.2">
      <c r="B69" s="15" t="s">
        <v>501</v>
      </c>
      <c r="D69" s="15" t="s">
        <v>60</v>
      </c>
      <c r="E69" s="15" t="s">
        <v>524</v>
      </c>
      <c r="F69" s="31" t="s">
        <v>32</v>
      </c>
      <c r="G69" s="15">
        <v>3700</v>
      </c>
      <c r="I69" s="15">
        <v>197265</v>
      </c>
      <c r="K69" s="15" t="s">
        <v>490</v>
      </c>
      <c r="L69" s="15">
        <v>2.351</v>
      </c>
      <c r="N69" s="15" t="s">
        <v>25</v>
      </c>
      <c r="P69" s="15" t="s">
        <v>495</v>
      </c>
      <c r="Q69" s="37"/>
      <c r="R69" s="11"/>
      <c r="T69" s="31" t="s">
        <v>153</v>
      </c>
      <c r="U69" s="15"/>
      <c r="V69" s="15">
        <v>1590</v>
      </c>
      <c r="Y69" s="33"/>
      <c r="Z69" s="34"/>
      <c r="AA69" s="34"/>
      <c r="AB69" s="35"/>
      <c r="AC69" s="35"/>
      <c r="AD69" s="35"/>
      <c r="AE69" s="35"/>
      <c r="AG69" s="33"/>
      <c r="AH69" s="34"/>
      <c r="AI69" s="34"/>
      <c r="AJ69" s="35"/>
      <c r="AK69" s="35"/>
      <c r="AL69" s="35"/>
      <c r="AM69" s="35"/>
      <c r="AO69" s="33"/>
      <c r="AP69" s="34"/>
      <c r="AQ69" s="34"/>
      <c r="AR69" s="35"/>
      <c r="AS69" s="35"/>
      <c r="AT69" s="35"/>
      <c r="AU69" s="35"/>
      <c r="AV69" s="35"/>
      <c r="AW69" s="43"/>
      <c r="AX69" s="33">
        <v>0.19234670458533831</v>
      </c>
      <c r="AY69" s="34">
        <v>3.1680313413899501</v>
      </c>
      <c r="AZ69" s="34">
        <v>1.1102336705936398</v>
      </c>
      <c r="BA69" s="16">
        <v>228.33490232559461</v>
      </c>
      <c r="BB69" s="34">
        <v>3.0057200545483602E-2</v>
      </c>
      <c r="BC69" s="34">
        <v>0.1622895040398547</v>
      </c>
      <c r="BD69" s="34" t="s">
        <v>486</v>
      </c>
      <c r="BE69" s="27">
        <v>10.033005927089052</v>
      </c>
      <c r="BF69" s="34">
        <v>4.2162675538780139</v>
      </c>
      <c r="BG69" s="33">
        <v>0.27437934628481664</v>
      </c>
      <c r="BH69" s="34">
        <v>4.2162675538780139</v>
      </c>
      <c r="BI69" s="34">
        <v>1.1808806269336856</v>
      </c>
      <c r="BJ69" s="16">
        <v>237.64662390770096</v>
      </c>
      <c r="BK69" s="34">
        <v>3.4290942758717427E-2</v>
      </c>
      <c r="BL69" s="34">
        <v>0.24008840352609928</v>
      </c>
      <c r="BM69" s="34" t="s">
        <v>486</v>
      </c>
      <c r="BN69" s="27">
        <v>10.514197675024537</v>
      </c>
      <c r="BO69" s="33">
        <v>0.69885534523787773</v>
      </c>
      <c r="BP69" s="34">
        <v>7.6189791195961778</v>
      </c>
      <c r="BQ69" s="34">
        <v>1.4801357726541218</v>
      </c>
      <c r="BR69" s="16">
        <v>251.97974480250753</v>
      </c>
      <c r="BS69" s="34">
        <v>4.7428524910296511E-2</v>
      </c>
      <c r="BT69" s="34">
        <v>0.65142682032758126</v>
      </c>
      <c r="BU69" s="34" t="s">
        <v>486</v>
      </c>
      <c r="BV69" s="27">
        <v>11.416037627431985</v>
      </c>
      <c r="BW69" s="33">
        <v>0.11159971679863145</v>
      </c>
      <c r="BX69" s="34">
        <v>2.4016315524596719</v>
      </c>
      <c r="BY69" s="34">
        <v>1.354941172772826</v>
      </c>
      <c r="BZ69" s="16">
        <v>277.62625784364258</v>
      </c>
      <c r="CA69" s="34">
        <v>3.3395769976091345E-2</v>
      </c>
      <c r="CB69" s="34">
        <v>7.8203946822540116E-2</v>
      </c>
      <c r="CC69" s="34" t="s">
        <v>486</v>
      </c>
      <c r="CD69" s="27">
        <v>12.084478434284968</v>
      </c>
      <c r="CE69" s="33">
        <v>2.9567916230231476E-2</v>
      </c>
      <c r="CF69" s="34">
        <v>0.93031143865771415</v>
      </c>
      <c r="CG69" s="34">
        <v>0.94149016089280668</v>
      </c>
      <c r="CH69" s="16">
        <v>168.09739351139757</v>
      </c>
      <c r="CI69" s="34">
        <v>1.2250658871877649E-2</v>
      </c>
      <c r="CJ69" s="34">
        <v>1.7317257358353828E-2</v>
      </c>
      <c r="CK69" s="34" t="s">
        <v>486</v>
      </c>
      <c r="CL69" s="27">
        <v>7.2764446514981813</v>
      </c>
      <c r="CM69" s="33">
        <v>0.10572414887523549</v>
      </c>
      <c r="CN69" s="34">
        <v>2.8393131899011075</v>
      </c>
      <c r="CO69" s="34">
        <v>1.1135721744501723</v>
      </c>
      <c r="CP69" s="16">
        <v>285.70228447025107</v>
      </c>
      <c r="CQ69" s="34">
        <v>3.2344641259076781E-2</v>
      </c>
      <c r="CR69" s="34">
        <v>7.3379507616158704E-2</v>
      </c>
      <c r="CS69" s="34" t="s">
        <v>486</v>
      </c>
      <c r="CT69" s="27">
        <v>12.459560121879008</v>
      </c>
      <c r="CU69" s="33">
        <v>0.18183530585902113</v>
      </c>
      <c r="CV69" s="34">
        <v>2.6645615996544967</v>
      </c>
      <c r="CW69" s="34">
        <v>1.1252787283049466</v>
      </c>
      <c r="CX69" s="16">
        <v>212.61555530999533</v>
      </c>
      <c r="CY69" s="34">
        <v>2.4335370290864095E-2</v>
      </c>
      <c r="CZ69" s="34">
        <v>0.15749993556815703</v>
      </c>
      <c r="DA69" s="34" t="s">
        <v>486</v>
      </c>
      <c r="DB69" s="27">
        <v>9.3234376366049894</v>
      </c>
      <c r="DC69" s="34" t="s">
        <v>486</v>
      </c>
      <c r="DD69" s="33">
        <v>0.12233809879006723</v>
      </c>
      <c r="DE69" s="34">
        <v>3.2778552564783787</v>
      </c>
      <c r="DF69" s="34">
        <v>0.66766470118920163</v>
      </c>
      <c r="DG69" s="16">
        <v>200.50792261851527</v>
      </c>
      <c r="DH69" s="34">
        <v>2.7706439323413563E-2</v>
      </c>
      <c r="DI69" s="34">
        <v>9.4631659466653667E-2</v>
      </c>
      <c r="DJ69" s="34" t="s">
        <v>486</v>
      </c>
      <c r="DK69" s="27">
        <v>8.8373800212779194</v>
      </c>
      <c r="DL69" s="33">
        <v>0.14203201166674895</v>
      </c>
      <c r="DM69" s="34">
        <v>4.0199062868356101</v>
      </c>
      <c r="DN69" s="34">
        <v>1.2018058986505689</v>
      </c>
      <c r="DO69" s="16">
        <v>257.74507276823425</v>
      </c>
      <c r="DP69" s="34">
        <v>3.6146488532995867E-2</v>
      </c>
      <c r="DQ69" s="34">
        <v>0.10588552313375307</v>
      </c>
      <c r="DR69" s="34" t="s">
        <v>486</v>
      </c>
      <c r="DS69" s="27">
        <v>11.344981914641382</v>
      </c>
      <c r="DT69" s="33">
        <v>6.1443655490473821E-2</v>
      </c>
      <c r="DU69" s="34">
        <v>2.1954423687833806</v>
      </c>
      <c r="DV69" s="34">
        <v>0.94496068095598096</v>
      </c>
      <c r="DW69" s="16">
        <v>165.27325043741374</v>
      </c>
      <c r="DX69" s="34">
        <v>1.5659875368127726E-2</v>
      </c>
      <c r="DY69" s="34">
        <v>4.5783780122346095E-2</v>
      </c>
      <c r="DZ69" s="34" t="s">
        <v>486</v>
      </c>
      <c r="EA69" s="27">
        <v>7.2449218945934506</v>
      </c>
      <c r="EB69" s="33">
        <v>0.11579308040670039</v>
      </c>
      <c r="EC69" s="34">
        <v>3.6510897003084928</v>
      </c>
      <c r="ED69" s="34">
        <v>1.0718401261970369</v>
      </c>
      <c r="EE69" s="16">
        <v>279.77977267432613</v>
      </c>
      <c r="EF69" s="34">
        <v>3.4367675075577017E-2</v>
      </c>
      <c r="EG69" s="34">
        <v>8.1425405331123371E-2</v>
      </c>
      <c r="EH69" s="34" t="s">
        <v>486</v>
      </c>
      <c r="EI69" s="27">
        <v>12.261625462153868</v>
      </c>
      <c r="EJ69" s="33">
        <v>9.0788389334429592E-2</v>
      </c>
      <c r="EK69" s="34">
        <v>2.8247574937329936</v>
      </c>
      <c r="EL69" s="34">
        <v>0.94026234310506007</v>
      </c>
      <c r="EM69" s="16">
        <v>197.55664885187045</v>
      </c>
      <c r="EN69" s="34">
        <v>2.2952969792458203E-2</v>
      </c>
      <c r="EO69" s="34">
        <v>6.7835419541971392E-2</v>
      </c>
      <c r="EP69" s="34" t="s">
        <v>486</v>
      </c>
      <c r="EQ69" s="27">
        <v>8.6759687744946223</v>
      </c>
      <c r="ER69" s="34" t="s">
        <v>486</v>
      </c>
    </row>
    <row r="70" spans="2:148" x14ac:dyDescent="0.2">
      <c r="B70" s="15" t="s">
        <v>501</v>
      </c>
      <c r="D70" s="15" t="s">
        <v>51</v>
      </c>
      <c r="E70" s="15" t="s">
        <v>538</v>
      </c>
      <c r="F70" s="31" t="s">
        <v>32</v>
      </c>
      <c r="G70" s="15">
        <v>3700</v>
      </c>
      <c r="I70" s="15">
        <v>199873</v>
      </c>
      <c r="K70" s="15" t="s">
        <v>490</v>
      </c>
      <c r="L70" s="15">
        <v>1.9970000000000001</v>
      </c>
      <c r="N70" s="15" t="s">
        <v>25</v>
      </c>
      <c r="P70" s="15" t="s">
        <v>495</v>
      </c>
      <c r="Q70" s="37"/>
      <c r="R70" s="11"/>
      <c r="T70" s="31" t="s">
        <v>153</v>
      </c>
      <c r="U70" s="15"/>
      <c r="V70" s="15">
        <v>1470</v>
      </c>
      <c r="Y70" s="33"/>
      <c r="Z70" s="34"/>
      <c r="AA70" s="34"/>
      <c r="AB70" s="35"/>
      <c r="AC70" s="35"/>
      <c r="AD70" s="35"/>
      <c r="AE70" s="35"/>
      <c r="AG70" s="33"/>
      <c r="AH70" s="34"/>
      <c r="AI70" s="34"/>
      <c r="AJ70" s="35"/>
      <c r="AK70" s="35"/>
      <c r="AL70" s="35"/>
      <c r="AM70" s="35"/>
      <c r="AO70" s="33"/>
      <c r="AP70" s="34"/>
      <c r="AQ70" s="34"/>
      <c r="AR70" s="35"/>
      <c r="AS70" s="35"/>
      <c r="AT70" s="35"/>
      <c r="AU70" s="35"/>
      <c r="AV70" s="35"/>
      <c r="AW70" s="43"/>
      <c r="AX70" s="33">
        <v>0.38842735442519816</v>
      </c>
      <c r="AY70" s="34">
        <v>4.7742979044482254</v>
      </c>
      <c r="AZ70" s="34">
        <v>1.0036545463083568</v>
      </c>
      <c r="BA70" s="16">
        <v>220.5126916928381</v>
      </c>
      <c r="BB70" s="34">
        <v>4.5692503601567097E-2</v>
      </c>
      <c r="BC70" s="34">
        <v>0.34273485082363109</v>
      </c>
      <c r="BD70" s="34" t="s">
        <v>486</v>
      </c>
      <c r="BE70" s="27">
        <v>9.8324483075026823</v>
      </c>
      <c r="BF70" s="34">
        <v>5.6002352941176472</v>
      </c>
      <c r="BG70" s="33">
        <v>0.54472576636288317</v>
      </c>
      <c r="BH70" s="34">
        <v>5.6002352941176472</v>
      </c>
      <c r="BI70" s="34">
        <v>1.0999884009942005</v>
      </c>
      <c r="BJ70" s="16">
        <v>227.46671665285834</v>
      </c>
      <c r="BK70" s="34">
        <v>5.0376967688483841E-2</v>
      </c>
      <c r="BL70" s="34">
        <v>0.49383429991714994</v>
      </c>
      <c r="BM70" s="34" t="s">
        <v>486</v>
      </c>
      <c r="BN70" s="27">
        <v>10.207639644479594</v>
      </c>
      <c r="BO70" s="33">
        <v>1.2070000000000001</v>
      </c>
      <c r="BP70" s="34">
        <v>10.500999999999999</v>
      </c>
      <c r="BQ70" s="34">
        <v>1.24</v>
      </c>
      <c r="BR70" s="16">
        <v>237.36699999999999</v>
      </c>
      <c r="BS70" s="34">
        <v>6.3E-2</v>
      </c>
      <c r="BT70" s="34">
        <v>1.1439999999999999</v>
      </c>
      <c r="BU70" s="34" t="s">
        <v>486</v>
      </c>
      <c r="BV70" s="27">
        <v>11.052675056165654</v>
      </c>
      <c r="BW70" s="33">
        <v>0.34599999999999997</v>
      </c>
      <c r="BX70" s="34">
        <v>4.1280000000000001</v>
      </c>
      <c r="BY70" s="34">
        <v>1.1950000000000001</v>
      </c>
      <c r="BZ70" s="16">
        <v>255.26499999999999</v>
      </c>
      <c r="CA70" s="34">
        <v>5.0999999999999997E-2</v>
      </c>
      <c r="CB70" s="34">
        <v>0.29499999999999998</v>
      </c>
      <c r="CC70" s="34" t="s">
        <v>486</v>
      </c>
      <c r="CD70" s="27">
        <v>11.273647389671806</v>
      </c>
      <c r="CE70" s="33">
        <v>0.106</v>
      </c>
      <c r="CF70" s="34">
        <v>1.956</v>
      </c>
      <c r="CG70" s="34">
        <v>0.86599999999999999</v>
      </c>
      <c r="CH70" s="16">
        <v>157.53299999999999</v>
      </c>
      <c r="CI70" s="34">
        <v>2.1999999999999999E-2</v>
      </c>
      <c r="CJ70" s="34">
        <v>8.5000000000000006E-2</v>
      </c>
      <c r="CK70" s="34" t="s">
        <v>486</v>
      </c>
      <c r="CL70" s="27">
        <v>6.9028654695134408</v>
      </c>
      <c r="CM70" s="33">
        <v>0.224</v>
      </c>
      <c r="CN70" s="34">
        <v>3.9409999999999998</v>
      </c>
      <c r="CO70" s="34">
        <v>1.1279999999999999</v>
      </c>
      <c r="CP70" s="16">
        <v>273.01900000000001</v>
      </c>
      <c r="CQ70" s="34">
        <v>4.7E-2</v>
      </c>
      <c r="CR70" s="34">
        <v>0.17799999999999999</v>
      </c>
      <c r="CS70" s="34" t="s">
        <v>486</v>
      </c>
      <c r="CT70" s="27">
        <v>12.005916639172991</v>
      </c>
      <c r="CU70" s="33">
        <v>0.37</v>
      </c>
      <c r="CV70" s="34">
        <v>4.16</v>
      </c>
      <c r="CW70" s="34">
        <v>1.014</v>
      </c>
      <c r="CX70" s="16">
        <v>199.37</v>
      </c>
      <c r="CY70" s="34">
        <v>3.5999999999999997E-2</v>
      </c>
      <c r="CZ70" s="34">
        <v>0.33300000000000002</v>
      </c>
      <c r="DA70" s="34" t="s">
        <v>486</v>
      </c>
      <c r="DB70" s="27">
        <v>8.881725346027558</v>
      </c>
      <c r="DC70" s="34" t="s">
        <v>486</v>
      </c>
      <c r="DD70" s="33">
        <v>0.14499999999999999</v>
      </c>
      <c r="DE70" s="34">
        <v>2.4420000000000002</v>
      </c>
      <c r="DF70" s="34">
        <v>0.60399999999999998</v>
      </c>
      <c r="DG70" s="16">
        <v>196.238</v>
      </c>
      <c r="DH70" s="34">
        <v>3.3000000000000002E-2</v>
      </c>
      <c r="DI70" s="34">
        <v>0.113</v>
      </c>
      <c r="DJ70" s="34" t="s">
        <v>486</v>
      </c>
      <c r="DK70" s="27">
        <v>8.6009900865658047</v>
      </c>
      <c r="DL70" s="33">
        <v>0.28199999999999997</v>
      </c>
      <c r="DM70" s="34">
        <v>4.3440000000000003</v>
      </c>
      <c r="DN70" s="34">
        <v>1.143</v>
      </c>
      <c r="DO70" s="16">
        <v>244.48099999999999</v>
      </c>
      <c r="DP70" s="34">
        <v>4.9000000000000002E-2</v>
      </c>
      <c r="DQ70" s="34">
        <v>0.23300000000000001</v>
      </c>
      <c r="DR70" s="34" t="s">
        <v>486</v>
      </c>
      <c r="DS70" s="27">
        <v>10.816970825281613</v>
      </c>
      <c r="DT70" s="33">
        <v>9.1999999999999998E-2</v>
      </c>
      <c r="DU70" s="34">
        <v>1.5960000000000001</v>
      </c>
      <c r="DV70" s="34">
        <v>0.86499999999999999</v>
      </c>
      <c r="DW70" s="16">
        <v>155.70599999999999</v>
      </c>
      <c r="DX70" s="34">
        <v>2.1000000000000001E-2</v>
      </c>
      <c r="DY70" s="34">
        <v>7.0999999999999994E-2</v>
      </c>
      <c r="DZ70" s="34" t="s">
        <v>486</v>
      </c>
      <c r="EA70" s="27">
        <v>6.7983368682345926</v>
      </c>
      <c r="EB70" s="33">
        <v>0.23200000000000001</v>
      </c>
      <c r="EC70" s="34">
        <v>4.2</v>
      </c>
      <c r="ED70" s="34">
        <v>1.0609999999999999</v>
      </c>
      <c r="EE70" s="16">
        <v>271.15300000000002</v>
      </c>
      <c r="EF70" s="34">
        <v>4.8000000000000001E-2</v>
      </c>
      <c r="EG70" s="34">
        <v>0.185</v>
      </c>
      <c r="EH70" s="34" t="s">
        <v>486</v>
      </c>
      <c r="EI70" s="27">
        <v>11.944428367189833</v>
      </c>
      <c r="EJ70" s="33">
        <v>0.14399999999999999</v>
      </c>
      <c r="EK70" s="34">
        <v>2.431</v>
      </c>
      <c r="EL70" s="34">
        <v>0.874</v>
      </c>
      <c r="EM70" s="16">
        <v>188.536</v>
      </c>
      <c r="EN70" s="34">
        <v>0.03</v>
      </c>
      <c r="EO70" s="34">
        <v>0.115</v>
      </c>
      <c r="EP70" s="34" t="s">
        <v>486</v>
      </c>
      <c r="EQ70" s="27">
        <v>8.2697728236791246</v>
      </c>
      <c r="ER70" s="34" t="s">
        <v>486</v>
      </c>
    </row>
    <row r="71" spans="2:148" x14ac:dyDescent="0.2">
      <c r="B71" s="15" t="s">
        <v>501</v>
      </c>
      <c r="D71" s="15" t="s">
        <v>64</v>
      </c>
      <c r="E71" s="15" t="s">
        <v>539</v>
      </c>
      <c r="F71" s="31" t="s">
        <v>32</v>
      </c>
      <c r="G71" s="15">
        <v>3700</v>
      </c>
      <c r="I71" s="15">
        <v>103907</v>
      </c>
      <c r="K71" s="15" t="s">
        <v>487</v>
      </c>
      <c r="L71" s="15">
        <v>2.4</v>
      </c>
      <c r="P71" s="15"/>
      <c r="Q71" s="36"/>
      <c r="R71" s="11"/>
      <c r="T71" s="31" t="s">
        <v>153</v>
      </c>
      <c r="U71" s="15"/>
      <c r="V71" s="15" t="s">
        <v>486</v>
      </c>
      <c r="Y71" s="33"/>
      <c r="Z71" s="34"/>
      <c r="AA71" s="34"/>
      <c r="AB71" s="35"/>
      <c r="AC71" s="35"/>
      <c r="AD71" s="35"/>
      <c r="AE71" s="35"/>
      <c r="AG71" s="33"/>
      <c r="AH71" s="34"/>
      <c r="AI71" s="34"/>
      <c r="AJ71" s="35"/>
      <c r="AK71" s="35"/>
      <c r="AL71" s="35"/>
      <c r="AM71" s="35"/>
      <c r="AO71" s="33"/>
      <c r="AP71" s="34"/>
      <c r="AQ71" s="34"/>
      <c r="AR71" s="35"/>
      <c r="AS71" s="35"/>
      <c r="AT71" s="35"/>
      <c r="AU71" s="35"/>
      <c r="AV71" s="35"/>
      <c r="AW71" s="43"/>
      <c r="AX71" s="33">
        <v>0.219</v>
      </c>
      <c r="AY71" s="34">
        <v>2.798</v>
      </c>
      <c r="AZ71" s="34">
        <v>0.42499999999999999</v>
      </c>
      <c r="BA71" s="16">
        <v>245.53800000000001</v>
      </c>
      <c r="BB71" s="34" t="s">
        <v>486</v>
      </c>
      <c r="BC71" s="34" t="s">
        <v>486</v>
      </c>
      <c r="BD71" s="34" t="s">
        <v>486</v>
      </c>
      <c r="BE71" s="27">
        <v>10.749535749634727</v>
      </c>
      <c r="BF71" s="34">
        <v>3.3174184199794641</v>
      </c>
      <c r="BG71" s="33">
        <v>0.32851169595162272</v>
      </c>
      <c r="BH71" s="34">
        <v>3.3174184199794641</v>
      </c>
      <c r="BI71" s="34">
        <v>0.50208655002043778</v>
      </c>
      <c r="BJ71" s="16">
        <v>255.37204754979456</v>
      </c>
      <c r="BK71" s="34" t="s">
        <v>486</v>
      </c>
      <c r="BL71" s="34" t="s">
        <v>486</v>
      </c>
      <c r="BM71" s="34" t="s">
        <v>486</v>
      </c>
      <c r="BN71" s="27">
        <v>11.221227099646386</v>
      </c>
      <c r="BO71" s="33">
        <v>0.872</v>
      </c>
      <c r="BP71" s="34">
        <v>7.49</v>
      </c>
      <c r="BQ71" s="34">
        <v>1.1439999999999999</v>
      </c>
      <c r="BR71" s="16">
        <v>301.57400000000001</v>
      </c>
      <c r="BS71" s="34" t="s">
        <v>486</v>
      </c>
      <c r="BT71" s="34" t="s">
        <v>486</v>
      </c>
      <c r="BU71" s="34" t="s">
        <v>486</v>
      </c>
      <c r="BV71" s="27">
        <v>13.558006001476807</v>
      </c>
      <c r="BW71" s="33">
        <v>0.27300000000000002</v>
      </c>
      <c r="BX71" s="34">
        <v>3.8879999999999999</v>
      </c>
      <c r="BY71" s="34">
        <v>1.1279999999999999</v>
      </c>
      <c r="BZ71" s="16">
        <v>316.11799999999999</v>
      </c>
      <c r="CA71" s="34" t="s">
        <v>486</v>
      </c>
      <c r="CB71" s="34" t="s">
        <v>486</v>
      </c>
      <c r="CC71" s="34" t="s">
        <v>486</v>
      </c>
      <c r="CD71" s="27">
        <v>13.857533110241789</v>
      </c>
      <c r="CE71" s="33">
        <v>7.1999999999999995E-2</v>
      </c>
      <c r="CF71" s="34">
        <v>1.966</v>
      </c>
      <c r="CG71" s="34">
        <v>0.42499999999999999</v>
      </c>
      <c r="CH71" s="16">
        <v>184.51499999999999</v>
      </c>
      <c r="CI71" s="34" t="s">
        <v>486</v>
      </c>
      <c r="CJ71" s="34" t="s">
        <v>486</v>
      </c>
      <c r="CK71" s="34" t="s">
        <v>486</v>
      </c>
      <c r="CL71" s="27">
        <v>8.0561752368383832</v>
      </c>
      <c r="CM71" s="33">
        <v>0.17299999999999999</v>
      </c>
      <c r="CN71" s="34">
        <v>3.3460000000000001</v>
      </c>
      <c r="CO71" s="34">
        <v>0.4</v>
      </c>
      <c r="CP71" s="16">
        <v>322.24</v>
      </c>
      <c r="CQ71" s="34" t="s">
        <v>486</v>
      </c>
      <c r="CR71" s="34" t="s">
        <v>486</v>
      </c>
      <c r="CS71" s="34" t="s">
        <v>486</v>
      </c>
      <c r="CT71" s="27">
        <v>14.069970935256322</v>
      </c>
      <c r="CU71" s="33">
        <v>0.26900000000000002</v>
      </c>
      <c r="CV71" s="34">
        <v>3.4769999999999999</v>
      </c>
      <c r="CW71" s="34">
        <v>0.66500000000000004</v>
      </c>
      <c r="CX71" s="16">
        <v>240.84200000000001</v>
      </c>
      <c r="CY71" s="34" t="s">
        <v>486</v>
      </c>
      <c r="CZ71" s="34" t="s">
        <v>486</v>
      </c>
      <c r="DA71" s="34" t="s">
        <v>486</v>
      </c>
      <c r="DB71" s="27">
        <v>10.600690169832371</v>
      </c>
      <c r="DC71" s="34" t="s">
        <v>486</v>
      </c>
      <c r="DD71" s="33">
        <v>0.09</v>
      </c>
      <c r="DE71" s="34">
        <v>1.8779999999999999</v>
      </c>
      <c r="DF71" s="34">
        <v>0.39500000000000002</v>
      </c>
      <c r="DG71" s="16">
        <v>228.49100000000001</v>
      </c>
      <c r="DH71" s="34" t="s">
        <v>486</v>
      </c>
      <c r="DI71" s="34" t="s">
        <v>486</v>
      </c>
      <c r="DJ71" s="34" t="s">
        <v>486</v>
      </c>
      <c r="DK71" s="27">
        <v>9.9388297120233791</v>
      </c>
      <c r="DL71" s="33">
        <v>0.19</v>
      </c>
      <c r="DM71" s="34">
        <v>3.1349999999999998</v>
      </c>
      <c r="DN71" s="34">
        <v>0.59099999999999997</v>
      </c>
      <c r="DO71" s="16">
        <v>288.43200000000002</v>
      </c>
      <c r="DP71" s="34" t="s">
        <v>486</v>
      </c>
      <c r="DQ71" s="34" t="s">
        <v>486</v>
      </c>
      <c r="DR71" s="34" t="s">
        <v>486</v>
      </c>
      <c r="DS71" s="27">
        <v>12.608033023833093</v>
      </c>
      <c r="DT71" s="33">
        <v>5.6000000000000001E-2</v>
      </c>
      <c r="DU71" s="34">
        <v>1.76</v>
      </c>
      <c r="DV71" s="34">
        <v>0.307</v>
      </c>
      <c r="DW71" s="16">
        <v>178.04300000000001</v>
      </c>
      <c r="DX71" s="34" t="s">
        <v>486</v>
      </c>
      <c r="DY71" s="34" t="s">
        <v>486</v>
      </c>
      <c r="DZ71" s="34" t="s">
        <v>486</v>
      </c>
      <c r="EA71" s="27">
        <v>7.7625292611270851</v>
      </c>
      <c r="EB71" s="33">
        <v>0.14799999999999999</v>
      </c>
      <c r="EC71" s="34">
        <v>3.4630000000000001</v>
      </c>
      <c r="ED71" s="34">
        <v>0.40799999999999997</v>
      </c>
      <c r="EE71" s="16">
        <v>320.33100000000002</v>
      </c>
      <c r="EF71" s="34" t="s">
        <v>486</v>
      </c>
      <c r="EG71" s="34" t="s">
        <v>486</v>
      </c>
      <c r="EH71" s="34" t="s">
        <v>486</v>
      </c>
      <c r="EI71" s="27">
        <v>13.99257796421109</v>
      </c>
      <c r="EJ71" s="33">
        <v>9.1999999999999998E-2</v>
      </c>
      <c r="EK71" s="34">
        <v>2.157</v>
      </c>
      <c r="EL71" s="34">
        <v>0.376</v>
      </c>
      <c r="EM71" s="16">
        <v>218.6</v>
      </c>
      <c r="EN71" s="34" t="s">
        <v>486</v>
      </c>
      <c r="EO71" s="34" t="s">
        <v>486</v>
      </c>
      <c r="EP71" s="34" t="s">
        <v>486</v>
      </c>
      <c r="EQ71" s="27">
        <v>9.53367975365666</v>
      </c>
      <c r="ER71" s="34" t="s">
        <v>486</v>
      </c>
    </row>
    <row r="72" spans="2:148" x14ac:dyDescent="0.2">
      <c r="B72" s="15" t="s">
        <v>501</v>
      </c>
      <c r="D72" s="15" t="s">
        <v>49</v>
      </c>
      <c r="E72" s="15" t="s">
        <v>160</v>
      </c>
      <c r="F72" s="31" t="s">
        <v>32</v>
      </c>
      <c r="G72" s="15">
        <v>3700</v>
      </c>
      <c r="I72" s="15">
        <v>81666</v>
      </c>
      <c r="K72" s="15" t="s">
        <v>490</v>
      </c>
      <c r="L72" s="15">
        <v>2</v>
      </c>
      <c r="N72" s="15" t="s">
        <v>25</v>
      </c>
      <c r="P72" s="15" t="s">
        <v>495</v>
      </c>
      <c r="Q72" s="37"/>
      <c r="R72" s="11"/>
      <c r="T72" s="31" t="s">
        <v>153</v>
      </c>
      <c r="U72" s="15"/>
      <c r="V72" s="15">
        <v>1470</v>
      </c>
      <c r="Y72" s="33"/>
      <c r="Z72" s="34"/>
      <c r="AA72" s="34"/>
      <c r="AB72" s="35"/>
      <c r="AC72" s="35"/>
      <c r="AD72" s="35"/>
      <c r="AE72" s="35"/>
      <c r="AG72" s="33"/>
      <c r="AH72" s="34"/>
      <c r="AI72" s="34"/>
      <c r="AJ72" s="35"/>
      <c r="AK72" s="35"/>
      <c r="AL72" s="35"/>
      <c r="AM72" s="35"/>
      <c r="AO72" s="33"/>
      <c r="AP72" s="34"/>
      <c r="AQ72" s="34"/>
      <c r="AR72" s="35"/>
      <c r="AS72" s="35"/>
      <c r="AT72" s="35"/>
      <c r="AU72" s="35"/>
      <c r="AV72" s="35"/>
      <c r="AW72" s="43"/>
      <c r="AX72" s="33">
        <v>0.1320393561450518</v>
      </c>
      <c r="AY72" s="34">
        <v>1.3651760945461986</v>
      </c>
      <c r="AZ72" s="34">
        <v>0.50011958483752372</v>
      </c>
      <c r="BA72" s="16">
        <v>258.34134485955525</v>
      </c>
      <c r="BB72" s="34">
        <v>1.8763212493276199E-2</v>
      </c>
      <c r="BC72" s="34">
        <v>0.1132761436517756</v>
      </c>
      <c r="BD72" s="34" t="s">
        <v>486</v>
      </c>
      <c r="BE72" s="27">
        <v>11.190270973533883</v>
      </c>
      <c r="BF72" s="34">
        <v>1.9698673006414453</v>
      </c>
      <c r="BG72" s="33">
        <v>0.26724926470404847</v>
      </c>
      <c r="BH72" s="34">
        <v>1.9698673006414453</v>
      </c>
      <c r="BI72" s="34">
        <v>0.65881148795213373</v>
      </c>
      <c r="BJ72" s="16">
        <v>264.79917651244079</v>
      </c>
      <c r="BK72" s="34">
        <v>2.4497107851904208E-2</v>
      </c>
      <c r="BL72" s="34">
        <v>0.24275215685214424</v>
      </c>
      <c r="BM72" s="34" t="s">
        <v>486</v>
      </c>
      <c r="BN72" s="27">
        <v>11.526399604578909</v>
      </c>
      <c r="BO72" s="33">
        <v>0.7824914987450956</v>
      </c>
      <c r="BP72" s="34">
        <v>4.9236532772796773</v>
      </c>
      <c r="BQ72" s="34">
        <v>1.0421383941374915</v>
      </c>
      <c r="BR72" s="16">
        <v>258.36110641695473</v>
      </c>
      <c r="BS72" s="34">
        <v>4.4485962517232393E-2</v>
      </c>
      <c r="BT72" s="34">
        <v>0.73800553622786325</v>
      </c>
      <c r="BU72" s="34" t="s">
        <v>486</v>
      </c>
      <c r="BV72" s="27">
        <v>11.519452474540051</v>
      </c>
      <c r="BW72" s="33">
        <v>3.8515096784051336E-2</v>
      </c>
      <c r="BX72" s="34">
        <v>1.0821861458363775</v>
      </c>
      <c r="BY72" s="34">
        <v>0.52884554119554994</v>
      </c>
      <c r="BZ72" s="16">
        <v>278.33023644295872</v>
      </c>
      <c r="CA72" s="34">
        <v>1.8727201862343515E-2</v>
      </c>
      <c r="CB72" s="34">
        <v>1.9787894921707821E-2</v>
      </c>
      <c r="CC72" s="34" t="s">
        <v>486</v>
      </c>
      <c r="CD72" s="27">
        <v>12.015799669966935</v>
      </c>
      <c r="CE72" s="33">
        <v>8.6108781787423497E-3</v>
      </c>
      <c r="CF72" s="34">
        <v>0.26326969982604104</v>
      </c>
      <c r="CG72" s="34">
        <v>0.29150155292959801</v>
      </c>
      <c r="CH72" s="16">
        <v>154.60122638821434</v>
      </c>
      <c r="CI72" s="34">
        <v>5.14227895647653E-3</v>
      </c>
      <c r="CJ72" s="34">
        <v>3.4685992222658196E-3</v>
      </c>
      <c r="CK72" s="34" t="s">
        <v>486</v>
      </c>
      <c r="CL72" s="27">
        <v>6.6497831182087781</v>
      </c>
      <c r="CM72" s="33">
        <v>1.6973830631189828E-2</v>
      </c>
      <c r="CN72" s="34">
        <v>0.76837560241291458</v>
      </c>
      <c r="CO72" s="34">
        <v>0.32708492254983568</v>
      </c>
      <c r="CP72" s="16">
        <v>307.11198134168308</v>
      </c>
      <c r="CQ72" s="34">
        <v>1.1422989583783192E-2</v>
      </c>
      <c r="CR72" s="34">
        <v>5.5508410474066367E-3</v>
      </c>
      <c r="CS72" s="34" t="s">
        <v>486</v>
      </c>
      <c r="CT72" s="27">
        <v>13.226171368406034</v>
      </c>
      <c r="CU72" s="33">
        <v>0.16679851069682747</v>
      </c>
      <c r="CV72" s="34">
        <v>1.3554449752813182</v>
      </c>
      <c r="CW72" s="34">
        <v>0.47778494298206048</v>
      </c>
      <c r="CX72" s="16">
        <v>208.89914434653716</v>
      </c>
      <c r="CY72" s="34">
        <v>1.5533591347028234E-2</v>
      </c>
      <c r="CZ72" s="34">
        <v>0.15126491934979924</v>
      </c>
      <c r="DA72" s="34" t="s">
        <v>486</v>
      </c>
      <c r="DB72" s="27">
        <v>9.0737615766074029</v>
      </c>
      <c r="DC72" s="34" t="s">
        <v>486</v>
      </c>
      <c r="DD72" s="33">
        <v>1.6285505064075174E-2</v>
      </c>
      <c r="DE72" s="34">
        <v>0.86017925254203353</v>
      </c>
      <c r="DF72" s="34">
        <v>0.22551383728143537</v>
      </c>
      <c r="DG72" s="16">
        <v>209.44619130109498</v>
      </c>
      <c r="DH72" s="34">
        <v>1.120826029105056E-2</v>
      </c>
      <c r="DI72" s="34">
        <v>5.0772447730246121E-3</v>
      </c>
      <c r="DJ72" s="34" t="s">
        <v>486</v>
      </c>
      <c r="DK72" s="27">
        <v>9.043366227070269</v>
      </c>
      <c r="DL72" s="33">
        <v>3.122337776852236E-2</v>
      </c>
      <c r="DM72" s="34">
        <v>1.00292037371625</v>
      </c>
      <c r="DN72" s="34">
        <v>0.48800246694574323</v>
      </c>
      <c r="DO72" s="16">
        <v>269.80972399843461</v>
      </c>
      <c r="DP72" s="34">
        <v>1.7673738082863225E-2</v>
      </c>
      <c r="DQ72" s="34">
        <v>1.3549639685659139E-2</v>
      </c>
      <c r="DR72" s="34" t="s">
        <v>486</v>
      </c>
      <c r="DS72" s="27">
        <v>11.644019251393454</v>
      </c>
      <c r="DT72" s="33">
        <v>7.8384331836141227E-3</v>
      </c>
      <c r="DU72" s="34">
        <v>0.22300504792051046</v>
      </c>
      <c r="DV72" s="34">
        <v>0.30922486587727838</v>
      </c>
      <c r="DW72" s="16">
        <v>152.22687964109221</v>
      </c>
      <c r="DX72" s="34">
        <v>4.7951889339849039E-3</v>
      </c>
      <c r="DY72" s="34">
        <v>3.043244249629218E-3</v>
      </c>
      <c r="DZ72" s="34" t="s">
        <v>486</v>
      </c>
      <c r="EA72" s="27">
        <v>6.5451281819159304</v>
      </c>
      <c r="EB72" s="33">
        <v>2.0168610941794098E-2</v>
      </c>
      <c r="EC72" s="34">
        <v>0.74850186400884056</v>
      </c>
      <c r="ED72" s="34">
        <v>0.49352662306702738</v>
      </c>
      <c r="EE72" s="16">
        <v>311.4906154450083</v>
      </c>
      <c r="EF72" s="34">
        <v>1.1935873406927096E-2</v>
      </c>
      <c r="EG72" s="34">
        <v>8.2327375348670018E-3</v>
      </c>
      <c r="EH72" s="34" t="s">
        <v>486</v>
      </c>
      <c r="EI72" s="27">
        <v>13.413066775576606</v>
      </c>
      <c r="EJ72" s="33">
        <v>1.4156449966826409E-2</v>
      </c>
      <c r="EK72" s="34">
        <v>0.51601880974630532</v>
      </c>
      <c r="EL72" s="34">
        <v>0.33760418821745763</v>
      </c>
      <c r="EM72" s="16">
        <v>197.0819648745034</v>
      </c>
      <c r="EN72" s="34">
        <v>8.6596393441459932E-3</v>
      </c>
      <c r="EO72" s="34">
        <v>5.4968106226804137E-3</v>
      </c>
      <c r="EP72" s="34" t="s">
        <v>486</v>
      </c>
      <c r="EQ72" s="27">
        <v>8.4895772204351641</v>
      </c>
      <c r="ER72" s="34" t="s">
        <v>486</v>
      </c>
    </row>
    <row r="73" spans="2:148" x14ac:dyDescent="0.2">
      <c r="B73" s="15" t="s">
        <v>501</v>
      </c>
      <c r="D73" s="15" t="s">
        <v>64</v>
      </c>
      <c r="E73" s="15" t="s">
        <v>523</v>
      </c>
      <c r="F73" s="31" t="s">
        <v>32</v>
      </c>
      <c r="G73" s="15">
        <v>3700</v>
      </c>
      <c r="I73" s="15">
        <v>163752</v>
      </c>
      <c r="K73" s="15" t="s">
        <v>490</v>
      </c>
      <c r="L73" s="15">
        <v>2.2000000000000002</v>
      </c>
      <c r="N73" s="15" t="s">
        <v>25</v>
      </c>
      <c r="P73" s="15" t="s">
        <v>495</v>
      </c>
      <c r="Q73" s="37"/>
      <c r="R73" s="11"/>
      <c r="T73" s="31" t="s">
        <v>153</v>
      </c>
      <c r="U73" s="15"/>
      <c r="V73" s="15">
        <v>1590</v>
      </c>
      <c r="Y73" s="33"/>
      <c r="Z73" s="34"/>
      <c r="AA73" s="34"/>
      <c r="AB73" s="35"/>
      <c r="AC73" s="35"/>
      <c r="AD73" s="35"/>
      <c r="AE73" s="35"/>
      <c r="AG73" s="33"/>
      <c r="AH73" s="34"/>
      <c r="AI73" s="34"/>
      <c r="AJ73" s="35"/>
      <c r="AK73" s="35"/>
      <c r="AL73" s="35"/>
      <c r="AM73" s="35"/>
      <c r="AO73" s="33"/>
      <c r="AP73" s="34"/>
      <c r="AQ73" s="34"/>
      <c r="AR73" s="35"/>
      <c r="AS73" s="35"/>
      <c r="AT73" s="35"/>
      <c r="AU73" s="35"/>
      <c r="AV73" s="35"/>
      <c r="AW73" s="43"/>
      <c r="AX73" s="33">
        <v>0.15349910357051794</v>
      </c>
      <c r="AY73" s="34">
        <v>1.7517988641421822</v>
      </c>
      <c r="AZ73" s="34">
        <v>0.25125512752294721</v>
      </c>
      <c r="BA73" s="16">
        <v>215.07960531293435</v>
      </c>
      <c r="BB73" s="34">
        <v>2.1576457517424992E-2</v>
      </c>
      <c r="BC73" s="34">
        <v>0.13192264605309295</v>
      </c>
      <c r="BD73" s="34" t="s">
        <v>486</v>
      </c>
      <c r="BE73" s="27">
        <v>9.3637467104743273</v>
      </c>
      <c r="BF73" s="34">
        <v>2.7275592695250284</v>
      </c>
      <c r="BG73" s="33">
        <v>0.26373522729093457</v>
      </c>
      <c r="BH73" s="34">
        <v>2.7275592695250284</v>
      </c>
      <c r="BI73" s="34">
        <v>0.44368674168121808</v>
      </c>
      <c r="BJ73" s="16">
        <v>221.57487370249228</v>
      </c>
      <c r="BK73" s="34">
        <v>2.4763860362383261E-2</v>
      </c>
      <c r="BL73" s="34">
        <v>0.23897136692855131</v>
      </c>
      <c r="BM73" s="34" t="s">
        <v>486</v>
      </c>
      <c r="BN73" s="27">
        <v>9.7230928271732715</v>
      </c>
      <c r="BO73" s="33">
        <v>0.8477616721736867</v>
      </c>
      <c r="BP73" s="34">
        <v>8.5065335317638375</v>
      </c>
      <c r="BQ73" s="34">
        <v>1.3502352611526474</v>
      </c>
      <c r="BR73" s="16">
        <v>242.0159099100218</v>
      </c>
      <c r="BS73" s="34">
        <v>4.3379559769218631E-2</v>
      </c>
      <c r="BT73" s="34">
        <v>0.80438211240446811</v>
      </c>
      <c r="BU73" s="34" t="s">
        <v>486</v>
      </c>
      <c r="BV73" s="27">
        <v>11.068766853413939</v>
      </c>
      <c r="BW73" s="33">
        <v>8.6027171163563274E-2</v>
      </c>
      <c r="BX73" s="34">
        <v>1.306107123705214</v>
      </c>
      <c r="BY73" s="34">
        <v>0.1773975568840524</v>
      </c>
      <c r="BZ73" s="16">
        <v>260.47909027322493</v>
      </c>
      <c r="CA73" s="34">
        <v>2.7252172832827899E-2</v>
      </c>
      <c r="CB73" s="34">
        <v>5.8774998330735378E-2</v>
      </c>
      <c r="CC73" s="34" t="s">
        <v>486</v>
      </c>
      <c r="CD73" s="27">
        <v>11.271717825468192</v>
      </c>
      <c r="CE73" s="33">
        <v>5.2129836835771472E-2</v>
      </c>
      <c r="CF73" s="34">
        <v>1.2076588341132295</v>
      </c>
      <c r="CG73" s="34">
        <v>9.3515990144517724E-2</v>
      </c>
      <c r="CH73" s="16">
        <v>162.25987421498391</v>
      </c>
      <c r="CI73" s="34">
        <v>1.4732378007164688E-2</v>
      </c>
      <c r="CJ73" s="34">
        <v>3.7397458828606782E-2</v>
      </c>
      <c r="CK73" s="34" t="s">
        <v>486</v>
      </c>
      <c r="CL73" s="27">
        <v>7.0478351854998298</v>
      </c>
      <c r="CM73" s="33">
        <v>5.6124145738220596E-2</v>
      </c>
      <c r="CN73" s="34">
        <v>1.0398927578716333</v>
      </c>
      <c r="CO73" s="34">
        <v>8.9262507976995781E-2</v>
      </c>
      <c r="CP73" s="16">
        <v>271.97134855264875</v>
      </c>
      <c r="CQ73" s="34">
        <v>2.249762736350186E-2</v>
      </c>
      <c r="CR73" s="34">
        <v>3.3626518374718736E-2</v>
      </c>
      <c r="CS73" s="34" t="s">
        <v>486</v>
      </c>
      <c r="CT73" s="27">
        <v>11.742611374245392</v>
      </c>
      <c r="CU73" s="33">
        <v>0.2149389084575655</v>
      </c>
      <c r="CV73" s="34">
        <v>2.6493934367856986</v>
      </c>
      <c r="CW73" s="34">
        <v>0.35390972396962656</v>
      </c>
      <c r="CX73" s="16">
        <v>203.60133992187693</v>
      </c>
      <c r="CY73" s="34">
        <v>2.3009569271658085E-2</v>
      </c>
      <c r="CZ73" s="34">
        <v>0.1919293391859074</v>
      </c>
      <c r="DA73" s="34" t="s">
        <v>486</v>
      </c>
      <c r="DB73" s="27">
        <v>8.9402982950429255</v>
      </c>
      <c r="DC73" s="34" t="s">
        <v>486</v>
      </c>
      <c r="DD73" s="33">
        <v>5.6834835392559263E-2</v>
      </c>
      <c r="DE73" s="34">
        <v>1.1118514693283781</v>
      </c>
      <c r="DF73" s="34">
        <v>7.0794458109473504E-2</v>
      </c>
      <c r="DG73" s="16">
        <v>204.03006572298057</v>
      </c>
      <c r="DH73" s="34">
        <v>2.2336274175339066E-2</v>
      </c>
      <c r="DI73" s="34">
        <v>3.4498561217220197E-2</v>
      </c>
      <c r="DJ73" s="34" t="s">
        <v>486</v>
      </c>
      <c r="DK73" s="27">
        <v>8.8335471854590715</v>
      </c>
      <c r="DL73" s="33">
        <v>7.7209008106948376E-2</v>
      </c>
      <c r="DM73" s="34">
        <v>1.5908453258602242</v>
      </c>
      <c r="DN73" s="34">
        <v>0.25085588217237015</v>
      </c>
      <c r="DO73" s="16">
        <v>254.83492530809158</v>
      </c>
      <c r="DP73" s="34">
        <v>2.8410271860388372E-2</v>
      </c>
      <c r="DQ73" s="34">
        <v>4.8798736246560004E-2</v>
      </c>
      <c r="DR73" s="34" t="s">
        <v>486</v>
      </c>
      <c r="DS73" s="27">
        <v>11.047630085139851</v>
      </c>
      <c r="DT73" s="33">
        <v>5.1050434061895036E-2</v>
      </c>
      <c r="DU73" s="34">
        <v>1.2240046419887951</v>
      </c>
      <c r="DV73" s="34">
        <v>0.12741850245918801</v>
      </c>
      <c r="DW73" s="16">
        <v>162.70637946181895</v>
      </c>
      <c r="DX73" s="34">
        <v>1.500110967221201E-2</v>
      </c>
      <c r="DY73" s="34">
        <v>3.604932438968303E-2</v>
      </c>
      <c r="DZ73" s="34" t="s">
        <v>486</v>
      </c>
      <c r="EA73" s="27">
        <v>7.0679406859888108</v>
      </c>
      <c r="EB73" s="33">
        <v>6.6322279526597347E-2</v>
      </c>
      <c r="EC73" s="34">
        <v>1.3277926705057645</v>
      </c>
      <c r="ED73" s="34">
        <v>0.11581876496784453</v>
      </c>
      <c r="EE73" s="16">
        <v>273.31635436783398</v>
      </c>
      <c r="EF73" s="34">
        <v>2.4614781217865849E-2</v>
      </c>
      <c r="EG73" s="34">
        <v>4.1707498308731494E-2</v>
      </c>
      <c r="EH73" s="34" t="s">
        <v>486</v>
      </c>
      <c r="EI73" s="27">
        <v>11.821090460815334</v>
      </c>
      <c r="EJ73" s="33">
        <v>5.7551588150771778E-2</v>
      </c>
      <c r="EK73" s="34">
        <v>1.2654034343101519</v>
      </c>
      <c r="EL73" s="34">
        <v>0.13272457305129434</v>
      </c>
      <c r="EM73" s="16">
        <v>195.71878597980123</v>
      </c>
      <c r="EN73" s="34">
        <v>1.9384264581033799E-2</v>
      </c>
      <c r="EO73" s="34">
        <v>3.8167323569737982E-2</v>
      </c>
      <c r="EP73" s="34" t="s">
        <v>486</v>
      </c>
      <c r="EQ73" s="27">
        <v>8.4875220061182635</v>
      </c>
      <c r="ER73" s="34" t="s">
        <v>486</v>
      </c>
    </row>
    <row r="74" spans="2:148" x14ac:dyDescent="0.2">
      <c r="B74" s="15" t="s">
        <v>501</v>
      </c>
      <c r="D74" s="15" t="s">
        <v>53</v>
      </c>
      <c r="E74" s="15" t="s">
        <v>540</v>
      </c>
      <c r="F74" s="31" t="s">
        <v>32</v>
      </c>
      <c r="G74" s="15">
        <v>3700</v>
      </c>
      <c r="I74" s="15">
        <v>142591</v>
      </c>
      <c r="K74" s="15" t="s">
        <v>490</v>
      </c>
      <c r="L74" s="15">
        <v>2</v>
      </c>
      <c r="N74" s="15" t="s">
        <v>25</v>
      </c>
      <c r="P74" s="15" t="s">
        <v>495</v>
      </c>
      <c r="Q74" s="37"/>
      <c r="R74" s="11"/>
      <c r="T74" s="31" t="s">
        <v>153</v>
      </c>
      <c r="U74" s="15"/>
      <c r="V74" s="15">
        <v>1470</v>
      </c>
      <c r="Y74" s="33"/>
      <c r="Z74" s="34"/>
      <c r="AA74" s="34"/>
      <c r="AB74" s="35"/>
      <c r="AC74" s="35"/>
      <c r="AD74" s="35"/>
      <c r="AE74" s="35"/>
      <c r="AG74" s="33"/>
      <c r="AH74" s="34"/>
      <c r="AI74" s="34"/>
      <c r="AJ74" s="35"/>
      <c r="AK74" s="35"/>
      <c r="AL74" s="35"/>
      <c r="AM74" s="35"/>
      <c r="AO74" s="33"/>
      <c r="AP74" s="34"/>
      <c r="AQ74" s="34"/>
      <c r="AR74" s="35"/>
      <c r="AS74" s="35"/>
      <c r="AT74" s="35"/>
      <c r="AU74" s="35"/>
      <c r="AV74" s="35"/>
      <c r="AW74" s="43"/>
      <c r="AX74" s="33">
        <v>0.12696457385583598</v>
      </c>
      <c r="AY74" s="34">
        <v>1.7601952168274195</v>
      </c>
      <c r="AZ74" s="34">
        <v>0.23625325316239254</v>
      </c>
      <c r="BA74" s="16">
        <v>220.37018433540806</v>
      </c>
      <c r="BB74" s="34">
        <v>1.8395892337346519E-2</v>
      </c>
      <c r="BC74" s="34">
        <v>0.10856868151848946</v>
      </c>
      <c r="BD74" s="34" t="s">
        <v>486</v>
      </c>
      <c r="BE74" s="27">
        <v>9.5876161242627003</v>
      </c>
      <c r="BF74" s="34">
        <v>2.7367591475042046</v>
      </c>
      <c r="BG74" s="33">
        <v>0.2008105352683201</v>
      </c>
      <c r="BH74" s="34">
        <v>2.7367591475042046</v>
      </c>
      <c r="BI74" s="34">
        <v>0.27642999698353249</v>
      </c>
      <c r="BJ74" s="16">
        <v>229.54210923229851</v>
      </c>
      <c r="BK74" s="34">
        <v>2.2405245617725042E-2</v>
      </c>
      <c r="BL74" s="34">
        <v>0.17840528965059504</v>
      </c>
      <c r="BM74" s="34" t="s">
        <v>486</v>
      </c>
      <c r="BN74" s="27">
        <v>10.05686751476633</v>
      </c>
      <c r="BO74" s="33" t="s">
        <v>486</v>
      </c>
      <c r="BP74" s="34" t="s">
        <v>486</v>
      </c>
      <c r="BQ74" s="34" t="s">
        <v>486</v>
      </c>
      <c r="BR74" s="16" t="s">
        <v>486</v>
      </c>
      <c r="BS74" s="34" t="s">
        <v>486</v>
      </c>
      <c r="BT74" s="34" t="s">
        <v>486</v>
      </c>
      <c r="BU74" s="34" t="s">
        <v>486</v>
      </c>
      <c r="BV74" s="27" t="s">
        <v>486</v>
      </c>
      <c r="BW74" s="33" t="s">
        <v>486</v>
      </c>
      <c r="BX74" s="34" t="s">
        <v>486</v>
      </c>
      <c r="BY74" s="34" t="s">
        <v>486</v>
      </c>
      <c r="BZ74" s="16" t="s">
        <v>486</v>
      </c>
      <c r="CA74" s="34" t="s">
        <v>486</v>
      </c>
      <c r="CB74" s="34" t="s">
        <v>486</v>
      </c>
      <c r="CC74" s="34" t="s">
        <v>486</v>
      </c>
      <c r="CD74" s="27" t="s">
        <v>486</v>
      </c>
      <c r="CE74" s="33" t="s">
        <v>486</v>
      </c>
      <c r="CF74" s="34" t="s">
        <v>486</v>
      </c>
      <c r="CG74" s="34" t="s">
        <v>486</v>
      </c>
      <c r="CH74" s="16" t="s">
        <v>486</v>
      </c>
      <c r="CI74" s="34" t="s">
        <v>486</v>
      </c>
      <c r="CJ74" s="34" t="s">
        <v>486</v>
      </c>
      <c r="CK74" s="34" t="s">
        <v>486</v>
      </c>
      <c r="CL74" s="27" t="s">
        <v>486</v>
      </c>
      <c r="CM74" s="33" t="s">
        <v>486</v>
      </c>
      <c r="CN74" s="34" t="s">
        <v>486</v>
      </c>
      <c r="CO74" s="34" t="s">
        <v>486</v>
      </c>
      <c r="CP74" s="16" t="s">
        <v>486</v>
      </c>
      <c r="CQ74" s="34" t="s">
        <v>486</v>
      </c>
      <c r="CR74" s="34" t="s">
        <v>486</v>
      </c>
      <c r="CS74" s="34" t="s">
        <v>486</v>
      </c>
      <c r="CT74" s="27" t="s">
        <v>486</v>
      </c>
      <c r="CU74" s="33" t="s">
        <v>486</v>
      </c>
      <c r="CV74" s="34" t="s">
        <v>486</v>
      </c>
      <c r="CW74" s="34" t="s">
        <v>486</v>
      </c>
      <c r="CX74" s="16" t="s">
        <v>486</v>
      </c>
      <c r="CY74" s="34" t="s">
        <v>486</v>
      </c>
      <c r="CZ74" s="34" t="s">
        <v>486</v>
      </c>
      <c r="DA74" s="34" t="s">
        <v>486</v>
      </c>
      <c r="DB74" s="27" t="s">
        <v>486</v>
      </c>
      <c r="DC74" s="34" t="s">
        <v>486</v>
      </c>
      <c r="DD74" s="33">
        <v>1.8037026028360222E-2</v>
      </c>
      <c r="DE74" s="34">
        <v>0.49383874237154513</v>
      </c>
      <c r="DF74" s="34">
        <v>0.14288871944841222</v>
      </c>
      <c r="DG74" s="16">
        <v>198.29951103591071</v>
      </c>
      <c r="DH74" s="34">
        <v>9.6560515663985848E-3</v>
      </c>
      <c r="DI74" s="34">
        <v>8.380974461961635E-3</v>
      </c>
      <c r="DJ74" s="34" t="s">
        <v>486</v>
      </c>
      <c r="DK74" s="27">
        <v>8.5408309999562597</v>
      </c>
      <c r="DL74" s="33">
        <v>3.4792753062797638E-2</v>
      </c>
      <c r="DM74" s="34">
        <v>1.2387298070037964</v>
      </c>
      <c r="DN74" s="34">
        <v>0.35924933745814563</v>
      </c>
      <c r="DO74" s="16">
        <v>249.87674451714435</v>
      </c>
      <c r="DP74" s="34">
        <v>1.723826909160835E-2</v>
      </c>
      <c r="DQ74" s="34">
        <v>1.7554483971189284E-2</v>
      </c>
      <c r="DR74" s="34" t="s">
        <v>486</v>
      </c>
      <c r="DS74" s="27">
        <v>10.805469963478565</v>
      </c>
      <c r="DT74" s="33">
        <v>2.3511653600575007E-2</v>
      </c>
      <c r="DU74" s="34">
        <v>0.47849737113982266</v>
      </c>
      <c r="DV74" s="34">
        <v>0.27203110538104969</v>
      </c>
      <c r="DW74" s="16">
        <v>154.69947747329064</v>
      </c>
      <c r="DX74" s="34">
        <v>1.0398839988244285E-2</v>
      </c>
      <c r="DY74" s="34">
        <v>1.311281361233072E-2</v>
      </c>
      <c r="DZ74" s="34" t="s">
        <v>486</v>
      </c>
      <c r="EA74" s="27">
        <v>6.67053052025034</v>
      </c>
      <c r="EB74" s="33">
        <v>2.2785370341750419E-2</v>
      </c>
      <c r="EC74" s="34">
        <v>0.63749018988948425</v>
      </c>
      <c r="ED74" s="34">
        <v>0.31589974249281039</v>
      </c>
      <c r="EE74" s="16">
        <v>282.5465123908931</v>
      </c>
      <c r="EF74" s="34">
        <v>1.3821549499112063E-2</v>
      </c>
      <c r="EG74" s="34">
        <v>8.9638208426383523E-3</v>
      </c>
      <c r="EH74" s="34" t="s">
        <v>486</v>
      </c>
      <c r="EI74" s="27">
        <v>12.16452425019126</v>
      </c>
      <c r="EJ74" s="33">
        <v>2.3981732178524603E-2</v>
      </c>
      <c r="EK74" s="34">
        <v>0.60763249628095006</v>
      </c>
      <c r="EL74" s="34">
        <v>0.26375619584534649</v>
      </c>
      <c r="EM74" s="16">
        <v>190.3825433994391</v>
      </c>
      <c r="EN74" s="34">
        <v>1.1595859995420166E-2</v>
      </c>
      <c r="EO74" s="34">
        <v>1.2385872183104437E-2</v>
      </c>
      <c r="EP74" s="34" t="s">
        <v>486</v>
      </c>
      <c r="EQ74" s="27">
        <v>8.2097495513060306</v>
      </c>
      <c r="ER74" s="34" t="s">
        <v>486</v>
      </c>
    </row>
    <row r="75" spans="2:148" x14ac:dyDescent="0.2">
      <c r="B75" s="15" t="s">
        <v>501</v>
      </c>
      <c r="D75" s="15" t="s">
        <v>64</v>
      </c>
      <c r="E75" s="15" t="s">
        <v>523</v>
      </c>
      <c r="F75" s="31" t="s">
        <v>32</v>
      </c>
      <c r="G75" s="15">
        <v>3700</v>
      </c>
      <c r="I75" s="15">
        <v>192452</v>
      </c>
      <c r="K75" s="15" t="s">
        <v>490</v>
      </c>
      <c r="L75" s="15">
        <v>2.1640000000000001</v>
      </c>
      <c r="N75" s="15" t="s">
        <v>25</v>
      </c>
      <c r="P75" s="15" t="s">
        <v>495</v>
      </c>
      <c r="Q75" s="37"/>
      <c r="R75" s="12"/>
      <c r="T75" s="31" t="s">
        <v>153</v>
      </c>
      <c r="U75" s="15"/>
      <c r="V75" s="15">
        <v>1590</v>
      </c>
      <c r="Y75" s="33"/>
      <c r="Z75" s="34"/>
      <c r="AA75" s="34"/>
      <c r="AB75" s="35"/>
      <c r="AC75" s="35"/>
      <c r="AD75" s="35"/>
      <c r="AE75" s="35"/>
      <c r="AG75" s="33"/>
      <c r="AH75" s="34"/>
      <c r="AI75" s="34"/>
      <c r="AJ75" s="35"/>
      <c r="AK75" s="35"/>
      <c r="AL75" s="35"/>
      <c r="AM75" s="35"/>
      <c r="AO75" s="33"/>
      <c r="AP75" s="34"/>
      <c r="AQ75" s="34"/>
      <c r="AR75" s="35"/>
      <c r="AS75" s="35"/>
      <c r="AT75" s="35"/>
      <c r="AU75" s="35"/>
      <c r="AV75" s="35"/>
      <c r="AW75" s="43"/>
      <c r="AX75" s="33">
        <v>0.15825452320011618</v>
      </c>
      <c r="AY75" s="34">
        <v>2.260869102525485</v>
      </c>
      <c r="AZ75" s="34">
        <v>0.25613309003995605</v>
      </c>
      <c r="BA75" s="16">
        <v>226.65284541767187</v>
      </c>
      <c r="BB75" s="34">
        <v>2.38515631739541E-2</v>
      </c>
      <c r="BC75" s="34">
        <v>0.13440296002616209</v>
      </c>
      <c r="BD75" s="34">
        <v>3.6376725649392247E-2</v>
      </c>
      <c r="BE75" s="27">
        <v>9.8950822549683686</v>
      </c>
      <c r="BF75" s="34">
        <v>3.2054140333132968</v>
      </c>
      <c r="BG75" s="33">
        <v>0.27397013848432689</v>
      </c>
      <c r="BH75" s="34">
        <v>3.2054140333132968</v>
      </c>
      <c r="BI75" s="34">
        <v>0.3976011933832464</v>
      </c>
      <c r="BJ75" s="16">
        <v>236.31716655003848</v>
      </c>
      <c r="BK75" s="34">
        <v>2.8629462508550207E-2</v>
      </c>
      <c r="BL75" s="34">
        <v>0.24534067597577666</v>
      </c>
      <c r="BM75" s="34" t="s">
        <v>486</v>
      </c>
      <c r="BN75" s="27">
        <v>10.388991096507414</v>
      </c>
      <c r="BO75" s="33">
        <v>0.85226517917187838</v>
      </c>
      <c r="BP75" s="34">
        <v>7.4955104899898757</v>
      </c>
      <c r="BQ75" s="34">
        <v>1.0220577170969027</v>
      </c>
      <c r="BR75" s="16">
        <v>267.63049509796457</v>
      </c>
      <c r="BS75" s="34">
        <v>4.4278586794800047E-2</v>
      </c>
      <c r="BT75" s="34">
        <v>0.80798659237707837</v>
      </c>
      <c r="BU75" s="34">
        <v>0.10778804089927191</v>
      </c>
      <c r="BV75" s="27">
        <v>12.099850875416388</v>
      </c>
      <c r="BW75" s="33">
        <v>9.415914013803342E-2</v>
      </c>
      <c r="BX75" s="34">
        <v>2.076929903562442</v>
      </c>
      <c r="BY75" s="34">
        <v>0.19615886728836113</v>
      </c>
      <c r="BZ75" s="16">
        <v>270.84401472054736</v>
      </c>
      <c r="CA75" s="34">
        <v>2.6748854503488972E-2</v>
      </c>
      <c r="CB75" s="34">
        <v>6.7410285634544445E-2</v>
      </c>
      <c r="CC75" s="34">
        <v>3.5268548488819156E-2</v>
      </c>
      <c r="CD75" s="27">
        <v>11.769329745439549</v>
      </c>
      <c r="CE75" s="33">
        <v>5.229563124705898E-2</v>
      </c>
      <c r="CF75" s="34">
        <v>1.7438463718393913</v>
      </c>
      <c r="CG75" s="34">
        <v>0.14659705896954642</v>
      </c>
      <c r="CH75" s="16">
        <v>170.51706942878081</v>
      </c>
      <c r="CI75" s="34">
        <v>1.5891283578397173E-2</v>
      </c>
      <c r="CJ75" s="34">
        <v>3.640434766866181E-2</v>
      </c>
      <c r="CK75" s="34">
        <v>1.7278665743588544E-2</v>
      </c>
      <c r="CL75" s="27">
        <v>7.4381483502594161</v>
      </c>
      <c r="CM75" s="33">
        <v>6.2105430306767163E-2</v>
      </c>
      <c r="CN75" s="34">
        <v>1.658767851294318</v>
      </c>
      <c r="CO75" s="34">
        <v>0.152941493074569</v>
      </c>
      <c r="CP75" s="16">
        <v>282.16720289825503</v>
      </c>
      <c r="CQ75" s="34">
        <v>2.2347813282070882E-2</v>
      </c>
      <c r="CR75" s="34">
        <v>3.9757617024696282E-2</v>
      </c>
      <c r="CS75" s="34">
        <v>1.6156786857105556E-2</v>
      </c>
      <c r="CT75" s="27">
        <v>12.222438155264577</v>
      </c>
      <c r="CU75" s="33">
        <v>0.21792818221924579</v>
      </c>
      <c r="CV75" s="34">
        <v>2.9230657478980788</v>
      </c>
      <c r="CW75" s="34">
        <v>0.32793922671967363</v>
      </c>
      <c r="CX75" s="16">
        <v>215.84659508083513</v>
      </c>
      <c r="CY75" s="34">
        <v>2.3753145266465908E-2</v>
      </c>
      <c r="CZ75" s="34">
        <v>0.19417503695277988</v>
      </c>
      <c r="DA75" s="34">
        <v>3.7688567262689078E-2</v>
      </c>
      <c r="DB75" s="27">
        <v>9.4843508301076405</v>
      </c>
      <c r="DC75" s="34" t="s">
        <v>486</v>
      </c>
      <c r="DD75" s="33">
        <v>4.3999999999999997E-2</v>
      </c>
      <c r="DE75" s="34">
        <v>0.875</v>
      </c>
      <c r="DF75" s="34">
        <v>0.13</v>
      </c>
      <c r="DG75" s="16">
        <v>204.387</v>
      </c>
      <c r="DH75" s="34">
        <v>1.4999999999999999E-2</v>
      </c>
      <c r="DI75" s="34">
        <v>2.9000000000000001E-2</v>
      </c>
      <c r="DJ75" s="34">
        <v>1.0532047805131509E-2</v>
      </c>
      <c r="DK75" s="27">
        <v>8.8311464077547885</v>
      </c>
      <c r="DL75" s="33">
        <v>6.3E-2</v>
      </c>
      <c r="DM75" s="34">
        <v>1.599</v>
      </c>
      <c r="DN75" s="34">
        <v>0.25</v>
      </c>
      <c r="DO75" s="16">
        <v>261.00700000000001</v>
      </c>
      <c r="DP75" s="34">
        <v>2.4E-2</v>
      </c>
      <c r="DQ75" s="34">
        <v>3.9E-2</v>
      </c>
      <c r="DR75" s="34">
        <v>2.1108384174949247E-2</v>
      </c>
      <c r="DS75" s="27">
        <v>11.310967620304472</v>
      </c>
      <c r="DT75" s="33">
        <v>0.04</v>
      </c>
      <c r="DU75" s="34">
        <v>1.357</v>
      </c>
      <c r="DV75" s="34">
        <v>0.248</v>
      </c>
      <c r="DW75" s="16">
        <v>168.30600000000001</v>
      </c>
      <c r="DX75" s="34">
        <v>1.4E-2</v>
      </c>
      <c r="DY75" s="34">
        <v>2.5999999999999999E-2</v>
      </c>
      <c r="DZ75" s="34">
        <v>1.5846031878831605E-2</v>
      </c>
      <c r="EA75" s="27">
        <v>7.3155694333160524</v>
      </c>
      <c r="EB75" s="33">
        <v>5.8999999999999997E-2</v>
      </c>
      <c r="EC75" s="34">
        <v>2.5880000000000001</v>
      </c>
      <c r="ED75" s="34">
        <v>0.27300000000000002</v>
      </c>
      <c r="EE75" s="16">
        <v>278.57100000000003</v>
      </c>
      <c r="EF75" s="34">
        <v>2.5000000000000001E-2</v>
      </c>
      <c r="EG75" s="34">
        <v>3.4000000000000002E-2</v>
      </c>
      <c r="EH75" s="34">
        <v>1.4048049622207107E-2</v>
      </c>
      <c r="EI75" s="27">
        <v>12.130403135850184</v>
      </c>
      <c r="EJ75" s="33">
        <v>4.5999999999999999E-2</v>
      </c>
      <c r="EK75" s="34">
        <v>1.4259999999999999</v>
      </c>
      <c r="EL75" s="34">
        <v>0.22800000000000001</v>
      </c>
      <c r="EM75" s="16">
        <v>200.303</v>
      </c>
      <c r="EN75" s="34">
        <v>1.7000000000000001E-2</v>
      </c>
      <c r="EO75" s="34">
        <v>2.9000000000000001E-2</v>
      </c>
      <c r="EP75" s="34">
        <v>1.536261117888878E-2</v>
      </c>
      <c r="EQ75" s="27">
        <v>8.6933919341408625</v>
      </c>
      <c r="ER75" s="34" t="s">
        <v>486</v>
      </c>
    </row>
    <row r="76" spans="2:148" x14ac:dyDescent="0.2">
      <c r="B76" s="15" t="s">
        <v>502</v>
      </c>
      <c r="D76" s="15" t="s">
        <v>60</v>
      </c>
      <c r="E76" s="15" t="s">
        <v>541</v>
      </c>
      <c r="F76" s="31" t="s">
        <v>32</v>
      </c>
      <c r="G76" s="15">
        <v>3700</v>
      </c>
      <c r="I76" s="15">
        <v>123190</v>
      </c>
      <c r="K76" s="15" t="s">
        <v>490</v>
      </c>
      <c r="L76" s="15">
        <v>1.6</v>
      </c>
      <c r="P76" s="15"/>
      <c r="Q76" s="36"/>
      <c r="R76" s="12"/>
      <c r="T76" s="31" t="s">
        <v>153</v>
      </c>
      <c r="U76" s="15"/>
      <c r="V76" s="15" t="s">
        <v>486</v>
      </c>
      <c r="Y76" s="33"/>
      <c r="Z76" s="34"/>
      <c r="AA76" s="34"/>
      <c r="AB76" s="35"/>
      <c r="AC76" s="35"/>
      <c r="AD76" s="35"/>
      <c r="AE76" s="35"/>
      <c r="AG76" s="33"/>
      <c r="AH76" s="34"/>
      <c r="AI76" s="34"/>
      <c r="AJ76" s="35"/>
      <c r="AK76" s="35"/>
      <c r="AL76" s="35"/>
      <c r="AM76" s="35"/>
      <c r="AO76" s="33"/>
      <c r="AP76" s="34"/>
      <c r="AQ76" s="34"/>
      <c r="AR76" s="35"/>
      <c r="AS76" s="35"/>
      <c r="AT76" s="35"/>
      <c r="AU76" s="35"/>
      <c r="AV76" s="35"/>
      <c r="AW76" s="43"/>
      <c r="AX76" s="33">
        <v>1.0589999999999999</v>
      </c>
      <c r="AY76" s="34">
        <v>15.913</v>
      </c>
      <c r="AZ76" s="34">
        <v>1.9890000000000001</v>
      </c>
      <c r="BA76" s="16">
        <v>169.64</v>
      </c>
      <c r="BB76" s="34" t="s">
        <v>486</v>
      </c>
      <c r="BC76" s="34" t="s">
        <v>486</v>
      </c>
      <c r="BD76" s="34" t="s">
        <v>486</v>
      </c>
      <c r="BE76" s="27">
        <v>8.4924810293632458</v>
      </c>
      <c r="BF76" s="34">
        <v>19.266382542824804</v>
      </c>
      <c r="BG76" s="33">
        <v>1.2790760577045273</v>
      </c>
      <c r="BH76" s="34">
        <v>19.266382542824804</v>
      </c>
      <c r="BI76" s="34">
        <v>1.9395265086930189</v>
      </c>
      <c r="BJ76" s="16">
        <v>174.37903868288902</v>
      </c>
      <c r="BK76" s="34" t="s">
        <v>486</v>
      </c>
      <c r="BL76" s="34" t="s">
        <v>486</v>
      </c>
      <c r="BM76" s="34" t="s">
        <v>486</v>
      </c>
      <c r="BN76" s="27">
        <v>8.9516952659459665</v>
      </c>
      <c r="BO76" s="33">
        <v>1.7250000000000001</v>
      </c>
      <c r="BP76" s="34">
        <v>17.305</v>
      </c>
      <c r="BQ76" s="34">
        <v>2.5110000000000001</v>
      </c>
      <c r="BR76" s="16">
        <v>194.053</v>
      </c>
      <c r="BS76" s="34" t="s">
        <v>486</v>
      </c>
      <c r="BT76" s="34" t="s">
        <v>486</v>
      </c>
      <c r="BU76" s="34" t="s">
        <v>486</v>
      </c>
      <c r="BV76" s="27">
        <v>9.7239892539001751</v>
      </c>
      <c r="BW76" s="33">
        <v>1.2230000000000001</v>
      </c>
      <c r="BX76" s="34">
        <v>16.597000000000001</v>
      </c>
      <c r="BY76" s="34">
        <v>3.0390000000000001</v>
      </c>
      <c r="BZ76" s="16">
        <v>197.92099999999999</v>
      </c>
      <c r="CA76" s="34" t="s">
        <v>486</v>
      </c>
      <c r="CB76" s="34" t="s">
        <v>486</v>
      </c>
      <c r="CC76" s="34" t="s">
        <v>486</v>
      </c>
      <c r="CD76" s="27">
        <v>9.773870638324615</v>
      </c>
      <c r="CE76" s="33">
        <v>0.39800000000000002</v>
      </c>
      <c r="CF76" s="34">
        <v>3.5790000000000002</v>
      </c>
      <c r="CG76" s="34">
        <v>2.7770000000000001</v>
      </c>
      <c r="CH76" s="16">
        <v>153.40700000000001</v>
      </c>
      <c r="CI76" s="34" t="s">
        <v>486</v>
      </c>
      <c r="CJ76" s="34" t="s">
        <v>486</v>
      </c>
      <c r="CK76" s="34" t="s">
        <v>486</v>
      </c>
      <c r="CL76" s="27">
        <v>6.8750168889726808</v>
      </c>
      <c r="CM76" s="33">
        <v>1.171</v>
      </c>
      <c r="CN76" s="34">
        <v>17.614000000000001</v>
      </c>
      <c r="CO76" s="34">
        <v>3.1469999999999998</v>
      </c>
      <c r="CP76" s="16">
        <v>212.41499999999999</v>
      </c>
      <c r="CQ76" s="34" t="s">
        <v>486</v>
      </c>
      <c r="CR76" s="34" t="s">
        <v>486</v>
      </c>
      <c r="CS76" s="34" t="s">
        <v>486</v>
      </c>
      <c r="CT76" s="27">
        <v>10.45698999230177</v>
      </c>
      <c r="CU76" s="33">
        <v>0.86</v>
      </c>
      <c r="CV76" s="34">
        <v>9.6319999999999997</v>
      </c>
      <c r="CW76" s="34">
        <v>2.8010000000000002</v>
      </c>
      <c r="CX76" s="16">
        <v>174.01</v>
      </c>
      <c r="CY76" s="34" t="s">
        <v>486</v>
      </c>
      <c r="CZ76" s="34" t="s">
        <v>486</v>
      </c>
      <c r="DA76" s="34" t="s">
        <v>486</v>
      </c>
      <c r="DB76" s="27">
        <v>8.2295043282902078</v>
      </c>
      <c r="DC76" s="34" t="s">
        <v>486</v>
      </c>
      <c r="DD76" s="33">
        <v>0.8</v>
      </c>
      <c r="DE76" s="34">
        <v>11.975</v>
      </c>
      <c r="DF76" s="34">
        <v>2.306</v>
      </c>
      <c r="DG76" s="16">
        <v>155.233</v>
      </c>
      <c r="DH76" s="34" t="s">
        <v>486</v>
      </c>
      <c r="DI76" s="34" t="s">
        <v>486</v>
      </c>
      <c r="DJ76" s="34" t="s">
        <v>486</v>
      </c>
      <c r="DK76" s="27">
        <v>7.5739083439380384</v>
      </c>
      <c r="DL76" s="33">
        <v>1.05</v>
      </c>
      <c r="DM76" s="34">
        <v>16.18</v>
      </c>
      <c r="DN76" s="34">
        <v>2.94</v>
      </c>
      <c r="DO76" s="16">
        <v>186.25299999999999</v>
      </c>
      <c r="DP76" s="34" t="s">
        <v>486</v>
      </c>
      <c r="DQ76" s="34" t="s">
        <v>486</v>
      </c>
      <c r="DR76" s="34" t="s">
        <v>486</v>
      </c>
      <c r="DS76" s="27">
        <v>9.2217858321157546</v>
      </c>
      <c r="DT76" s="33">
        <v>0.38300000000000001</v>
      </c>
      <c r="DU76" s="34">
        <v>3.9169999999999998</v>
      </c>
      <c r="DV76" s="34">
        <v>2.6789999999999998</v>
      </c>
      <c r="DW76" s="16">
        <v>148.80000000000001</v>
      </c>
      <c r="DX76" s="34" t="s">
        <v>486</v>
      </c>
      <c r="DY76" s="34" t="s">
        <v>486</v>
      </c>
      <c r="DZ76" s="34" t="s">
        <v>486</v>
      </c>
      <c r="EA76" s="27">
        <v>6.6981620084523428</v>
      </c>
      <c r="EB76" s="33">
        <v>1.1399999999999999</v>
      </c>
      <c r="EC76" s="34">
        <v>17.72</v>
      </c>
      <c r="ED76" s="34">
        <v>3.4529999999999998</v>
      </c>
      <c r="EE76" s="16">
        <v>213.298</v>
      </c>
      <c r="EF76" s="34" t="s">
        <v>486</v>
      </c>
      <c r="EG76" s="34" t="s">
        <v>486</v>
      </c>
      <c r="EH76" s="34" t="s">
        <v>486</v>
      </c>
      <c r="EI76" s="27">
        <v>10.49778856577273</v>
      </c>
      <c r="EJ76" s="33">
        <v>0.64</v>
      </c>
      <c r="EK76" s="34">
        <v>8.7010000000000005</v>
      </c>
      <c r="EL76" s="34">
        <v>2.7229999999999999</v>
      </c>
      <c r="EM76" s="16">
        <v>162.154</v>
      </c>
      <c r="EN76" s="34" t="s">
        <v>486</v>
      </c>
      <c r="EO76" s="34" t="s">
        <v>486</v>
      </c>
      <c r="EP76" s="34" t="s">
        <v>486</v>
      </c>
      <c r="EQ76" s="27">
        <v>7.6283186438547714</v>
      </c>
      <c r="ER76" s="34" t="s">
        <v>486</v>
      </c>
    </row>
    <row r="77" spans="2:148" x14ac:dyDescent="0.2">
      <c r="B77" s="15" t="s">
        <v>502</v>
      </c>
      <c r="D77" s="15" t="s">
        <v>508</v>
      </c>
      <c r="E77" s="15" t="s">
        <v>542</v>
      </c>
      <c r="F77" s="31" t="s">
        <v>32</v>
      </c>
      <c r="G77" s="15">
        <v>3700</v>
      </c>
      <c r="I77" s="15">
        <v>247475</v>
      </c>
      <c r="K77" s="15" t="s">
        <v>490</v>
      </c>
      <c r="L77" s="15">
        <v>1.6</v>
      </c>
      <c r="P77" s="15"/>
      <c r="Q77" s="36"/>
      <c r="R77" s="35"/>
      <c r="T77" s="31" t="s">
        <v>153</v>
      </c>
      <c r="U77" s="15"/>
      <c r="V77" s="15" t="s">
        <v>486</v>
      </c>
      <c r="Y77" s="33"/>
      <c r="Z77" s="34"/>
      <c r="AA77" s="34"/>
      <c r="AB77" s="34"/>
      <c r="AC77" s="34"/>
      <c r="AD77" s="34"/>
      <c r="AE77" s="34"/>
      <c r="AG77" s="33"/>
      <c r="AH77" s="34"/>
      <c r="AI77" s="34"/>
      <c r="AJ77" s="35"/>
      <c r="AK77" s="35"/>
      <c r="AL77" s="35"/>
      <c r="AM77" s="35"/>
      <c r="AO77" s="33"/>
      <c r="AP77" s="34"/>
      <c r="AQ77" s="34"/>
      <c r="AR77" s="35"/>
      <c r="AS77" s="35"/>
      <c r="AT77" s="35"/>
      <c r="AU77" s="35"/>
      <c r="AV77" s="35"/>
      <c r="AW77" s="43"/>
      <c r="AX77" s="33">
        <v>0.65800000000000003</v>
      </c>
      <c r="AY77" s="34">
        <v>12.672000000000001</v>
      </c>
      <c r="AZ77" s="34">
        <v>0.70699999999999996</v>
      </c>
      <c r="BA77" s="16">
        <v>175.904</v>
      </c>
      <c r="BB77" s="34" t="s">
        <v>486</v>
      </c>
      <c r="BC77" s="34" t="s">
        <v>486</v>
      </c>
      <c r="BD77" s="34" t="s">
        <v>486</v>
      </c>
      <c r="BE77" s="27">
        <v>8.4881475546338638</v>
      </c>
      <c r="BF77" s="34">
        <v>24.376917978458994</v>
      </c>
      <c r="BG77" s="33">
        <v>1.3310248550124275</v>
      </c>
      <c r="BH77" s="34">
        <v>24.376917978458994</v>
      </c>
      <c r="BI77" s="34">
        <v>0.9704150787075394</v>
      </c>
      <c r="BJ77" s="16">
        <v>284.59579121789557</v>
      </c>
      <c r="BK77" s="34" t="s">
        <v>486</v>
      </c>
      <c r="BL77" s="34" t="s">
        <v>486</v>
      </c>
      <c r="BM77" s="34" t="s">
        <v>486</v>
      </c>
      <c r="BN77" s="27">
        <v>14.030418428569101</v>
      </c>
      <c r="BO77" s="33">
        <v>1.736</v>
      </c>
      <c r="BP77" s="34">
        <v>21.376000000000001</v>
      </c>
      <c r="BQ77" s="34">
        <v>0.748</v>
      </c>
      <c r="BR77" s="16">
        <v>186.81</v>
      </c>
      <c r="BS77" s="34" t="s">
        <v>486</v>
      </c>
      <c r="BT77" s="34" t="s">
        <v>486</v>
      </c>
      <c r="BU77" s="34" t="s">
        <v>486</v>
      </c>
      <c r="BV77" s="27">
        <v>9.6892130524265134</v>
      </c>
      <c r="BW77" s="33">
        <v>0.98899999999999999</v>
      </c>
      <c r="BX77" s="34">
        <v>21.74</v>
      </c>
      <c r="BY77" s="34">
        <v>0.55500000000000005</v>
      </c>
      <c r="BZ77" s="16">
        <v>189.24700000000001</v>
      </c>
      <c r="CA77" s="34" t="s">
        <v>486</v>
      </c>
      <c r="CB77" s="34" t="s">
        <v>486</v>
      </c>
      <c r="CC77" s="34" t="s">
        <v>486</v>
      </c>
      <c r="CD77" s="27">
        <v>9.716636816389375</v>
      </c>
      <c r="CE77" s="33">
        <v>0.34399999999999997</v>
      </c>
      <c r="CF77" s="34">
        <v>8.9990000000000006</v>
      </c>
      <c r="CG77" s="34">
        <v>0.78100000000000003</v>
      </c>
      <c r="CH77" s="16">
        <v>130.87</v>
      </c>
      <c r="CI77" s="34" t="s">
        <v>486</v>
      </c>
      <c r="CJ77" s="34" t="s">
        <v>486</v>
      </c>
      <c r="CK77" s="34" t="s">
        <v>486</v>
      </c>
      <c r="CL77" s="27">
        <v>6.2663563808895395</v>
      </c>
      <c r="CM77" s="33">
        <v>0.96799999999999997</v>
      </c>
      <c r="CN77" s="34">
        <v>22.231999999999999</v>
      </c>
      <c r="CO77" s="34">
        <v>0.52400000000000002</v>
      </c>
      <c r="CP77" s="16">
        <v>219.05199999999999</v>
      </c>
      <c r="CQ77" s="34" t="s">
        <v>486</v>
      </c>
      <c r="CR77" s="34" t="s">
        <v>486</v>
      </c>
      <c r="CS77" s="34" t="s">
        <v>486</v>
      </c>
      <c r="CT77" s="27">
        <v>11.025280356946475</v>
      </c>
      <c r="CU77" s="33">
        <v>0.77600000000000002</v>
      </c>
      <c r="CV77" s="34">
        <v>14.656000000000001</v>
      </c>
      <c r="CW77" s="34">
        <v>0.71499999999999997</v>
      </c>
      <c r="CX77" s="16">
        <v>159.517</v>
      </c>
      <c r="CY77" s="34" t="s">
        <v>486</v>
      </c>
      <c r="CZ77" s="34" t="s">
        <v>486</v>
      </c>
      <c r="DA77" s="34" t="s">
        <v>486</v>
      </c>
      <c r="DB77" s="27">
        <v>7.9350805171953311</v>
      </c>
      <c r="DC77" s="34" t="s">
        <v>486</v>
      </c>
      <c r="DD77" s="33">
        <v>0.58599999999999997</v>
      </c>
      <c r="DE77" s="34">
        <v>10.794</v>
      </c>
      <c r="DF77" s="34">
        <v>0.51900000000000002</v>
      </c>
      <c r="DG77" s="16">
        <v>179.44200000000001</v>
      </c>
      <c r="DH77" s="34" t="s">
        <v>486</v>
      </c>
      <c r="DI77" s="34" t="s">
        <v>486</v>
      </c>
      <c r="DJ77" s="34" t="s">
        <v>486</v>
      </c>
      <c r="DK77" s="27">
        <v>8.5035220185071729</v>
      </c>
      <c r="DL77" s="33">
        <v>0.86099999999999999</v>
      </c>
      <c r="DM77" s="34">
        <v>19.47</v>
      </c>
      <c r="DN77" s="34">
        <v>0.58099999999999996</v>
      </c>
      <c r="DO77" s="16">
        <v>187.34100000000001</v>
      </c>
      <c r="DP77" s="34" t="s">
        <v>486</v>
      </c>
      <c r="DQ77" s="34" t="s">
        <v>486</v>
      </c>
      <c r="DR77" s="34" t="s">
        <v>486</v>
      </c>
      <c r="DS77" s="27">
        <v>9.4644780129141726</v>
      </c>
      <c r="DT77" s="33">
        <v>0.312</v>
      </c>
      <c r="DU77" s="34">
        <v>7.9530000000000003</v>
      </c>
      <c r="DV77" s="34">
        <v>0.92900000000000005</v>
      </c>
      <c r="DW77" s="16">
        <v>127.828</v>
      </c>
      <c r="DX77" s="34" t="s">
        <v>486</v>
      </c>
      <c r="DY77" s="34" t="s">
        <v>486</v>
      </c>
      <c r="DZ77" s="34" t="s">
        <v>486</v>
      </c>
      <c r="EA77" s="27">
        <v>6.0610317198472918</v>
      </c>
      <c r="EB77" s="33">
        <v>0.89200000000000002</v>
      </c>
      <c r="EC77" s="34">
        <v>21.957000000000001</v>
      </c>
      <c r="ED77" s="34">
        <v>0.49299999999999999</v>
      </c>
      <c r="EE77" s="16">
        <v>219.6</v>
      </c>
      <c r="EF77" s="34" t="s">
        <v>486</v>
      </c>
      <c r="EG77" s="34" t="s">
        <v>486</v>
      </c>
      <c r="EH77" s="34" t="s">
        <v>486</v>
      </c>
      <c r="EI77" s="27">
        <v>11.019909349421063</v>
      </c>
      <c r="EJ77" s="33">
        <v>0.505</v>
      </c>
      <c r="EK77" s="34">
        <v>11.632</v>
      </c>
      <c r="EL77" s="34">
        <v>0.752</v>
      </c>
      <c r="EM77" s="16">
        <v>156.16399999999999</v>
      </c>
      <c r="EN77" s="34" t="s">
        <v>486</v>
      </c>
      <c r="EO77" s="34" t="s">
        <v>486</v>
      </c>
      <c r="EP77" s="34" t="s">
        <v>486</v>
      </c>
      <c r="EQ77" s="27">
        <v>7.550585222541673</v>
      </c>
      <c r="ER77" s="34" t="s">
        <v>486</v>
      </c>
    </row>
    <row r="78" spans="2:148" s="17" customFormat="1" x14ac:dyDescent="0.2">
      <c r="B78" s="15" t="s">
        <v>502</v>
      </c>
      <c r="C78" s="15"/>
      <c r="D78" s="15" t="s">
        <v>71</v>
      </c>
      <c r="E78" s="15" t="s">
        <v>543</v>
      </c>
      <c r="F78" s="31" t="s">
        <v>32</v>
      </c>
      <c r="G78" s="15">
        <v>3700</v>
      </c>
      <c r="H78" s="15"/>
      <c r="I78" s="15">
        <v>320000</v>
      </c>
      <c r="J78" s="15"/>
      <c r="K78" s="15" t="s">
        <v>492</v>
      </c>
      <c r="L78" s="15">
        <v>2</v>
      </c>
      <c r="M78" s="15"/>
      <c r="N78" s="15"/>
      <c r="O78" s="15"/>
      <c r="P78" s="15"/>
      <c r="Q78" s="36"/>
      <c r="R78" s="11"/>
      <c r="S78" s="15"/>
      <c r="T78" s="31" t="s">
        <v>153</v>
      </c>
      <c r="U78" s="15"/>
      <c r="V78" s="15" t="s">
        <v>486</v>
      </c>
      <c r="W78" s="15"/>
      <c r="X78" s="15"/>
      <c r="Y78" s="33"/>
      <c r="Z78" s="34"/>
      <c r="AA78" s="34"/>
      <c r="AB78" s="35"/>
      <c r="AC78" s="35"/>
      <c r="AD78" s="35"/>
      <c r="AE78" s="35"/>
      <c r="AG78" s="33"/>
      <c r="AH78" s="34"/>
      <c r="AI78" s="34"/>
      <c r="AJ78" s="35"/>
      <c r="AK78" s="35"/>
      <c r="AL78" s="35"/>
      <c r="AM78" s="35"/>
      <c r="AO78" s="33"/>
      <c r="AP78" s="34"/>
      <c r="AQ78" s="34"/>
      <c r="AR78" s="35"/>
      <c r="AS78" s="35"/>
      <c r="AT78" s="35"/>
      <c r="AU78" s="35"/>
      <c r="AV78" s="35"/>
      <c r="AW78" s="43"/>
      <c r="AX78" s="33">
        <v>0.70699999999999996</v>
      </c>
      <c r="AY78" s="34">
        <v>12.802</v>
      </c>
      <c r="AZ78" s="34">
        <v>0.58699999999999997</v>
      </c>
      <c r="BA78" s="16">
        <v>199.28700000000001</v>
      </c>
      <c r="BB78" s="34" t="s">
        <v>486</v>
      </c>
      <c r="BC78" s="34" t="s">
        <v>486</v>
      </c>
      <c r="BD78" s="34" t="s">
        <v>486</v>
      </c>
      <c r="BE78" s="27">
        <v>9.5064760962121575</v>
      </c>
      <c r="BF78" s="34">
        <v>17.306294709230972</v>
      </c>
      <c r="BG78" s="33">
        <v>0.99790019708853595</v>
      </c>
      <c r="BH78" s="34">
        <v>17.306294709230972</v>
      </c>
      <c r="BI78" s="34">
        <v>0.56864779042419555</v>
      </c>
      <c r="BJ78" s="16">
        <v>203.21358228777541</v>
      </c>
      <c r="BK78" s="34" t="s">
        <v>486</v>
      </c>
      <c r="BL78" s="34" t="s">
        <v>486</v>
      </c>
      <c r="BM78" s="34" t="s">
        <v>486</v>
      </c>
      <c r="BN78" s="27">
        <v>10.018049985939177</v>
      </c>
      <c r="BO78" s="33" t="s">
        <v>486</v>
      </c>
      <c r="BP78" s="34" t="s">
        <v>486</v>
      </c>
      <c r="BQ78" s="34" t="s">
        <v>486</v>
      </c>
      <c r="BR78" s="16" t="s">
        <v>486</v>
      </c>
      <c r="BS78" s="34" t="s">
        <v>486</v>
      </c>
      <c r="BT78" s="34" t="s">
        <v>486</v>
      </c>
      <c r="BU78" s="34" t="s">
        <v>486</v>
      </c>
      <c r="BV78" s="27" t="s">
        <v>486</v>
      </c>
      <c r="BW78" s="33" t="s">
        <v>486</v>
      </c>
      <c r="BX78" s="34" t="s">
        <v>486</v>
      </c>
      <c r="BY78" s="34" t="s">
        <v>486</v>
      </c>
      <c r="BZ78" s="16" t="s">
        <v>486</v>
      </c>
      <c r="CA78" s="34" t="s">
        <v>486</v>
      </c>
      <c r="CB78" s="34" t="s">
        <v>486</v>
      </c>
      <c r="CC78" s="34" t="s">
        <v>486</v>
      </c>
      <c r="CD78" s="27" t="s">
        <v>486</v>
      </c>
      <c r="CE78" s="33" t="s">
        <v>486</v>
      </c>
      <c r="CF78" s="34" t="s">
        <v>486</v>
      </c>
      <c r="CG78" s="34" t="s">
        <v>486</v>
      </c>
      <c r="CH78" s="16" t="s">
        <v>486</v>
      </c>
      <c r="CI78" s="34" t="s">
        <v>486</v>
      </c>
      <c r="CJ78" s="34" t="s">
        <v>486</v>
      </c>
      <c r="CK78" s="34" t="s">
        <v>486</v>
      </c>
      <c r="CL78" s="27" t="s">
        <v>486</v>
      </c>
      <c r="CM78" s="33" t="s">
        <v>486</v>
      </c>
      <c r="CN78" s="34" t="s">
        <v>486</v>
      </c>
      <c r="CO78" s="34" t="s">
        <v>486</v>
      </c>
      <c r="CP78" s="16" t="s">
        <v>486</v>
      </c>
      <c r="CQ78" s="34" t="s">
        <v>486</v>
      </c>
      <c r="CR78" s="34" t="s">
        <v>486</v>
      </c>
      <c r="CS78" s="34" t="s">
        <v>486</v>
      </c>
      <c r="CT78" s="27" t="s">
        <v>486</v>
      </c>
      <c r="CU78" s="33">
        <v>0.76449999999999996</v>
      </c>
      <c r="CV78" s="34">
        <v>13.5855</v>
      </c>
      <c r="CW78" s="34">
        <v>0.76150000000000007</v>
      </c>
      <c r="CX78" s="16">
        <v>191.8475</v>
      </c>
      <c r="CY78" s="34" t="s">
        <v>486</v>
      </c>
      <c r="CZ78" s="34" t="s">
        <v>486</v>
      </c>
      <c r="DA78" s="34" t="s">
        <v>486</v>
      </c>
      <c r="DB78" s="27">
        <v>9.24802501139024</v>
      </c>
      <c r="DC78" s="34" t="s">
        <v>486</v>
      </c>
      <c r="DD78" s="33">
        <v>0.84300000000000008</v>
      </c>
      <c r="DE78" s="34">
        <v>21.885000000000002</v>
      </c>
      <c r="DF78" s="34">
        <v>0.30549999999999999</v>
      </c>
      <c r="DG78" s="16">
        <v>180.6095</v>
      </c>
      <c r="DH78" s="34" t="s">
        <v>486</v>
      </c>
      <c r="DI78" s="34" t="s">
        <v>486</v>
      </c>
      <c r="DJ78" s="34" t="s">
        <v>486</v>
      </c>
      <c r="DK78" s="27">
        <v>9.3360821511052468</v>
      </c>
      <c r="DL78" s="33">
        <v>1.1185</v>
      </c>
      <c r="DM78" s="34">
        <v>19.418500000000002</v>
      </c>
      <c r="DN78" s="34">
        <v>0.70300000000000007</v>
      </c>
      <c r="DO78" s="16">
        <v>230.92149999999998</v>
      </c>
      <c r="DP78" s="34" t="s">
        <v>486</v>
      </c>
      <c r="DQ78" s="34" t="s">
        <v>486</v>
      </c>
      <c r="DR78" s="34" t="s">
        <v>486</v>
      </c>
      <c r="DS78" s="27">
        <v>11.365214529229707</v>
      </c>
      <c r="DT78" s="33">
        <v>0.65749999999999997</v>
      </c>
      <c r="DU78" s="34">
        <v>14.881</v>
      </c>
      <c r="DV78" s="34">
        <v>0.47499999999999998</v>
      </c>
      <c r="DW78" s="16">
        <v>144.32600000000002</v>
      </c>
      <c r="DX78" s="34" t="s">
        <v>486</v>
      </c>
      <c r="DY78" s="34" t="s">
        <v>486</v>
      </c>
      <c r="DZ78" s="34" t="s">
        <v>486</v>
      </c>
      <c r="EA78" s="27">
        <v>7.2825787497447037</v>
      </c>
      <c r="EB78" s="33">
        <v>1.1585000000000001</v>
      </c>
      <c r="EC78" s="34">
        <v>23.7515</v>
      </c>
      <c r="ED78" s="34">
        <v>0.82600000000000007</v>
      </c>
      <c r="EE78" s="16">
        <v>259.74599999999998</v>
      </c>
      <c r="EF78" s="34" t="s">
        <v>486</v>
      </c>
      <c r="EG78" s="34" t="s">
        <v>486</v>
      </c>
      <c r="EH78" s="34" t="s">
        <v>486</v>
      </c>
      <c r="EI78" s="27">
        <v>12.898982341204379</v>
      </c>
      <c r="EJ78" s="33">
        <v>0.8125</v>
      </c>
      <c r="EK78" s="34">
        <v>17.838000000000001</v>
      </c>
      <c r="EL78" s="34">
        <v>0.51100000000000001</v>
      </c>
      <c r="EM78" s="16">
        <v>175.97050000000002</v>
      </c>
      <c r="EN78" s="34" t="s">
        <v>486</v>
      </c>
      <c r="EO78" s="34" t="s">
        <v>486</v>
      </c>
      <c r="EP78" s="34" t="s">
        <v>486</v>
      </c>
      <c r="EQ78" s="27">
        <v>8.860202274905344</v>
      </c>
      <c r="ER78" s="34" t="s">
        <v>486</v>
      </c>
    </row>
    <row r="79" spans="2:148" x14ac:dyDescent="0.2">
      <c r="B79" s="15" t="s">
        <v>502</v>
      </c>
      <c r="D79" s="15" t="s">
        <v>64</v>
      </c>
      <c r="E79" s="15" t="s">
        <v>66</v>
      </c>
      <c r="F79" s="31" t="s">
        <v>32</v>
      </c>
      <c r="G79" s="15">
        <v>3700</v>
      </c>
      <c r="I79" s="15">
        <v>132063</v>
      </c>
      <c r="K79" s="15" t="s">
        <v>490</v>
      </c>
      <c r="L79" s="15">
        <v>1.6</v>
      </c>
      <c r="P79" s="15"/>
      <c r="Q79" s="36"/>
      <c r="R79" s="11"/>
      <c r="T79" s="31" t="s">
        <v>153</v>
      </c>
      <c r="U79" s="15"/>
      <c r="V79" s="15" t="s">
        <v>486</v>
      </c>
      <c r="Y79" s="33"/>
      <c r="Z79" s="34"/>
      <c r="AA79" s="34"/>
      <c r="AB79" s="35"/>
      <c r="AC79" s="35"/>
      <c r="AD79" s="35"/>
      <c r="AE79" s="35"/>
      <c r="AG79" s="33"/>
      <c r="AH79" s="34"/>
      <c r="AI79" s="34"/>
      <c r="AJ79" s="35"/>
      <c r="AK79" s="35"/>
      <c r="AL79" s="35"/>
      <c r="AM79" s="35"/>
      <c r="AO79" s="33"/>
      <c r="AP79" s="34"/>
      <c r="AQ79" s="34"/>
      <c r="AR79" s="35"/>
      <c r="AS79" s="35"/>
      <c r="AT79" s="35"/>
      <c r="AU79" s="35"/>
      <c r="AV79" s="35"/>
      <c r="AW79" s="43"/>
      <c r="AX79" s="33">
        <v>0.14229373777066101</v>
      </c>
      <c r="AY79" s="34">
        <v>1.7839533674216932</v>
      </c>
      <c r="AZ79" s="34">
        <v>0.18703238021383828</v>
      </c>
      <c r="BA79" s="16">
        <v>186.40355373949805</v>
      </c>
      <c r="BB79" s="34" t="s">
        <v>486</v>
      </c>
      <c r="BC79" s="34" t="s">
        <v>486</v>
      </c>
      <c r="BD79" s="34" t="s">
        <v>486</v>
      </c>
      <c r="BE79" s="27">
        <v>8.1344696143683954</v>
      </c>
      <c r="BF79" s="34">
        <v>3.0112863413560405</v>
      </c>
      <c r="BG79" s="33">
        <v>0.25896870307351533</v>
      </c>
      <c r="BH79" s="34">
        <v>3.0112863413560405</v>
      </c>
      <c r="BI79" s="34">
        <v>0.24612739890911997</v>
      </c>
      <c r="BJ79" s="16">
        <v>190.40305421564895</v>
      </c>
      <c r="BK79" s="34" t="s">
        <v>486</v>
      </c>
      <c r="BL79" s="34" t="s">
        <v>486</v>
      </c>
      <c r="BM79" s="34" t="s">
        <v>486</v>
      </c>
      <c r="BN79" s="27">
        <v>8.4046036257365273</v>
      </c>
      <c r="BO79" s="33">
        <v>0.76200000000000001</v>
      </c>
      <c r="BP79" s="34">
        <v>7.5780000000000003</v>
      </c>
      <c r="BQ79" s="34">
        <v>0.55100000000000005</v>
      </c>
      <c r="BR79" s="16">
        <v>213.333</v>
      </c>
      <c r="BS79" s="34" t="s">
        <v>486</v>
      </c>
      <c r="BT79" s="34" t="s">
        <v>486</v>
      </c>
      <c r="BU79" s="34" t="s">
        <v>486</v>
      </c>
      <c r="BV79" s="27">
        <v>9.7643026818117544</v>
      </c>
      <c r="BW79" s="33">
        <v>0.109</v>
      </c>
      <c r="BX79" s="34">
        <v>1.966</v>
      </c>
      <c r="BY79" s="34">
        <v>0.25900000000000001</v>
      </c>
      <c r="BZ79" s="16">
        <v>203.964</v>
      </c>
      <c r="CA79" s="34" t="s">
        <v>486</v>
      </c>
      <c r="CB79" s="34" t="s">
        <v>486</v>
      </c>
      <c r="CC79" s="34" t="s">
        <v>486</v>
      </c>
      <c r="CD79" s="27">
        <v>8.8953794912884323</v>
      </c>
      <c r="CE79" s="33">
        <v>4.1000000000000002E-2</v>
      </c>
      <c r="CF79" s="34">
        <v>1.212</v>
      </c>
      <c r="CG79" s="34">
        <v>0.16700000000000001</v>
      </c>
      <c r="CH79" s="16">
        <v>143.04599999999999</v>
      </c>
      <c r="CI79" s="34" t="s">
        <v>486</v>
      </c>
      <c r="CJ79" s="34" t="s">
        <v>486</v>
      </c>
      <c r="CK79" s="34" t="s">
        <v>486</v>
      </c>
      <c r="CL79" s="27">
        <v>6.2225278471665799</v>
      </c>
      <c r="CM79" s="33">
        <v>2.8000000000000001E-2</v>
      </c>
      <c r="CN79" s="34">
        <v>0.96099999999999997</v>
      </c>
      <c r="CO79" s="34">
        <v>0.18</v>
      </c>
      <c r="CP79" s="16">
        <v>228.44900000000001</v>
      </c>
      <c r="CQ79" s="34" t="s">
        <v>486</v>
      </c>
      <c r="CR79" s="34" t="s">
        <v>486</v>
      </c>
      <c r="CS79" s="34" t="s">
        <v>486</v>
      </c>
      <c r="CT79" s="27">
        <v>9.8667882672699569</v>
      </c>
      <c r="CU79" s="33">
        <v>0.192</v>
      </c>
      <c r="CV79" s="34">
        <v>2.5510000000000002</v>
      </c>
      <c r="CW79" s="34">
        <v>0.25700000000000001</v>
      </c>
      <c r="CX79" s="16">
        <v>174.54499999999999</v>
      </c>
      <c r="CY79" s="34" t="s">
        <v>486</v>
      </c>
      <c r="CZ79" s="34" t="s">
        <v>486</v>
      </c>
      <c r="DA79" s="34" t="s">
        <v>486</v>
      </c>
      <c r="DB79" s="27">
        <v>7.6843154074562863</v>
      </c>
      <c r="DC79" s="34" t="s">
        <v>486</v>
      </c>
      <c r="DD79" s="33">
        <v>4.7E-2</v>
      </c>
      <c r="DE79" s="34">
        <v>0.79700000000000004</v>
      </c>
      <c r="DF79" s="34">
        <v>6.5000000000000002E-2</v>
      </c>
      <c r="DG79" s="16">
        <v>184.09</v>
      </c>
      <c r="DH79" s="34" t="s">
        <v>486</v>
      </c>
      <c r="DI79" s="34" t="s">
        <v>486</v>
      </c>
      <c r="DJ79" s="34" t="s">
        <v>486</v>
      </c>
      <c r="DK79" s="27">
        <v>7.9557563903159432</v>
      </c>
      <c r="DL79" s="33">
        <v>0.104</v>
      </c>
      <c r="DM79" s="34">
        <v>4.5350000000000001</v>
      </c>
      <c r="DN79" s="34">
        <v>0.16400000000000001</v>
      </c>
      <c r="DO79" s="16">
        <v>195.78200000000001</v>
      </c>
      <c r="DP79" s="34" t="s">
        <v>486</v>
      </c>
      <c r="DQ79" s="34" t="s">
        <v>486</v>
      </c>
      <c r="DR79" s="34" t="s">
        <v>486</v>
      </c>
      <c r="DS79" s="27">
        <v>8.7169196084900484</v>
      </c>
      <c r="DT79" s="33">
        <v>3.5999999999999997E-2</v>
      </c>
      <c r="DU79" s="34">
        <v>1.1990000000000001</v>
      </c>
      <c r="DV79" s="34">
        <v>0.16600000000000001</v>
      </c>
      <c r="DW79" s="16">
        <v>141.93799999999999</v>
      </c>
      <c r="DX79" s="34" t="s">
        <v>486</v>
      </c>
      <c r="DY79" s="34" t="s">
        <v>486</v>
      </c>
      <c r="DZ79" s="34" t="s">
        <v>486</v>
      </c>
      <c r="EA79" s="27">
        <v>6.173449120987887</v>
      </c>
      <c r="EB79" s="33">
        <v>4.2999999999999997E-2</v>
      </c>
      <c r="EC79" s="34">
        <v>1.006</v>
      </c>
      <c r="ED79" s="34">
        <v>0.249</v>
      </c>
      <c r="EE79" s="16">
        <v>228.233</v>
      </c>
      <c r="EF79" s="34" t="s">
        <v>486</v>
      </c>
      <c r="EG79" s="34" t="s">
        <v>486</v>
      </c>
      <c r="EH79" s="34" t="s">
        <v>486</v>
      </c>
      <c r="EI79" s="27">
        <v>9.8625977596581382</v>
      </c>
      <c r="EJ79" s="33">
        <v>4.9000000000000002E-2</v>
      </c>
      <c r="EK79" s="34">
        <v>1.5780000000000001</v>
      </c>
      <c r="EL79" s="34">
        <v>0.154</v>
      </c>
      <c r="EM79" s="16">
        <v>167.083</v>
      </c>
      <c r="EN79" s="34" t="s">
        <v>486</v>
      </c>
      <c r="EO79" s="34" t="s">
        <v>486</v>
      </c>
      <c r="EP79" s="34" t="s">
        <v>486</v>
      </c>
      <c r="EQ79" s="27">
        <v>7.2792344189407885</v>
      </c>
      <c r="ER79" s="34" t="s">
        <v>486</v>
      </c>
    </row>
    <row r="80" spans="2:148" x14ac:dyDescent="0.2">
      <c r="B80" s="15" t="s">
        <v>502</v>
      </c>
      <c r="D80" s="15" t="s">
        <v>60</v>
      </c>
      <c r="E80" s="15" t="s">
        <v>544</v>
      </c>
      <c r="F80" s="31" t="s">
        <v>32</v>
      </c>
      <c r="G80" s="15">
        <v>3700</v>
      </c>
      <c r="I80" s="15">
        <v>119947</v>
      </c>
      <c r="K80" s="15" t="s">
        <v>490</v>
      </c>
      <c r="L80" s="15">
        <v>1.6</v>
      </c>
      <c r="P80" s="15"/>
      <c r="Q80" s="36"/>
      <c r="R80" s="11"/>
      <c r="T80" s="31" t="s">
        <v>153</v>
      </c>
      <c r="U80" s="15"/>
      <c r="V80" s="15" t="s">
        <v>486</v>
      </c>
      <c r="Y80" s="33"/>
      <c r="Z80" s="34"/>
      <c r="AA80" s="34"/>
      <c r="AB80" s="35"/>
      <c r="AC80" s="35"/>
      <c r="AD80" s="35"/>
      <c r="AE80" s="35"/>
      <c r="AG80" s="33"/>
      <c r="AH80" s="34"/>
      <c r="AI80" s="34"/>
      <c r="AJ80" s="35"/>
      <c r="AK80" s="35"/>
      <c r="AL80" s="35"/>
      <c r="AM80" s="35"/>
      <c r="AO80" s="33"/>
      <c r="AP80" s="34"/>
      <c r="AQ80" s="34"/>
      <c r="AR80" s="35"/>
      <c r="AS80" s="35"/>
      <c r="AT80" s="35"/>
      <c r="AU80" s="35"/>
      <c r="AV80" s="35"/>
      <c r="AW80" s="43"/>
      <c r="AX80" s="33">
        <v>0.33700000000000002</v>
      </c>
      <c r="AY80" s="34">
        <v>3.5779999999999998</v>
      </c>
      <c r="AZ80" s="34">
        <v>1.4490000000000001</v>
      </c>
      <c r="BA80" s="16">
        <v>188.68899999999999</v>
      </c>
      <c r="BB80" s="34" t="s">
        <v>486</v>
      </c>
      <c r="BC80" s="34" t="s">
        <v>486</v>
      </c>
      <c r="BD80" s="34" t="s">
        <v>486</v>
      </c>
      <c r="BE80" s="27">
        <v>8.3798999230177067</v>
      </c>
      <c r="BF80" s="34">
        <v>5.1781066107465765</v>
      </c>
      <c r="BG80" s="33">
        <v>0.45897520722702212</v>
      </c>
      <c r="BH80" s="34">
        <v>5.1781066107465765</v>
      </c>
      <c r="BI80" s="34">
        <v>1.5651641907843039</v>
      </c>
      <c r="BJ80" s="16">
        <v>192.51690873860937</v>
      </c>
      <c r="BK80" s="34" t="s">
        <v>486</v>
      </c>
      <c r="BL80" s="34" t="s">
        <v>486</v>
      </c>
      <c r="BM80" s="34" t="s">
        <v>486</v>
      </c>
      <c r="BN80" s="27">
        <v>8.6685199527280403</v>
      </c>
      <c r="BO80" s="33">
        <v>1.2070000000000001</v>
      </c>
      <c r="BP80" s="34">
        <v>11.637</v>
      </c>
      <c r="BQ80" s="34">
        <v>2.2989999999999999</v>
      </c>
      <c r="BR80" s="16">
        <v>213.48599999999999</v>
      </c>
      <c r="BS80" s="34" t="s">
        <v>486</v>
      </c>
      <c r="BT80" s="34" t="s">
        <v>486</v>
      </c>
      <c r="BU80" s="34" t="s">
        <v>486</v>
      </c>
      <c r="BV80" s="27">
        <v>10.104980754426483</v>
      </c>
      <c r="BW80" s="33">
        <v>0.35099999999999998</v>
      </c>
      <c r="BX80" s="34">
        <v>3.4430000000000001</v>
      </c>
      <c r="BY80" s="34">
        <v>1.403</v>
      </c>
      <c r="BZ80" s="16">
        <v>199.43199999999999</v>
      </c>
      <c r="CA80" s="34" t="s">
        <v>486</v>
      </c>
      <c r="CB80" s="34" t="s">
        <v>486</v>
      </c>
      <c r="CC80" s="34" t="s">
        <v>486</v>
      </c>
      <c r="CD80" s="27">
        <v>8.8334745722769483</v>
      </c>
      <c r="CE80" s="33">
        <v>8.5999999999999993E-2</v>
      </c>
      <c r="CF80" s="34">
        <v>1.0569999999999999</v>
      </c>
      <c r="CG80" s="34">
        <v>1.494</v>
      </c>
      <c r="CH80" s="16">
        <v>146.39099999999999</v>
      </c>
      <c r="CI80" s="34" t="s">
        <v>486</v>
      </c>
      <c r="CJ80" s="34" t="s">
        <v>486</v>
      </c>
      <c r="CK80" s="34" t="s">
        <v>486</v>
      </c>
      <c r="CL80" s="27">
        <v>6.3616709871015384</v>
      </c>
      <c r="CM80" s="33">
        <v>0.22900000000000001</v>
      </c>
      <c r="CN80" s="34">
        <v>2.87</v>
      </c>
      <c r="CO80" s="34">
        <v>1.1719999999999999</v>
      </c>
      <c r="CP80" s="16">
        <v>225.245</v>
      </c>
      <c r="CQ80" s="34" t="s">
        <v>486</v>
      </c>
      <c r="CR80" s="34" t="s">
        <v>486</v>
      </c>
      <c r="CS80" s="34" t="s">
        <v>486</v>
      </c>
      <c r="CT80" s="27">
        <v>9.8853794912884343</v>
      </c>
      <c r="CU80" s="33">
        <v>0.36</v>
      </c>
      <c r="CV80" s="34">
        <v>3.68</v>
      </c>
      <c r="CW80" s="34">
        <v>1.607</v>
      </c>
      <c r="CX80" s="16">
        <v>175.49600000000001</v>
      </c>
      <c r="CY80" s="34" t="s">
        <v>486</v>
      </c>
      <c r="CZ80" s="34" t="s">
        <v>486</v>
      </c>
      <c r="DA80" s="34" t="s">
        <v>486</v>
      </c>
      <c r="DB80" s="27">
        <v>7.8240542960833297</v>
      </c>
      <c r="DC80" s="34" t="s">
        <v>486</v>
      </c>
      <c r="DD80" s="33">
        <v>0.184</v>
      </c>
      <c r="DE80" s="34">
        <v>2.0390000000000001</v>
      </c>
      <c r="DF80" s="34">
        <v>0.98799999999999999</v>
      </c>
      <c r="DG80" s="16">
        <v>185.16399999999999</v>
      </c>
      <c r="DH80" s="34" t="s">
        <v>486</v>
      </c>
      <c r="DI80" s="34" t="s">
        <v>486</v>
      </c>
      <c r="DJ80" s="34" t="s">
        <v>486</v>
      </c>
      <c r="DK80" s="27">
        <v>8.1041691410975467</v>
      </c>
      <c r="DL80" s="33">
        <v>0.28599999999999998</v>
      </c>
      <c r="DM80" s="34">
        <v>3.5350000000000001</v>
      </c>
      <c r="DN80" s="34">
        <v>1.135</v>
      </c>
      <c r="DO80" s="16">
        <v>186.49199999999999</v>
      </c>
      <c r="DP80" s="34" t="s">
        <v>486</v>
      </c>
      <c r="DQ80" s="34" t="s">
        <v>486</v>
      </c>
      <c r="DR80" s="34" t="s">
        <v>486</v>
      </c>
      <c r="DS80" s="27">
        <v>8.2758333726100144</v>
      </c>
      <c r="DT80" s="33">
        <v>8.5999999999999993E-2</v>
      </c>
      <c r="DU80" s="34">
        <v>1.1870000000000001</v>
      </c>
      <c r="DV80" s="34">
        <v>1.3109999999999999</v>
      </c>
      <c r="DW80" s="16">
        <v>143.42099999999999</v>
      </c>
      <c r="DX80" s="34" t="s">
        <v>486</v>
      </c>
      <c r="DY80" s="34" t="s">
        <v>486</v>
      </c>
      <c r="DZ80" s="34" t="s">
        <v>486</v>
      </c>
      <c r="EA80" s="27">
        <v>6.2430491272721573</v>
      </c>
      <c r="EB80" s="33">
        <v>0.23200000000000001</v>
      </c>
      <c r="EC80" s="34">
        <v>3.36</v>
      </c>
      <c r="ED80" s="34">
        <v>1.1379999999999999</v>
      </c>
      <c r="EE80" s="16">
        <v>219.45400000000001</v>
      </c>
      <c r="EF80" s="34" t="s">
        <v>486</v>
      </c>
      <c r="EG80" s="34" t="s">
        <v>486</v>
      </c>
      <c r="EH80" s="34" t="s">
        <v>486</v>
      </c>
      <c r="EI80" s="27">
        <v>9.6704362853686519</v>
      </c>
      <c r="EJ80" s="33">
        <v>0.14899999999999999</v>
      </c>
      <c r="EK80" s="34">
        <v>1.9179999999999999</v>
      </c>
      <c r="EL80" s="34">
        <v>1.204</v>
      </c>
      <c r="EM80" s="16">
        <v>165.76900000000001</v>
      </c>
      <c r="EN80" s="34" t="s">
        <v>486</v>
      </c>
      <c r="EO80" s="34" t="s">
        <v>486</v>
      </c>
      <c r="EP80" s="34" t="s">
        <v>486</v>
      </c>
      <c r="EQ80" s="27">
        <v>7.2593978099322882</v>
      </c>
      <c r="ER80" s="34" t="s">
        <v>486</v>
      </c>
    </row>
    <row r="81" spans="2:148" x14ac:dyDescent="0.2">
      <c r="B81" s="15" t="s">
        <v>502</v>
      </c>
      <c r="D81" s="15" t="s">
        <v>60</v>
      </c>
      <c r="E81" s="15" t="s">
        <v>544</v>
      </c>
      <c r="F81" s="31" t="s">
        <v>32</v>
      </c>
      <c r="G81" s="15">
        <v>3700</v>
      </c>
      <c r="I81" s="15">
        <v>115243</v>
      </c>
      <c r="K81" s="15" t="s">
        <v>490</v>
      </c>
      <c r="L81" s="15">
        <v>1.5960000000000001</v>
      </c>
      <c r="N81" s="15" t="s">
        <v>25</v>
      </c>
      <c r="P81" s="15" t="s">
        <v>495</v>
      </c>
      <c r="Q81" s="37"/>
      <c r="R81" s="11"/>
      <c r="T81" s="31" t="s">
        <v>153</v>
      </c>
      <c r="U81" s="15"/>
      <c r="V81" s="15">
        <v>1250</v>
      </c>
      <c r="Y81" s="33"/>
      <c r="Z81" s="34"/>
      <c r="AA81" s="34"/>
      <c r="AB81" s="35"/>
      <c r="AC81" s="35"/>
      <c r="AD81" s="35"/>
      <c r="AE81" s="35"/>
      <c r="AG81" s="33"/>
      <c r="AH81" s="34"/>
      <c r="AI81" s="34"/>
      <c r="AJ81" s="35"/>
      <c r="AK81" s="35"/>
      <c r="AL81" s="35"/>
      <c r="AM81" s="35"/>
      <c r="AO81" s="33"/>
      <c r="AP81" s="34"/>
      <c r="AQ81" s="34"/>
      <c r="AR81" s="35"/>
      <c r="AS81" s="35"/>
      <c r="AT81" s="35"/>
      <c r="AU81" s="35"/>
      <c r="AV81" s="35"/>
      <c r="AW81" s="43"/>
      <c r="AX81" s="33">
        <v>0.38900094435826515</v>
      </c>
      <c r="AY81" s="34">
        <v>3.8277032215943381</v>
      </c>
      <c r="AZ81" s="34">
        <v>2.159494430301387</v>
      </c>
      <c r="BA81" s="16">
        <v>183.72278357222791</v>
      </c>
      <c r="BB81" s="34">
        <v>2.9975141699089297E-2</v>
      </c>
      <c r="BC81" s="34">
        <v>0.35902580265917583</v>
      </c>
      <c r="BD81" s="34" t="s">
        <v>486</v>
      </c>
      <c r="BE81" s="27">
        <v>8.1908028805669133</v>
      </c>
      <c r="BF81" s="34">
        <v>5.3856148526956451</v>
      </c>
      <c r="BG81" s="33">
        <v>0.50209595884217728</v>
      </c>
      <c r="BH81" s="34">
        <v>5.3856148526956451</v>
      </c>
      <c r="BI81" s="34">
        <v>2.2029825481477001</v>
      </c>
      <c r="BJ81" s="16">
        <v>190.93918215243187</v>
      </c>
      <c r="BK81" s="34">
        <v>3.591177205199509E-2</v>
      </c>
      <c r="BL81" s="34">
        <v>0.46618418679018214</v>
      </c>
      <c r="BM81" s="34" t="s">
        <v>486</v>
      </c>
      <c r="BN81" s="27">
        <v>8.6207036181328895</v>
      </c>
      <c r="BO81" s="33">
        <v>1.1235252602091468</v>
      </c>
      <c r="BP81" s="34">
        <v>8.9063436580295221</v>
      </c>
      <c r="BQ81" s="34">
        <v>2.8295794450227967</v>
      </c>
      <c r="BR81" s="16">
        <v>205.27195915420279</v>
      </c>
      <c r="BS81" s="34">
        <v>4.4622967792966775E-2</v>
      </c>
      <c r="BT81" s="34">
        <v>1.07890229241618</v>
      </c>
      <c r="BU81" s="34" t="s">
        <v>486</v>
      </c>
      <c r="BV81" s="27">
        <v>9.5572794070373064</v>
      </c>
      <c r="BW81" s="33">
        <v>0.34267837538875917</v>
      </c>
      <c r="BX81" s="34">
        <v>3.0510350480691053</v>
      </c>
      <c r="BY81" s="34">
        <v>2.6258136599280202</v>
      </c>
      <c r="BZ81" s="16">
        <v>215.74020444582806</v>
      </c>
      <c r="CA81" s="34">
        <v>3.1942618613872868E-2</v>
      </c>
      <c r="CB81" s="34">
        <v>0.3107357567748863</v>
      </c>
      <c r="CC81" s="34" t="s">
        <v>486</v>
      </c>
      <c r="CD81" s="27">
        <v>9.5053855119981421</v>
      </c>
      <c r="CE81" s="33">
        <v>0.12189091390269706</v>
      </c>
      <c r="CF81" s="34">
        <v>1.7497368757245335</v>
      </c>
      <c r="CG81" s="34">
        <v>1.7061436086476149</v>
      </c>
      <c r="CH81" s="16">
        <v>143.58406735484684</v>
      </c>
      <c r="CI81" s="34">
        <v>1.889475007088609E-2</v>
      </c>
      <c r="CJ81" s="34">
        <v>0.10299616383181097</v>
      </c>
      <c r="CK81" s="34" t="s">
        <v>486</v>
      </c>
      <c r="CL81" s="27">
        <v>6.292854006849657</v>
      </c>
      <c r="CM81" s="33">
        <v>0.22618251922243265</v>
      </c>
      <c r="CN81" s="34">
        <v>2.9983443937463585</v>
      </c>
      <c r="CO81" s="34">
        <v>2.124931134939597</v>
      </c>
      <c r="CP81" s="16">
        <v>231.71365071656257</v>
      </c>
      <c r="CQ81" s="34">
        <v>3.0230426350687754E-2</v>
      </c>
      <c r="CR81" s="34">
        <v>0.19595209287174489</v>
      </c>
      <c r="CS81" s="34" t="s">
        <v>486</v>
      </c>
      <c r="CT81" s="27">
        <v>10.171087720881903</v>
      </c>
      <c r="CU81" s="33">
        <v>0.36228844549583405</v>
      </c>
      <c r="CV81" s="34">
        <v>3.480453907682949</v>
      </c>
      <c r="CW81" s="34">
        <v>2.1043492190311071</v>
      </c>
      <c r="CX81" s="16">
        <v>175.41539536164655</v>
      </c>
      <c r="CY81" s="34">
        <v>2.70425313154583E-2</v>
      </c>
      <c r="CZ81" s="34">
        <v>0.33524591418037575</v>
      </c>
      <c r="DA81" s="34" t="s">
        <v>486</v>
      </c>
      <c r="DB81" s="27">
        <v>7.8074593413968172</v>
      </c>
      <c r="DC81" s="34" t="s">
        <v>486</v>
      </c>
      <c r="DD81" s="33">
        <v>0.18906968171055108</v>
      </c>
      <c r="DE81" s="34">
        <v>2.3807331435995867</v>
      </c>
      <c r="DF81" s="34">
        <v>1.6053429270825261</v>
      </c>
      <c r="DG81" s="16">
        <v>171.99788911451591</v>
      </c>
      <c r="DH81" s="34">
        <v>2.3996002731473585E-2</v>
      </c>
      <c r="DI81" s="34">
        <v>0.16507367897907749</v>
      </c>
      <c r="DJ81" s="34" t="s">
        <v>486</v>
      </c>
      <c r="DK81" s="27">
        <v>7.5631950151966834</v>
      </c>
      <c r="DL81" s="33">
        <v>0.29601665096429636</v>
      </c>
      <c r="DM81" s="34">
        <v>3.9950042112806678</v>
      </c>
      <c r="DN81" s="34">
        <v>2.2872867957350835</v>
      </c>
      <c r="DO81" s="16">
        <v>213.24004828321611</v>
      </c>
      <c r="DP81" s="34">
        <v>3.4627052656552866E-2</v>
      </c>
      <c r="DQ81" s="34">
        <v>0.2613895983077435</v>
      </c>
      <c r="DR81" s="34" t="s">
        <v>486</v>
      </c>
      <c r="DS81" s="27">
        <v>9.4554273157833322</v>
      </c>
      <c r="DT81" s="33">
        <v>0.13929486433527027</v>
      </c>
      <c r="DU81" s="34">
        <v>2.4811990851131722</v>
      </c>
      <c r="DV81" s="34">
        <v>1.7152583583359218</v>
      </c>
      <c r="DW81" s="16">
        <v>143.73835259817338</v>
      </c>
      <c r="DX81" s="34">
        <v>2.0875542091971924E-2</v>
      </c>
      <c r="DY81" s="34">
        <v>0.11841932224329835</v>
      </c>
      <c r="DZ81" s="34" t="s">
        <v>486</v>
      </c>
      <c r="EA81" s="27">
        <v>6.3511388696688558</v>
      </c>
      <c r="EB81" s="33">
        <v>0.27010038235728723</v>
      </c>
      <c r="EC81" s="34">
        <v>3.9689567886881973</v>
      </c>
      <c r="ED81" s="34">
        <v>2.1067335364636675</v>
      </c>
      <c r="EE81" s="16">
        <v>233.49255862257198</v>
      </c>
      <c r="EF81" s="34">
        <v>3.314421332982366E-2</v>
      </c>
      <c r="EG81" s="34">
        <v>0.23695616902746358</v>
      </c>
      <c r="EH81" s="34" t="s">
        <v>486</v>
      </c>
      <c r="EI81" s="27">
        <v>10.318778636224224</v>
      </c>
      <c r="EJ81" s="33">
        <v>0.18538690443556335</v>
      </c>
      <c r="EK81" s="34">
        <v>2.8354351891449747</v>
      </c>
      <c r="EL81" s="34">
        <v>1.8170577370019187</v>
      </c>
      <c r="EM81" s="16">
        <v>168.72339598372244</v>
      </c>
      <c r="EN81" s="34">
        <v>2.4757177343560571E-2</v>
      </c>
      <c r="EO81" s="34">
        <v>0.16062972709200279</v>
      </c>
      <c r="EP81" s="34" t="s">
        <v>486</v>
      </c>
      <c r="EQ81" s="27">
        <v>7.452896868696584</v>
      </c>
      <c r="ER81" s="34" t="s">
        <v>486</v>
      </c>
    </row>
    <row r="82" spans="2:148" x14ac:dyDescent="0.2">
      <c r="B82" s="15" t="s">
        <v>502</v>
      </c>
      <c r="D82" s="15" t="s">
        <v>75</v>
      </c>
      <c r="E82" s="15" t="s">
        <v>545</v>
      </c>
      <c r="F82" s="31" t="s">
        <v>32</v>
      </c>
      <c r="G82" s="15">
        <v>3700</v>
      </c>
      <c r="I82" s="15">
        <v>235797</v>
      </c>
      <c r="K82" s="15" t="s">
        <v>490</v>
      </c>
      <c r="L82" s="15">
        <v>1.3</v>
      </c>
      <c r="N82" s="15" t="s">
        <v>25</v>
      </c>
      <c r="P82" s="15" t="s">
        <v>495</v>
      </c>
      <c r="Q82" s="37"/>
      <c r="R82" s="11"/>
      <c r="T82" s="31" t="s">
        <v>153</v>
      </c>
      <c r="U82" s="15"/>
      <c r="V82" s="15">
        <v>910</v>
      </c>
      <c r="Y82" s="33"/>
      <c r="Z82" s="34"/>
      <c r="AA82" s="34"/>
      <c r="AB82" s="35"/>
      <c r="AC82" s="35"/>
      <c r="AD82" s="35"/>
      <c r="AE82" s="35"/>
      <c r="AG82" s="33"/>
      <c r="AH82" s="34"/>
      <c r="AI82" s="34"/>
      <c r="AJ82" s="35"/>
      <c r="AK82" s="35"/>
      <c r="AL82" s="35"/>
      <c r="AM82" s="35"/>
      <c r="AO82" s="33"/>
      <c r="AP82" s="34"/>
      <c r="AQ82" s="34"/>
      <c r="AR82" s="35"/>
      <c r="AS82" s="35"/>
      <c r="AT82" s="35"/>
      <c r="AU82" s="35"/>
      <c r="AV82" s="35"/>
      <c r="AW82" s="43"/>
      <c r="AX82" s="33">
        <v>0.59155459031293545</v>
      </c>
      <c r="AY82" s="34">
        <v>3.0082693435243053</v>
      </c>
      <c r="AZ82" s="34">
        <v>0.67776210473377496</v>
      </c>
      <c r="BA82" s="16">
        <v>151.31431167310171</v>
      </c>
      <c r="BB82" s="34">
        <v>3.5702604046176048E-2</v>
      </c>
      <c r="BC82" s="34">
        <v>0.55585198626675936</v>
      </c>
      <c r="BD82" s="34" t="s">
        <v>486</v>
      </c>
      <c r="BE82" s="27">
        <v>6.7731286091875544</v>
      </c>
      <c r="BF82" s="34">
        <v>3.6135558663636771</v>
      </c>
      <c r="BG82" s="33">
        <v>0.65843198162615757</v>
      </c>
      <c r="BH82" s="34">
        <v>3.6135558663636771</v>
      </c>
      <c r="BI82" s="34">
        <v>0.73101420395630901</v>
      </c>
      <c r="BJ82" s="16">
        <v>155.79522957186416</v>
      </c>
      <c r="BK82" s="34">
        <v>3.7294643420673096E-2</v>
      </c>
      <c r="BL82" s="34">
        <v>0.62113733820548456</v>
      </c>
      <c r="BM82" s="34" t="s">
        <v>486</v>
      </c>
      <c r="BN82" s="27">
        <v>7.0152103244060884</v>
      </c>
      <c r="BO82" s="33" t="s">
        <v>486</v>
      </c>
      <c r="BP82" s="34" t="s">
        <v>486</v>
      </c>
      <c r="BQ82" s="34" t="s">
        <v>486</v>
      </c>
      <c r="BR82" s="16" t="s">
        <v>486</v>
      </c>
      <c r="BS82" s="34" t="s">
        <v>486</v>
      </c>
      <c r="BT82" s="34" t="s">
        <v>486</v>
      </c>
      <c r="BU82" s="34" t="s">
        <v>486</v>
      </c>
      <c r="BV82" s="27" t="s">
        <v>486</v>
      </c>
      <c r="BW82" s="33" t="s">
        <v>486</v>
      </c>
      <c r="BX82" s="34" t="s">
        <v>486</v>
      </c>
      <c r="BY82" s="34" t="s">
        <v>486</v>
      </c>
      <c r="BZ82" s="16" t="s">
        <v>486</v>
      </c>
      <c r="CA82" s="34" t="s">
        <v>486</v>
      </c>
      <c r="CB82" s="34" t="s">
        <v>486</v>
      </c>
      <c r="CC82" s="34" t="s">
        <v>486</v>
      </c>
      <c r="CD82" s="27" t="s">
        <v>486</v>
      </c>
      <c r="CE82" s="33" t="s">
        <v>486</v>
      </c>
      <c r="CF82" s="34" t="s">
        <v>486</v>
      </c>
      <c r="CG82" s="34" t="s">
        <v>486</v>
      </c>
      <c r="CH82" s="16" t="s">
        <v>486</v>
      </c>
      <c r="CI82" s="34" t="s">
        <v>486</v>
      </c>
      <c r="CJ82" s="34" t="s">
        <v>486</v>
      </c>
      <c r="CK82" s="34" t="s">
        <v>486</v>
      </c>
      <c r="CL82" s="27" t="s">
        <v>486</v>
      </c>
      <c r="CM82" s="33" t="s">
        <v>486</v>
      </c>
      <c r="CN82" s="34" t="s">
        <v>486</v>
      </c>
      <c r="CO82" s="34" t="s">
        <v>486</v>
      </c>
      <c r="CP82" s="16" t="s">
        <v>486</v>
      </c>
      <c r="CQ82" s="34" t="s">
        <v>486</v>
      </c>
      <c r="CR82" s="34" t="s">
        <v>486</v>
      </c>
      <c r="CS82" s="34" t="s">
        <v>486</v>
      </c>
      <c r="CT82" s="27" t="s">
        <v>486</v>
      </c>
      <c r="CU82" s="33" t="s">
        <v>486</v>
      </c>
      <c r="CV82" s="34" t="s">
        <v>486</v>
      </c>
      <c r="CW82" s="34" t="s">
        <v>486</v>
      </c>
      <c r="CX82" s="16" t="s">
        <v>486</v>
      </c>
      <c r="CY82" s="34" t="s">
        <v>486</v>
      </c>
      <c r="CZ82" s="34" t="s">
        <v>486</v>
      </c>
      <c r="DA82" s="34" t="s">
        <v>486</v>
      </c>
      <c r="DB82" s="27" t="s">
        <v>486</v>
      </c>
      <c r="DC82" s="34" t="s">
        <v>486</v>
      </c>
      <c r="DD82" s="33">
        <v>0.52547853658652166</v>
      </c>
      <c r="DE82" s="34">
        <v>2.8262204451220176</v>
      </c>
      <c r="DF82" s="34">
        <v>0.4977068384053514</v>
      </c>
      <c r="DG82" s="16">
        <v>132.49769425926112</v>
      </c>
      <c r="DH82" s="34">
        <v>3.6617751968754803E-2</v>
      </c>
      <c r="DI82" s="34">
        <v>0.48886078461776683</v>
      </c>
      <c r="DJ82" s="34" t="s">
        <v>486</v>
      </c>
      <c r="DK82" s="27">
        <v>5.9448215293427547</v>
      </c>
      <c r="DL82" s="33">
        <v>0.7354083712907129</v>
      </c>
      <c r="DM82" s="34">
        <v>3.7141619311950889</v>
      </c>
      <c r="DN82" s="34">
        <v>0.78422273922549435</v>
      </c>
      <c r="DO82" s="16">
        <v>159.41829866970008</v>
      </c>
      <c r="DP82" s="34">
        <v>4.6862330228811554E-2</v>
      </c>
      <c r="DQ82" s="34">
        <v>0.68854604106190131</v>
      </c>
      <c r="DR82" s="34" t="s">
        <v>486</v>
      </c>
      <c r="DS82" s="27">
        <v>7.1878579527185078</v>
      </c>
      <c r="DT82" s="33">
        <v>0.14899654190303246</v>
      </c>
      <c r="DU82" s="34">
        <v>1.3470284080283217</v>
      </c>
      <c r="DV82" s="34">
        <v>0.5855844023374015</v>
      </c>
      <c r="DW82" s="16">
        <v>111.7298822527047</v>
      </c>
      <c r="DX82" s="34">
        <v>1.551730541439212E-2</v>
      </c>
      <c r="DY82" s="34">
        <v>0.13347923648864035</v>
      </c>
      <c r="DZ82" s="34" t="s">
        <v>486</v>
      </c>
      <c r="EA82" s="27">
        <v>4.9031694784560438</v>
      </c>
      <c r="EB82" s="33">
        <v>0.77871207613283966</v>
      </c>
      <c r="EC82" s="34">
        <v>4.2212188328544915</v>
      </c>
      <c r="ED82" s="34">
        <v>0.72746741665993553</v>
      </c>
      <c r="EE82" s="16">
        <v>170.92904259231432</v>
      </c>
      <c r="EF82" s="34">
        <v>4.8350683665283382E-2</v>
      </c>
      <c r="EG82" s="34">
        <v>0.73036139246755627</v>
      </c>
      <c r="EH82" s="34" t="s">
        <v>486</v>
      </c>
      <c r="EI82" s="27">
        <v>7.7216219957152958</v>
      </c>
      <c r="EJ82" s="33">
        <v>0.37309324323318427</v>
      </c>
      <c r="EK82" s="34">
        <v>2.2782958444051529</v>
      </c>
      <c r="EL82" s="34">
        <v>0.61161560512206348</v>
      </c>
      <c r="EM82" s="16">
        <v>128.84729883809686</v>
      </c>
      <c r="EN82" s="34">
        <v>2.760196456835376E-2</v>
      </c>
      <c r="EO82" s="34">
        <v>0.34549127866483054</v>
      </c>
      <c r="EP82" s="34" t="s">
        <v>486</v>
      </c>
      <c r="EQ82" s="27">
        <v>5.7305934311621494</v>
      </c>
      <c r="ER82" s="34" t="s">
        <v>486</v>
      </c>
    </row>
    <row r="83" spans="2:148" x14ac:dyDescent="0.2">
      <c r="B83" s="15" t="s">
        <v>502</v>
      </c>
      <c r="D83" s="15" t="s">
        <v>53</v>
      </c>
      <c r="E83" s="15" t="s">
        <v>542</v>
      </c>
      <c r="F83" s="31" t="s">
        <v>32</v>
      </c>
      <c r="G83" s="15">
        <v>3700</v>
      </c>
      <c r="I83" s="15">
        <v>248219</v>
      </c>
      <c r="K83" s="15" t="s">
        <v>493</v>
      </c>
      <c r="L83" s="15">
        <v>1.5980000000000001</v>
      </c>
      <c r="N83" s="15" t="s">
        <v>25</v>
      </c>
      <c r="P83" s="15" t="s">
        <v>495</v>
      </c>
      <c r="Q83" s="37"/>
      <c r="R83" s="11"/>
      <c r="T83" s="31" t="s">
        <v>153</v>
      </c>
      <c r="U83" s="15"/>
      <c r="V83" s="15">
        <v>1250</v>
      </c>
      <c r="Y83" s="33"/>
      <c r="Z83" s="34"/>
      <c r="AA83" s="34"/>
      <c r="AB83" s="35"/>
      <c r="AC83" s="35"/>
      <c r="AD83" s="35"/>
      <c r="AE83" s="35"/>
      <c r="AG83" s="33"/>
      <c r="AH83" s="34"/>
      <c r="AI83" s="34"/>
      <c r="AJ83" s="35"/>
      <c r="AK83" s="35"/>
      <c r="AL83" s="35"/>
      <c r="AM83" s="35"/>
      <c r="AO83" s="33"/>
      <c r="AP83" s="34"/>
      <c r="AQ83" s="34"/>
      <c r="AR83" s="35"/>
      <c r="AS83" s="35"/>
      <c r="AT83" s="35"/>
      <c r="AU83" s="35"/>
      <c r="AV83" s="35"/>
      <c r="AW83" s="43"/>
      <c r="AX83" s="33">
        <v>0.91700000000000004</v>
      </c>
      <c r="AY83" s="34">
        <v>6.1139999999999999</v>
      </c>
      <c r="AZ83" s="34">
        <v>2.036</v>
      </c>
      <c r="BA83" s="16">
        <v>188.18700000000001</v>
      </c>
      <c r="BB83" s="34">
        <v>6.5000000000000002E-2</v>
      </c>
      <c r="BC83" s="34">
        <v>0.85199999999999998</v>
      </c>
      <c r="BD83" s="34" t="s">
        <v>486</v>
      </c>
      <c r="BE83" s="27">
        <v>8.6082039559472765</v>
      </c>
      <c r="BF83" s="34">
        <v>6.7830629660314834</v>
      </c>
      <c r="BG83" s="33">
        <v>1.0821996685998343</v>
      </c>
      <c r="BH83" s="34">
        <v>6.7830629660314834</v>
      </c>
      <c r="BI83" s="34">
        <v>2.0392601491300746</v>
      </c>
      <c r="BJ83" s="16">
        <v>192.64507870753934</v>
      </c>
      <c r="BK83" s="34">
        <v>7.2338028169014093E-2</v>
      </c>
      <c r="BL83" s="34">
        <v>1.0098616404308201</v>
      </c>
      <c r="BM83" s="34" t="s">
        <v>486</v>
      </c>
      <c r="BN83" s="27">
        <v>8.866981730466641</v>
      </c>
      <c r="BO83" s="33">
        <v>1.74</v>
      </c>
      <c r="BP83" s="34">
        <v>10.715</v>
      </c>
      <c r="BQ83" s="34">
        <v>2.0609999999999999</v>
      </c>
      <c r="BR83" s="16">
        <v>204.57300000000001</v>
      </c>
      <c r="BS83" s="34">
        <v>0.09</v>
      </c>
      <c r="BT83" s="34">
        <v>1.65</v>
      </c>
      <c r="BU83" s="34" t="s">
        <v>486</v>
      </c>
      <c r="BV83" s="27">
        <v>9.7330763067351675</v>
      </c>
      <c r="BW83" s="33">
        <v>1.2350000000000001</v>
      </c>
      <c r="BX83" s="34">
        <v>7.0819999999999999</v>
      </c>
      <c r="BY83" s="34">
        <v>1.9890000000000001</v>
      </c>
      <c r="BZ83" s="16">
        <v>205.364</v>
      </c>
      <c r="CA83" s="34">
        <v>9.2999999999999999E-2</v>
      </c>
      <c r="CB83" s="34">
        <v>1.1419999999999999</v>
      </c>
      <c r="CC83" s="34" t="s">
        <v>486</v>
      </c>
      <c r="CD83" s="27">
        <v>9.4534351384895778</v>
      </c>
      <c r="CE83" s="33">
        <v>0.38700000000000001</v>
      </c>
      <c r="CF83" s="34">
        <v>3.6150000000000002</v>
      </c>
      <c r="CG83" s="34">
        <v>1.8340000000000001</v>
      </c>
      <c r="CH83" s="16">
        <v>144.43899999999999</v>
      </c>
      <c r="CI83" s="34">
        <v>3.5999999999999997E-2</v>
      </c>
      <c r="CJ83" s="34">
        <v>0.35099999999999998</v>
      </c>
      <c r="CK83" s="34" t="s">
        <v>486</v>
      </c>
      <c r="CL83" s="27">
        <v>6.491307913465616</v>
      </c>
      <c r="CM83" s="33">
        <v>0.98399999999999999</v>
      </c>
      <c r="CN83" s="34">
        <v>6.8860000000000001</v>
      </c>
      <c r="CO83" s="34">
        <v>2.137</v>
      </c>
      <c r="CP83" s="16">
        <v>212.10599999999999</v>
      </c>
      <c r="CQ83" s="34">
        <v>8.8999999999999996E-2</v>
      </c>
      <c r="CR83" s="34">
        <v>0.89500000000000002</v>
      </c>
      <c r="CS83" s="34" t="s">
        <v>486</v>
      </c>
      <c r="CT83" s="27">
        <v>9.6952406089456566</v>
      </c>
      <c r="CU83" s="33">
        <v>0.83899999999999997</v>
      </c>
      <c r="CV83" s="34">
        <v>5.86</v>
      </c>
      <c r="CW83" s="34">
        <v>1.9330000000000001</v>
      </c>
      <c r="CX83" s="16">
        <v>172.16499999999999</v>
      </c>
      <c r="CY83" s="34">
        <v>0.06</v>
      </c>
      <c r="CZ83" s="34">
        <v>0.77900000000000003</v>
      </c>
      <c r="DA83" s="34" t="s">
        <v>486</v>
      </c>
      <c r="DB83" s="27">
        <v>7.8932866726367221</v>
      </c>
      <c r="DC83" s="34">
        <v>68.587000000000003</v>
      </c>
      <c r="DD83" s="33">
        <v>0.79400000000000004</v>
      </c>
      <c r="DE83" s="34">
        <v>4.8810000000000002</v>
      </c>
      <c r="DF83" s="34">
        <v>1.7190000000000001</v>
      </c>
      <c r="DG83" s="16">
        <v>173.71199999999999</v>
      </c>
      <c r="DH83" s="34">
        <v>5.7000000000000002E-2</v>
      </c>
      <c r="DI83" s="34">
        <v>0.73699999999999999</v>
      </c>
      <c r="DJ83" s="34" t="s">
        <v>486</v>
      </c>
      <c r="DK83" s="27">
        <v>7.8875318533880066</v>
      </c>
      <c r="DL83" s="33">
        <v>1.0840000000000001</v>
      </c>
      <c r="DM83" s="34">
        <v>6.6710000000000003</v>
      </c>
      <c r="DN83" s="34">
        <v>2.3069999999999999</v>
      </c>
      <c r="DO83" s="16">
        <v>203.023</v>
      </c>
      <c r="DP83" s="34">
        <v>8.3000000000000004E-2</v>
      </c>
      <c r="DQ83" s="34">
        <v>1.0009999999999999</v>
      </c>
      <c r="DR83" s="34" t="s">
        <v>486</v>
      </c>
      <c r="DS83" s="27">
        <v>9.3047842139165162</v>
      </c>
      <c r="DT83" s="33">
        <v>0.38800000000000001</v>
      </c>
      <c r="DU83" s="34">
        <v>3.6629999999999998</v>
      </c>
      <c r="DV83" s="34">
        <v>1.8180000000000001</v>
      </c>
      <c r="DW83" s="16">
        <v>141.85400000000001</v>
      </c>
      <c r="DX83" s="34">
        <v>3.5999999999999997E-2</v>
      </c>
      <c r="DY83" s="34">
        <v>0.35199999999999998</v>
      </c>
      <c r="DZ83" s="34" t="s">
        <v>486</v>
      </c>
      <c r="EA83" s="27">
        <v>6.3838081098490225</v>
      </c>
      <c r="EB83" s="33">
        <v>1.0309999999999999</v>
      </c>
      <c r="EC83" s="34">
        <v>6.835</v>
      </c>
      <c r="ED83" s="34">
        <v>2.23</v>
      </c>
      <c r="EE83" s="16">
        <v>218.352</v>
      </c>
      <c r="EF83" s="34">
        <v>9.0999999999999998E-2</v>
      </c>
      <c r="EG83" s="34">
        <v>0.94</v>
      </c>
      <c r="EH83" s="34" t="s">
        <v>486</v>
      </c>
      <c r="EI83" s="27">
        <v>9.9660896136745691</v>
      </c>
      <c r="EJ83" s="33">
        <v>0.63500000000000001</v>
      </c>
      <c r="EK83" s="34">
        <v>4.665</v>
      </c>
      <c r="EL83" s="34">
        <v>1.911</v>
      </c>
      <c r="EM83" s="16">
        <v>164.874</v>
      </c>
      <c r="EN83" s="34">
        <v>5.1999999999999998E-2</v>
      </c>
      <c r="EO83" s="34">
        <v>0.58199999999999996</v>
      </c>
      <c r="EP83" s="34" t="s">
        <v>486</v>
      </c>
      <c r="EQ83" s="27">
        <v>7.4722780474776513</v>
      </c>
      <c r="ER83" s="34">
        <v>30.562000000000001</v>
      </c>
    </row>
    <row r="84" spans="2:148" x14ac:dyDescent="0.2">
      <c r="B84" s="15" t="s">
        <v>502</v>
      </c>
      <c r="D84" s="15" t="s">
        <v>64</v>
      </c>
      <c r="E84" s="15" t="s">
        <v>66</v>
      </c>
      <c r="F84" s="31" t="s">
        <v>32</v>
      </c>
      <c r="G84" s="15">
        <v>3700</v>
      </c>
      <c r="I84" s="15">
        <v>86269</v>
      </c>
      <c r="K84" s="15" t="s">
        <v>493</v>
      </c>
      <c r="L84" s="15">
        <v>1.762</v>
      </c>
      <c r="N84" s="15" t="s">
        <v>25</v>
      </c>
      <c r="P84" s="15" t="s">
        <v>495</v>
      </c>
      <c r="Q84" s="37"/>
      <c r="R84" s="11"/>
      <c r="T84" s="31" t="s">
        <v>153</v>
      </c>
      <c r="U84" s="15"/>
      <c r="V84" s="15">
        <v>1250</v>
      </c>
      <c r="Y84" s="33"/>
      <c r="Z84" s="34"/>
      <c r="AA84" s="34"/>
      <c r="AB84" s="35"/>
      <c r="AC84" s="35"/>
      <c r="AD84" s="35"/>
      <c r="AE84" s="35"/>
      <c r="AG84" s="33"/>
      <c r="AH84" s="34"/>
      <c r="AI84" s="34"/>
      <c r="AJ84" s="35"/>
      <c r="AK84" s="35"/>
      <c r="AL84" s="35"/>
      <c r="AM84" s="35"/>
      <c r="AO84" s="33"/>
      <c r="AP84" s="34"/>
      <c r="AQ84" s="34"/>
      <c r="AR84" s="35"/>
      <c r="AS84" s="35"/>
      <c r="AT84" s="35"/>
      <c r="AU84" s="35"/>
      <c r="AV84" s="35"/>
      <c r="AW84" s="43"/>
      <c r="AX84" s="33">
        <v>0.18501157494999593</v>
      </c>
      <c r="AY84" s="34">
        <v>1.5428056464488638</v>
      </c>
      <c r="AZ84" s="34">
        <v>0.66226877061757761</v>
      </c>
      <c r="BA84" s="16">
        <v>191.26501596988209</v>
      </c>
      <c r="BB84" s="34">
        <v>2.1965202549723208E-2</v>
      </c>
      <c r="BC84" s="34">
        <v>0.16304637240027273</v>
      </c>
      <c r="BD84" s="34" t="s">
        <v>486</v>
      </c>
      <c r="BE84" s="27">
        <v>8.3325372745143156</v>
      </c>
      <c r="BF84" s="34">
        <v>2.4714525229150026</v>
      </c>
      <c r="BG84" s="33">
        <v>0.31667430993429335</v>
      </c>
      <c r="BH84" s="34">
        <v>2.4714525229150026</v>
      </c>
      <c r="BI84" s="34">
        <v>0.72936094804107943</v>
      </c>
      <c r="BJ84" s="16">
        <v>195.56532004022662</v>
      </c>
      <c r="BK84" s="34">
        <v>2.5713692909651441E-2</v>
      </c>
      <c r="BL84" s="34">
        <v>0.29096061702464193</v>
      </c>
      <c r="BM84" s="34" t="s">
        <v>486</v>
      </c>
      <c r="BN84" s="27">
        <v>8.5974808652991328</v>
      </c>
      <c r="BO84" s="33">
        <v>0.94657645053140682</v>
      </c>
      <c r="BP84" s="34">
        <v>7.3426206624937107</v>
      </c>
      <c r="BQ84" s="34">
        <v>0.88576495071289618</v>
      </c>
      <c r="BR84" s="16">
        <v>195.9576953034468</v>
      </c>
      <c r="BS84" s="34">
        <v>4.5514939817330728E-2</v>
      </c>
      <c r="BT84" s="34">
        <v>0.90106151071407614</v>
      </c>
      <c r="BU84" s="34" t="s">
        <v>486</v>
      </c>
      <c r="BV84" s="27">
        <v>9.0283216741623811</v>
      </c>
      <c r="BW84" s="33">
        <v>0.11304405202694354</v>
      </c>
      <c r="BX84" s="34">
        <v>0.85526458306293851</v>
      </c>
      <c r="BY84" s="34">
        <v>0.86723460662769414</v>
      </c>
      <c r="BZ84" s="16">
        <v>205.91372312333559</v>
      </c>
      <c r="CA84" s="34">
        <v>2.3013087304858949E-2</v>
      </c>
      <c r="CB84" s="34">
        <v>9.0030964722084592E-2</v>
      </c>
      <c r="CC84" s="34" t="s">
        <v>486</v>
      </c>
      <c r="CD84" s="27">
        <v>8.9046913745047114</v>
      </c>
      <c r="CE84" s="33">
        <v>2.9045998466014668E-2</v>
      </c>
      <c r="CF84" s="34">
        <v>0.5342570934571752</v>
      </c>
      <c r="CG84" s="34">
        <v>0.44514655369972667</v>
      </c>
      <c r="CH84" s="16">
        <v>141.38343272116396</v>
      </c>
      <c r="CI84" s="34">
        <v>1.0712035218381558E-2</v>
      </c>
      <c r="CJ84" s="34">
        <v>1.833396324763311E-2</v>
      </c>
      <c r="CK84" s="34" t="s">
        <v>486</v>
      </c>
      <c r="CL84" s="27">
        <v>6.103914669155623</v>
      </c>
      <c r="CM84" s="33">
        <v>0.11422467122705343</v>
      </c>
      <c r="CN84" s="34">
        <v>0.35643131505930015</v>
      </c>
      <c r="CO84" s="34">
        <v>0.63060824811609251</v>
      </c>
      <c r="CP84" s="16">
        <v>217.73944558465479</v>
      </c>
      <c r="CQ84" s="34">
        <v>1.9995774329988236E-2</v>
      </c>
      <c r="CR84" s="34">
        <v>9.4228896897065192E-2</v>
      </c>
      <c r="CS84" s="34" t="s">
        <v>486</v>
      </c>
      <c r="CT84" s="27">
        <v>9.3784380833064418</v>
      </c>
      <c r="CU84" s="33">
        <v>0.23195574054818829</v>
      </c>
      <c r="CV84" s="34">
        <v>1.9117883228787522</v>
      </c>
      <c r="CW84" s="34">
        <v>0.61260440512289194</v>
      </c>
      <c r="CX84" s="16">
        <v>169.46613966599514</v>
      </c>
      <c r="CY84" s="34">
        <v>2.0352241091112614E-2</v>
      </c>
      <c r="CZ84" s="34">
        <v>0.21160349945707568</v>
      </c>
      <c r="DA84" s="34" t="s">
        <v>486</v>
      </c>
      <c r="DB84" s="27">
        <v>7.4288364661429345</v>
      </c>
      <c r="DC84" s="34" t="s">
        <v>486</v>
      </c>
      <c r="DD84" s="33">
        <v>0.1174025938877879</v>
      </c>
      <c r="DE84" s="34">
        <v>0.64197099676950675</v>
      </c>
      <c r="DF84" s="34">
        <v>0.36974931053775395</v>
      </c>
      <c r="DG84" s="16">
        <v>169.63489761245759</v>
      </c>
      <c r="DH84" s="34">
        <v>1.8074085058882999E-2</v>
      </c>
      <c r="DI84" s="34">
        <v>9.9328508828904899E-2</v>
      </c>
      <c r="DJ84" s="34" t="s">
        <v>486</v>
      </c>
      <c r="DK84" s="27">
        <v>7.3349049114895077</v>
      </c>
      <c r="DL84" s="33">
        <v>9.6697993780841748E-2</v>
      </c>
      <c r="DM84" s="34">
        <v>0.73131389407172886</v>
      </c>
      <c r="DN84" s="34">
        <v>0.73538895516408076</v>
      </c>
      <c r="DO84" s="16">
        <v>203.39037980512182</v>
      </c>
      <c r="DP84" s="34">
        <v>2.2116259191907638E-2</v>
      </c>
      <c r="DQ84" s="34">
        <v>7.4581734588934107E-2</v>
      </c>
      <c r="DR84" s="34" t="s">
        <v>486</v>
      </c>
      <c r="DS84" s="27">
        <v>8.7858867590405865</v>
      </c>
      <c r="DT84" s="33">
        <v>3.1467835691576802E-2</v>
      </c>
      <c r="DU84" s="34">
        <v>0.62092283460487974</v>
      </c>
      <c r="DV84" s="34">
        <v>0.43720052383282471</v>
      </c>
      <c r="DW84" s="16">
        <v>139.97972295340753</v>
      </c>
      <c r="DX84" s="34">
        <v>1.138646301743994E-2</v>
      </c>
      <c r="DY84" s="34">
        <v>2.0081372674136864E-2</v>
      </c>
      <c r="DZ84" s="34" t="s">
        <v>486</v>
      </c>
      <c r="EA84" s="27">
        <v>6.0498800345689245</v>
      </c>
      <c r="EB84" s="33">
        <v>9.4252590728330282E-2</v>
      </c>
      <c r="EC84" s="34">
        <v>0.3890179340182307</v>
      </c>
      <c r="ED84" s="34">
        <v>0.58022760424024211</v>
      </c>
      <c r="EE84" s="16">
        <v>218.5436077796752</v>
      </c>
      <c r="EF84" s="34">
        <v>1.9952740456402645E-2</v>
      </c>
      <c r="EG84" s="34">
        <v>7.4299850271927634E-2</v>
      </c>
      <c r="EH84" s="34" t="s">
        <v>486</v>
      </c>
      <c r="EI84" s="27">
        <v>9.4124077172575262</v>
      </c>
      <c r="EJ84" s="33">
        <v>6.4360915651040684E-2</v>
      </c>
      <c r="EK84" s="34">
        <v>0.61674845489573804</v>
      </c>
      <c r="EL84" s="34">
        <v>0.48153514811337422</v>
      </c>
      <c r="EM84" s="16">
        <v>163.13133618641751</v>
      </c>
      <c r="EN84" s="34">
        <v>1.5140963611812247E-2</v>
      </c>
      <c r="EO84" s="34">
        <v>4.9219952039228437E-2</v>
      </c>
      <c r="EP84" s="34" t="s">
        <v>486</v>
      </c>
      <c r="EQ84" s="27">
        <v>7.0470497586834551</v>
      </c>
      <c r="ER84" s="34" t="s">
        <v>486</v>
      </c>
    </row>
    <row r="85" spans="2:148" x14ac:dyDescent="0.2">
      <c r="B85" s="15" t="s">
        <v>502</v>
      </c>
      <c r="D85" s="15" t="s">
        <v>53</v>
      </c>
      <c r="E85" s="15" t="s">
        <v>161</v>
      </c>
      <c r="F85" s="31" t="s">
        <v>32</v>
      </c>
      <c r="G85" s="15">
        <v>3700</v>
      </c>
      <c r="I85" s="15">
        <v>108522</v>
      </c>
      <c r="K85" s="15" t="s">
        <v>490</v>
      </c>
      <c r="L85" s="15">
        <v>1.3</v>
      </c>
      <c r="P85" s="15"/>
      <c r="Q85" s="36"/>
      <c r="R85" s="35"/>
      <c r="T85" s="31" t="s">
        <v>153</v>
      </c>
      <c r="U85" s="15"/>
      <c r="V85" s="15" t="s">
        <v>486</v>
      </c>
      <c r="Y85" s="33"/>
      <c r="Z85" s="34"/>
      <c r="AA85" s="34"/>
      <c r="AB85" s="35"/>
      <c r="AC85" s="35"/>
      <c r="AD85" s="35"/>
      <c r="AE85" s="35"/>
      <c r="AG85" s="33"/>
      <c r="AH85" s="34"/>
      <c r="AI85" s="34"/>
      <c r="AJ85" s="35"/>
      <c r="AK85" s="35"/>
      <c r="AL85" s="35"/>
      <c r="AM85" s="35"/>
      <c r="AO85" s="33"/>
      <c r="AP85" s="34"/>
      <c r="AQ85" s="34"/>
      <c r="AR85" s="35"/>
      <c r="AS85" s="35"/>
      <c r="AT85" s="35"/>
      <c r="AU85" s="35"/>
      <c r="AV85" s="35"/>
      <c r="AW85" s="43"/>
      <c r="AX85" s="33">
        <v>7.2078923936230041E-2</v>
      </c>
      <c r="AY85" s="34">
        <v>1.4751324605569838</v>
      </c>
      <c r="AZ85" s="34">
        <v>0.28520884557525505</v>
      </c>
      <c r="BA85" s="16">
        <v>156.02477278051285</v>
      </c>
      <c r="BB85" s="34" t="s">
        <v>486</v>
      </c>
      <c r="BC85" s="34" t="s">
        <v>486</v>
      </c>
      <c r="BD85" s="34" t="s">
        <v>486</v>
      </c>
      <c r="BE85" s="27">
        <v>6.8011524002431587</v>
      </c>
      <c r="BF85" s="34">
        <v>2.554077431218019</v>
      </c>
      <c r="BG85" s="33">
        <v>0.13326405227340737</v>
      </c>
      <c r="BH85" s="34">
        <v>2.554077431218019</v>
      </c>
      <c r="BI85" s="34">
        <v>0.30053202623806885</v>
      </c>
      <c r="BJ85" s="16">
        <v>162.16805547270837</v>
      </c>
      <c r="BK85" s="34" t="s">
        <v>486</v>
      </c>
      <c r="BL85" s="34" t="s">
        <v>486</v>
      </c>
      <c r="BM85" s="34" t="s">
        <v>486</v>
      </c>
      <c r="BN85" s="27">
        <v>7.1456827121821647</v>
      </c>
      <c r="BO85" s="33">
        <v>0.39350000000000002</v>
      </c>
      <c r="BP85" s="34">
        <v>7.0310000000000006</v>
      </c>
      <c r="BQ85" s="34">
        <v>0.32200000000000001</v>
      </c>
      <c r="BR85" s="16">
        <v>193.02350000000001</v>
      </c>
      <c r="BS85" s="34" t="s">
        <v>486</v>
      </c>
      <c r="BT85" s="34" t="s">
        <v>486</v>
      </c>
      <c r="BU85" s="34" t="s">
        <v>486</v>
      </c>
      <c r="BV85" s="27">
        <v>8.8062222903018021</v>
      </c>
      <c r="BW85" s="33">
        <v>5.5499999999999994E-2</v>
      </c>
      <c r="BX85" s="34">
        <v>3.262</v>
      </c>
      <c r="BY85" s="34">
        <v>0.46050000000000002</v>
      </c>
      <c r="BZ85" s="16">
        <v>172.035</v>
      </c>
      <c r="CA85" s="34" t="s">
        <v>486</v>
      </c>
      <c r="CB85" s="34" t="s">
        <v>486</v>
      </c>
      <c r="CC85" s="34" t="s">
        <v>486</v>
      </c>
      <c r="CD85" s="27">
        <v>7.6060102747796581</v>
      </c>
      <c r="CE85" s="33">
        <v>2.0500000000000001E-2</v>
      </c>
      <c r="CF85" s="34">
        <v>1.3280000000000001</v>
      </c>
      <c r="CG85" s="34">
        <v>0.20600000000000002</v>
      </c>
      <c r="CH85" s="16">
        <v>116.182</v>
      </c>
      <c r="CI85" s="34" t="s">
        <v>486</v>
      </c>
      <c r="CJ85" s="34" t="s">
        <v>486</v>
      </c>
      <c r="CK85" s="34" t="s">
        <v>486</v>
      </c>
      <c r="CL85" s="27">
        <v>5.0753563966002107</v>
      </c>
      <c r="CM85" s="33">
        <v>2.35E-2</v>
      </c>
      <c r="CN85" s="34">
        <v>1.8039999999999998</v>
      </c>
      <c r="CO85" s="34">
        <v>0.34949999999999998</v>
      </c>
      <c r="CP85" s="16">
        <v>194.423</v>
      </c>
      <c r="CQ85" s="34" t="s">
        <v>486</v>
      </c>
      <c r="CR85" s="34" t="s">
        <v>486</v>
      </c>
      <c r="CS85" s="34" t="s">
        <v>486</v>
      </c>
      <c r="CT85" s="27">
        <v>8.4636134546197237</v>
      </c>
      <c r="CU85" s="33">
        <v>9.9500000000000005E-2</v>
      </c>
      <c r="CV85" s="34">
        <v>2.7825000000000002</v>
      </c>
      <c r="CW85" s="34">
        <v>0.28049999999999997</v>
      </c>
      <c r="CX85" s="16">
        <v>147.51850000000002</v>
      </c>
      <c r="CY85" s="34" t="s">
        <v>486</v>
      </c>
      <c r="CZ85" s="34" t="s">
        <v>486</v>
      </c>
      <c r="DA85" s="34" t="s">
        <v>486</v>
      </c>
      <c r="DB85" s="27">
        <v>6.5281629510926793</v>
      </c>
      <c r="DC85" s="34" t="s">
        <v>486</v>
      </c>
      <c r="DD85" s="33">
        <v>1.55E-2</v>
      </c>
      <c r="DE85" s="34">
        <v>0.9375</v>
      </c>
      <c r="DF85" s="34">
        <v>0.16399999999999998</v>
      </c>
      <c r="DG85" s="16">
        <v>155.99565000000001</v>
      </c>
      <c r="DH85" s="34" t="s">
        <v>486</v>
      </c>
      <c r="DI85" s="34" t="s">
        <v>486</v>
      </c>
      <c r="DJ85" s="34" t="s">
        <v>486</v>
      </c>
      <c r="DK85" s="27">
        <v>6.7559697333898923</v>
      </c>
      <c r="DL85" s="33">
        <v>4.4999999999999998E-2</v>
      </c>
      <c r="DM85" s="34">
        <v>2.3439999999999999</v>
      </c>
      <c r="DN85" s="34">
        <v>0.34850000000000003</v>
      </c>
      <c r="DO85" s="16">
        <v>162.054</v>
      </c>
      <c r="DP85" s="34" t="s">
        <v>486</v>
      </c>
      <c r="DQ85" s="34" t="s">
        <v>486</v>
      </c>
      <c r="DR85" s="34" t="s">
        <v>486</v>
      </c>
      <c r="DS85" s="27">
        <v>7.1146231795258519</v>
      </c>
      <c r="DT85" s="33">
        <v>1.6500000000000001E-2</v>
      </c>
      <c r="DU85" s="34">
        <v>1.1644999999999999</v>
      </c>
      <c r="DV85" s="34">
        <v>0.19350000000000001</v>
      </c>
      <c r="DW85" s="16">
        <v>114.584</v>
      </c>
      <c r="DX85" s="34" t="s">
        <v>486</v>
      </c>
      <c r="DY85" s="34" t="s">
        <v>486</v>
      </c>
      <c r="DZ85" s="34" t="s">
        <v>486</v>
      </c>
      <c r="EA85" s="27">
        <v>4.9952540415704387</v>
      </c>
      <c r="EB85" s="33">
        <v>1.9000000000000003E-2</v>
      </c>
      <c r="EC85" s="34">
        <v>1.3359999999999999</v>
      </c>
      <c r="ED85" s="34">
        <v>0.32950000000000002</v>
      </c>
      <c r="EE85" s="16">
        <v>189.38049999999998</v>
      </c>
      <c r="EF85" s="34" t="s">
        <v>486</v>
      </c>
      <c r="EG85" s="34" t="s">
        <v>486</v>
      </c>
      <c r="EH85" s="34" t="s">
        <v>486</v>
      </c>
      <c r="EI85" s="27">
        <v>8.215185071719219</v>
      </c>
      <c r="EJ85" s="33">
        <v>2.1000000000000001E-2</v>
      </c>
      <c r="EK85" s="34">
        <v>1.306</v>
      </c>
      <c r="EL85" s="34">
        <v>0.224</v>
      </c>
      <c r="EM85" s="16">
        <v>137.3785</v>
      </c>
      <c r="EN85" s="34" t="s">
        <v>486</v>
      </c>
      <c r="EO85" s="34" t="s">
        <v>486</v>
      </c>
      <c r="EP85" s="34" t="s">
        <v>486</v>
      </c>
      <c r="EQ85" s="27">
        <v>5.9830624027902157</v>
      </c>
      <c r="ER85" s="34" t="s">
        <v>486</v>
      </c>
    </row>
    <row r="86" spans="2:148" x14ac:dyDescent="0.2">
      <c r="B86" s="15" t="s">
        <v>502</v>
      </c>
      <c r="D86" s="15" t="s">
        <v>64</v>
      </c>
      <c r="E86" s="15" t="s">
        <v>66</v>
      </c>
      <c r="F86" s="31" t="s">
        <v>32</v>
      </c>
      <c r="G86" s="15">
        <v>3700</v>
      </c>
      <c r="I86" s="15">
        <v>142000</v>
      </c>
      <c r="K86" s="15" t="s">
        <v>490</v>
      </c>
      <c r="L86" s="15">
        <v>1.8</v>
      </c>
      <c r="P86" s="15"/>
      <c r="Q86" s="36"/>
      <c r="R86" s="12"/>
      <c r="T86" s="31" t="s">
        <v>153</v>
      </c>
      <c r="U86" s="15"/>
      <c r="V86" s="15" t="s">
        <v>486</v>
      </c>
      <c r="Y86" s="33"/>
      <c r="Z86" s="34"/>
      <c r="AA86" s="34"/>
      <c r="AB86" s="35"/>
      <c r="AC86" s="35"/>
      <c r="AD86" s="35"/>
      <c r="AE86" s="35"/>
      <c r="AG86" s="33"/>
      <c r="AH86" s="34"/>
      <c r="AI86" s="34"/>
      <c r="AJ86" s="35"/>
      <c r="AK86" s="35"/>
      <c r="AL86" s="35"/>
      <c r="AM86" s="35"/>
      <c r="AO86" s="33"/>
      <c r="AP86" s="34"/>
      <c r="AQ86" s="34"/>
      <c r="AR86" s="35"/>
      <c r="AS86" s="35"/>
      <c r="AT86" s="35"/>
      <c r="AU86" s="35"/>
      <c r="AV86" s="35"/>
      <c r="AW86" s="43"/>
      <c r="AX86" s="33">
        <v>0.27200000000000002</v>
      </c>
      <c r="AY86" s="34">
        <v>2.7770000000000001</v>
      </c>
      <c r="AZ86" s="34">
        <v>1.333</v>
      </c>
      <c r="BA86" s="16">
        <v>184.29499999999999</v>
      </c>
      <c r="BB86" s="34" t="s">
        <v>486</v>
      </c>
      <c r="BC86" s="34" t="s">
        <v>486</v>
      </c>
      <c r="BD86" s="34" t="s">
        <v>486</v>
      </c>
      <c r="BE86" s="27">
        <v>8.1286107052520773</v>
      </c>
      <c r="BF86" s="34">
        <v>3.9744752742291927</v>
      </c>
      <c r="BG86" s="33">
        <v>0.36340468644867818</v>
      </c>
      <c r="BH86" s="34">
        <v>3.9744752742291927</v>
      </c>
      <c r="BI86" s="34">
        <v>1.3601053871171114</v>
      </c>
      <c r="BJ86" s="16">
        <v>191.91654533618802</v>
      </c>
      <c r="BK86" s="34" t="s">
        <v>486</v>
      </c>
      <c r="BL86" s="34" t="s">
        <v>486</v>
      </c>
      <c r="BM86" s="34" t="s">
        <v>486</v>
      </c>
      <c r="BN86" s="27">
        <v>8.5486442047867612</v>
      </c>
      <c r="BO86" s="33">
        <v>1.034</v>
      </c>
      <c r="BP86" s="34">
        <v>10.824999999999999</v>
      </c>
      <c r="BQ86" s="34">
        <v>1.9990000000000001</v>
      </c>
      <c r="BR86" s="16">
        <v>221.52</v>
      </c>
      <c r="BS86" s="34" t="s">
        <v>486</v>
      </c>
      <c r="BT86" s="34" t="s">
        <v>486</v>
      </c>
      <c r="BU86" s="34" t="s">
        <v>486</v>
      </c>
      <c r="BV86" s="27">
        <v>10.371294873607642</v>
      </c>
      <c r="BW86" s="33">
        <v>0.23100000000000001</v>
      </c>
      <c r="BX86" s="34">
        <v>2.9039999999999999</v>
      </c>
      <c r="BY86" s="34">
        <v>2.0590000000000002</v>
      </c>
      <c r="BZ86" s="16">
        <v>226.41800000000001</v>
      </c>
      <c r="CA86" s="34" t="s">
        <v>486</v>
      </c>
      <c r="CB86" s="34" t="s">
        <v>486</v>
      </c>
      <c r="CC86" s="34" t="s">
        <v>486</v>
      </c>
      <c r="CD86" s="27">
        <v>9.9382532874581706</v>
      </c>
      <c r="CE86" s="33">
        <v>5.0999999999999997E-2</v>
      </c>
      <c r="CF86" s="34">
        <v>0.88900000000000001</v>
      </c>
      <c r="CG86" s="34">
        <v>1.0880000000000001</v>
      </c>
      <c r="CH86" s="16">
        <v>144.63</v>
      </c>
      <c r="CI86" s="34" t="s">
        <v>486</v>
      </c>
      <c r="CJ86" s="34" t="s">
        <v>486</v>
      </c>
      <c r="CK86" s="34" t="s">
        <v>486</v>
      </c>
      <c r="CL86" s="27">
        <v>6.2700565584201344</v>
      </c>
      <c r="CM86" s="33">
        <v>0.108</v>
      </c>
      <c r="CN86" s="34">
        <v>1.32</v>
      </c>
      <c r="CO86" s="34">
        <v>1.3109999999999999</v>
      </c>
      <c r="CP86" s="16">
        <v>235.03800000000001</v>
      </c>
      <c r="CQ86" s="34" t="s">
        <v>486</v>
      </c>
      <c r="CR86" s="34" t="s">
        <v>486</v>
      </c>
      <c r="CS86" s="34" t="s">
        <v>486</v>
      </c>
      <c r="CT86" s="27">
        <v>10.184471885751993</v>
      </c>
      <c r="CU86" s="33">
        <v>0.27600000000000002</v>
      </c>
      <c r="CV86" s="34">
        <v>3.18</v>
      </c>
      <c r="CW86" s="34">
        <v>1.43</v>
      </c>
      <c r="CX86" s="16">
        <v>180.89099999999999</v>
      </c>
      <c r="CY86" s="34" t="s">
        <v>486</v>
      </c>
      <c r="CZ86" s="34" t="s">
        <v>486</v>
      </c>
      <c r="DA86" s="34" t="s">
        <v>486</v>
      </c>
      <c r="DB86" s="27">
        <v>8.0103186124334265</v>
      </c>
      <c r="DC86" s="34" t="s">
        <v>486</v>
      </c>
      <c r="DD86" s="33">
        <v>0.152</v>
      </c>
      <c r="DE86" s="34">
        <v>1.7569999999999999</v>
      </c>
      <c r="DF86" s="34">
        <v>1.077</v>
      </c>
      <c r="DG86" s="16">
        <v>167.667</v>
      </c>
      <c r="DH86" s="34" t="s">
        <v>486</v>
      </c>
      <c r="DI86" s="34" t="s">
        <v>486</v>
      </c>
      <c r="DJ86" s="34" t="s">
        <v>486</v>
      </c>
      <c r="DK86" s="27">
        <v>7.330360245714914</v>
      </c>
      <c r="DL86" s="33">
        <v>0.152</v>
      </c>
      <c r="DM86" s="34">
        <v>1.9770000000000001</v>
      </c>
      <c r="DN86" s="34">
        <v>1.6339999999999999</v>
      </c>
      <c r="DO86" s="16">
        <v>206.34399999999999</v>
      </c>
      <c r="DP86" s="34" t="s">
        <v>486</v>
      </c>
      <c r="DQ86" s="34" t="s">
        <v>486</v>
      </c>
      <c r="DR86" s="34" t="s">
        <v>486</v>
      </c>
      <c r="DS86" s="27">
        <v>9.0040497399883748</v>
      </c>
      <c r="DT86" s="33">
        <v>4.3999999999999997E-2</v>
      </c>
      <c r="DU86" s="34">
        <v>0.71799999999999997</v>
      </c>
      <c r="DV86" s="34">
        <v>0.95399999999999996</v>
      </c>
      <c r="DW86" s="16">
        <v>138.45599999999999</v>
      </c>
      <c r="DX86" s="34" t="s">
        <v>486</v>
      </c>
      <c r="DY86" s="34" t="s">
        <v>486</v>
      </c>
      <c r="DZ86" s="34" t="s">
        <v>486</v>
      </c>
      <c r="EA86" s="27">
        <v>5.9927752902546692</v>
      </c>
      <c r="EB86" s="33">
        <v>0.26700000000000002</v>
      </c>
      <c r="EC86" s="34">
        <v>6.1859999999999999</v>
      </c>
      <c r="ED86" s="34">
        <v>1.627</v>
      </c>
      <c r="EE86" s="16">
        <v>222.70699999999999</v>
      </c>
      <c r="EF86" s="34" t="s">
        <v>486</v>
      </c>
      <c r="EG86" s="34" t="s">
        <v>486</v>
      </c>
      <c r="EH86" s="34" t="s">
        <v>486</v>
      </c>
      <c r="EI86" s="27">
        <v>10.005188763727201</v>
      </c>
      <c r="EJ86" s="33">
        <v>0.104</v>
      </c>
      <c r="EK86" s="34">
        <v>1.6719999999999999</v>
      </c>
      <c r="EL86" s="34">
        <v>1.1459999999999999</v>
      </c>
      <c r="EM86" s="16">
        <v>162.709</v>
      </c>
      <c r="EN86" s="34" t="s">
        <v>486</v>
      </c>
      <c r="EO86" s="34" t="s">
        <v>486</v>
      </c>
      <c r="EP86" s="34" t="s">
        <v>486</v>
      </c>
      <c r="EQ86" s="27">
        <v>7.1054514461673817</v>
      </c>
      <c r="ER86" s="34" t="s">
        <v>486</v>
      </c>
    </row>
    <row r="87" spans="2:148" x14ac:dyDescent="0.2">
      <c r="B87" s="15" t="s">
        <v>502</v>
      </c>
      <c r="D87" s="15" t="s">
        <v>508</v>
      </c>
      <c r="E87" s="15" t="s">
        <v>542</v>
      </c>
      <c r="F87" s="31" t="s">
        <v>32</v>
      </c>
      <c r="G87" s="15">
        <v>3700</v>
      </c>
      <c r="I87" s="15">
        <v>184618</v>
      </c>
      <c r="K87" s="15" t="s">
        <v>490</v>
      </c>
      <c r="L87" s="15">
        <v>1.6</v>
      </c>
      <c r="P87" s="15"/>
      <c r="Q87" s="36"/>
      <c r="R87" s="11"/>
      <c r="T87" s="31" t="s">
        <v>153</v>
      </c>
      <c r="U87" s="15"/>
      <c r="V87" s="15" t="s">
        <v>486</v>
      </c>
      <c r="Y87" s="33"/>
      <c r="Z87" s="34"/>
      <c r="AA87" s="34"/>
      <c r="AB87" s="35"/>
      <c r="AC87" s="35"/>
      <c r="AD87" s="35"/>
      <c r="AE87" s="35"/>
      <c r="AG87" s="33"/>
      <c r="AH87" s="34"/>
      <c r="AI87" s="34"/>
      <c r="AJ87" s="35"/>
      <c r="AK87" s="35"/>
      <c r="AL87" s="35"/>
      <c r="AM87" s="35"/>
      <c r="AO87" s="33"/>
      <c r="AP87" s="34"/>
      <c r="AQ87" s="34"/>
      <c r="AR87" s="35"/>
      <c r="AS87" s="35"/>
      <c r="AT87" s="35"/>
      <c r="AU87" s="35"/>
      <c r="AV87" s="35"/>
      <c r="AW87" s="43"/>
      <c r="AX87" s="33">
        <v>0.33900000000000002</v>
      </c>
      <c r="AY87" s="34">
        <v>2.9620000000000002</v>
      </c>
      <c r="AZ87" s="34">
        <v>1.0609999999999999</v>
      </c>
      <c r="BA87" s="16">
        <v>191.983</v>
      </c>
      <c r="BB87" s="34" t="s">
        <v>486</v>
      </c>
      <c r="BC87" s="34" t="s">
        <v>486</v>
      </c>
      <c r="BD87" s="34" t="s">
        <v>486</v>
      </c>
      <c r="BE87" s="27">
        <v>8.4799344864966777</v>
      </c>
      <c r="BF87" s="34">
        <v>3.7551594517386855</v>
      </c>
      <c r="BG87" s="33">
        <v>0.49654878908007533</v>
      </c>
      <c r="BH87" s="34">
        <v>3.7551594517386855</v>
      </c>
      <c r="BI87" s="34">
        <v>1.2640911041438627</v>
      </c>
      <c r="BJ87" s="16">
        <v>194.59469136686579</v>
      </c>
      <c r="BK87" s="34" t="s">
        <v>486</v>
      </c>
      <c r="BL87" s="34" t="s">
        <v>486</v>
      </c>
      <c r="BM87" s="34" t="s">
        <v>486</v>
      </c>
      <c r="BN87" s="27">
        <v>8.6668434744612988</v>
      </c>
      <c r="BO87" s="33">
        <v>1.37</v>
      </c>
      <c r="BP87" s="34">
        <v>8.1530000000000005</v>
      </c>
      <c r="BQ87" s="34">
        <v>1.903</v>
      </c>
      <c r="BR87" s="16">
        <v>210.292</v>
      </c>
      <c r="BS87" s="34" t="s">
        <v>486</v>
      </c>
      <c r="BT87" s="34" t="s">
        <v>486</v>
      </c>
      <c r="BU87" s="34" t="s">
        <v>486</v>
      </c>
      <c r="BV87" s="27">
        <v>9.7553491696909713</v>
      </c>
      <c r="BW87" s="33">
        <v>0.46100000000000002</v>
      </c>
      <c r="BX87" s="34">
        <v>4.2279999999999998</v>
      </c>
      <c r="BY87" s="34">
        <v>1.07</v>
      </c>
      <c r="BZ87" s="16">
        <v>209.78399999999999</v>
      </c>
      <c r="CA87" s="34" t="s">
        <v>486</v>
      </c>
      <c r="CB87" s="34" t="s">
        <v>486</v>
      </c>
      <c r="CC87" s="34" t="s">
        <v>486</v>
      </c>
      <c r="CD87" s="27">
        <v>9.3453472844103</v>
      </c>
      <c r="CE87" s="33">
        <v>6.4000000000000001E-2</v>
      </c>
      <c r="CF87" s="34">
        <v>1.728</v>
      </c>
      <c r="CG87" s="34">
        <v>0.69199999999999995</v>
      </c>
      <c r="CH87" s="16">
        <v>141.941</v>
      </c>
      <c r="CI87" s="34" t="s">
        <v>486</v>
      </c>
      <c r="CJ87" s="34" t="s">
        <v>486</v>
      </c>
      <c r="CK87" s="34" t="s">
        <v>486</v>
      </c>
      <c r="CL87" s="27">
        <v>6.2130412719360271</v>
      </c>
      <c r="CM87" s="33">
        <v>0.4</v>
      </c>
      <c r="CN87" s="34">
        <v>4.1159999999999997</v>
      </c>
      <c r="CO87" s="34">
        <v>0.76100000000000001</v>
      </c>
      <c r="CP87" s="16">
        <v>238.79900000000001</v>
      </c>
      <c r="CQ87" s="34" t="s">
        <v>486</v>
      </c>
      <c r="CR87" s="34" t="s">
        <v>486</v>
      </c>
      <c r="CS87" s="34" t="s">
        <v>486</v>
      </c>
      <c r="CT87" s="27">
        <v>10.573956575701875</v>
      </c>
      <c r="CU87" s="33">
        <v>0.41299999999999998</v>
      </c>
      <c r="CV87" s="34">
        <v>3.6030000000000002</v>
      </c>
      <c r="CW87" s="34">
        <v>0.99199999999999999</v>
      </c>
      <c r="CX87" s="16">
        <v>175.25399999999999</v>
      </c>
      <c r="CY87" s="34" t="s">
        <v>486</v>
      </c>
      <c r="CZ87" s="34" t="s">
        <v>486</v>
      </c>
      <c r="DA87" s="34" t="s">
        <v>486</v>
      </c>
      <c r="DB87" s="27">
        <v>7.8156960613344637</v>
      </c>
      <c r="DC87" s="34" t="s">
        <v>486</v>
      </c>
      <c r="DD87" s="33">
        <v>0.214</v>
      </c>
      <c r="DE87" s="34">
        <v>2.4369999999999998</v>
      </c>
      <c r="DF87" s="34">
        <v>0.58099999999999996</v>
      </c>
      <c r="DG87" s="16">
        <v>190.03700000000001</v>
      </c>
      <c r="DH87" s="34" t="s">
        <v>486</v>
      </c>
      <c r="DI87" s="34" t="s">
        <v>486</v>
      </c>
      <c r="DJ87" s="34" t="s">
        <v>486</v>
      </c>
      <c r="DK87" s="27">
        <v>8.3440791189455012</v>
      </c>
      <c r="DL87" s="33">
        <v>0.314</v>
      </c>
      <c r="DM87" s="34">
        <v>3.9129999999999998</v>
      </c>
      <c r="DN87" s="34">
        <v>0.85699999999999998</v>
      </c>
      <c r="DO87" s="16">
        <v>198.91499999999999</v>
      </c>
      <c r="DP87" s="34" t="s">
        <v>486</v>
      </c>
      <c r="DQ87" s="34" t="s">
        <v>486</v>
      </c>
      <c r="DR87" s="34" t="s">
        <v>486</v>
      </c>
      <c r="DS87" s="27">
        <v>8.8379437872146553</v>
      </c>
      <c r="DT87" s="33">
        <v>4.7E-2</v>
      </c>
      <c r="DU87" s="34">
        <v>1.607</v>
      </c>
      <c r="DV87" s="34">
        <v>0.60299999999999998</v>
      </c>
      <c r="DW87" s="16">
        <v>139.083</v>
      </c>
      <c r="DX87" s="34" t="s">
        <v>486</v>
      </c>
      <c r="DY87" s="34" t="s">
        <v>486</v>
      </c>
      <c r="DZ87" s="34" t="s">
        <v>486</v>
      </c>
      <c r="EA87" s="27">
        <v>6.0799930873042065</v>
      </c>
      <c r="EB87" s="33">
        <v>0.42799999999999999</v>
      </c>
      <c r="EC87" s="34">
        <v>4.101</v>
      </c>
      <c r="ED87" s="34">
        <v>0.86099999999999999</v>
      </c>
      <c r="EE87" s="16">
        <v>232.42599999999999</v>
      </c>
      <c r="EF87" s="34" t="s">
        <v>486</v>
      </c>
      <c r="EG87" s="34" t="s">
        <v>486</v>
      </c>
      <c r="EH87" s="34" t="s">
        <v>486</v>
      </c>
      <c r="EI87" s="27">
        <v>10.303416285682863</v>
      </c>
      <c r="EJ87" s="33">
        <v>0.158</v>
      </c>
      <c r="EK87" s="34">
        <v>2.3620000000000001</v>
      </c>
      <c r="EL87" s="34">
        <v>0.66200000000000003</v>
      </c>
      <c r="EM87" s="16">
        <v>167.464</v>
      </c>
      <c r="EN87" s="34" t="s">
        <v>486</v>
      </c>
      <c r="EO87" s="34" t="s">
        <v>486</v>
      </c>
      <c r="EP87" s="34" t="s">
        <v>486</v>
      </c>
      <c r="EQ87" s="27">
        <v>7.3632461391022925</v>
      </c>
      <c r="ER87" s="34" t="s">
        <v>486</v>
      </c>
    </row>
    <row r="88" spans="2:148" x14ac:dyDescent="0.2">
      <c r="B88" s="15" t="s">
        <v>502</v>
      </c>
      <c r="D88" s="15" t="s">
        <v>51</v>
      </c>
      <c r="E88" s="15" t="s">
        <v>546</v>
      </c>
      <c r="F88" s="31" t="s">
        <v>32</v>
      </c>
      <c r="G88" s="15">
        <v>3700</v>
      </c>
      <c r="I88" s="15">
        <v>163046</v>
      </c>
      <c r="K88" s="15" t="s">
        <v>490</v>
      </c>
      <c r="L88" s="15">
        <v>1.5</v>
      </c>
      <c r="P88" s="15"/>
      <c r="Q88" s="36"/>
      <c r="R88" s="11"/>
      <c r="T88" s="31" t="s">
        <v>153</v>
      </c>
      <c r="U88" s="15"/>
      <c r="V88" s="15" t="s">
        <v>486</v>
      </c>
      <c r="Y88" s="33"/>
      <c r="Z88" s="34"/>
      <c r="AA88" s="34"/>
      <c r="AB88" s="35"/>
      <c r="AC88" s="35"/>
      <c r="AD88" s="35"/>
      <c r="AE88" s="35"/>
      <c r="AG88" s="33"/>
      <c r="AH88" s="34"/>
      <c r="AI88" s="34"/>
      <c r="AJ88" s="35"/>
      <c r="AK88" s="35"/>
      <c r="AL88" s="35"/>
      <c r="AM88" s="35"/>
      <c r="AO88" s="33"/>
      <c r="AP88" s="34"/>
      <c r="AQ88" s="34"/>
      <c r="AR88" s="35"/>
      <c r="AS88" s="35"/>
      <c r="AT88" s="35"/>
      <c r="AU88" s="35"/>
      <c r="AV88" s="35"/>
      <c r="AW88" s="43"/>
      <c r="AX88" s="33">
        <v>0.24730527350534098</v>
      </c>
      <c r="AY88" s="34">
        <v>1.9803062981445267</v>
      </c>
      <c r="AZ88" s="34">
        <v>0.74688678078748705</v>
      </c>
      <c r="BA88" s="16">
        <v>183.69500176158405</v>
      </c>
      <c r="BB88" s="34" t="s">
        <v>486</v>
      </c>
      <c r="BC88" s="34" t="s">
        <v>486</v>
      </c>
      <c r="BD88" s="34" t="s">
        <v>486</v>
      </c>
      <c r="BE88" s="27">
        <v>8.0458206861906465</v>
      </c>
      <c r="BF88" s="34">
        <v>2.2597343946634156</v>
      </c>
      <c r="BG88" s="33">
        <v>0.33337815074099203</v>
      </c>
      <c r="BH88" s="34">
        <v>2.2597343946634156</v>
      </c>
      <c r="BI88" s="34">
        <v>0.88636916664819931</v>
      </c>
      <c r="BJ88" s="16">
        <v>191.99288530384493</v>
      </c>
      <c r="BK88" s="34" t="s">
        <v>486</v>
      </c>
      <c r="BL88" s="34" t="s">
        <v>486</v>
      </c>
      <c r="BM88" s="34" t="s">
        <v>486</v>
      </c>
      <c r="BN88" s="27">
        <v>8.4322617432250837</v>
      </c>
      <c r="BO88" s="33">
        <v>1.74</v>
      </c>
      <c r="BP88" s="34">
        <v>5.5</v>
      </c>
      <c r="BQ88" s="34">
        <v>1.8380000000000001</v>
      </c>
      <c r="BR88" s="16">
        <v>216.137</v>
      </c>
      <c r="BS88" s="34" t="s">
        <v>486</v>
      </c>
      <c r="BT88" s="34" t="s">
        <v>486</v>
      </c>
      <c r="BU88" s="34" t="s">
        <v>486</v>
      </c>
      <c r="BV88" s="27">
        <v>9.8775731724560512</v>
      </c>
      <c r="BW88" s="33">
        <v>0.34399999999999997</v>
      </c>
      <c r="BX88" s="34">
        <v>4.4720000000000004</v>
      </c>
      <c r="BY88" s="34">
        <v>0.73899999999999999</v>
      </c>
      <c r="BZ88" s="16">
        <v>237.88300000000001</v>
      </c>
      <c r="CA88" s="34" t="s">
        <v>486</v>
      </c>
      <c r="CB88" s="34" t="s">
        <v>486</v>
      </c>
      <c r="CC88" s="34" t="s">
        <v>486</v>
      </c>
      <c r="CD88" s="27">
        <v>10.551044131278378</v>
      </c>
      <c r="CE88" s="33">
        <v>7.8E-2</v>
      </c>
      <c r="CF88" s="34">
        <v>1.214</v>
      </c>
      <c r="CG88" s="34">
        <v>0.43</v>
      </c>
      <c r="CH88" s="16">
        <v>145.34800000000001</v>
      </c>
      <c r="CI88" s="34" t="s">
        <v>486</v>
      </c>
      <c r="CJ88" s="34" t="s">
        <v>486</v>
      </c>
      <c r="CK88" s="34" t="s">
        <v>486</v>
      </c>
      <c r="CL88" s="27">
        <v>6.3264297497289919</v>
      </c>
      <c r="CM88" s="33">
        <v>0.122</v>
      </c>
      <c r="CN88" s="34">
        <v>1.7490000000000001</v>
      </c>
      <c r="CO88" s="34">
        <v>0.53700000000000003</v>
      </c>
      <c r="CP88" s="16">
        <v>255.71199999999999</v>
      </c>
      <c r="CQ88" s="34" t="s">
        <v>486</v>
      </c>
      <c r="CR88" s="34" t="s">
        <v>486</v>
      </c>
      <c r="CS88" s="34" t="s">
        <v>486</v>
      </c>
      <c r="CT88" s="27">
        <v>11.102001382539161</v>
      </c>
      <c r="CU88" s="33">
        <v>0.45100000000000001</v>
      </c>
      <c r="CV88" s="34">
        <v>2.5880000000000001</v>
      </c>
      <c r="CW88" s="34">
        <v>0.76500000000000001</v>
      </c>
      <c r="CX88" s="16">
        <v>184.30199999999999</v>
      </c>
      <c r="CY88" s="34" t="s">
        <v>486</v>
      </c>
      <c r="CZ88" s="34" t="s">
        <v>486</v>
      </c>
      <c r="DA88" s="34" t="s">
        <v>486</v>
      </c>
      <c r="DB88" s="27">
        <v>8.1405263075206999</v>
      </c>
      <c r="DC88" s="34" t="s">
        <v>486</v>
      </c>
      <c r="DD88" s="33">
        <v>0.161</v>
      </c>
      <c r="DE88" s="34">
        <v>2.2509999999999999</v>
      </c>
      <c r="DF88" s="34">
        <v>0.45900000000000002</v>
      </c>
      <c r="DG88" s="16">
        <v>175.71</v>
      </c>
      <c r="DH88" s="34" t="s">
        <v>486</v>
      </c>
      <c r="DI88" s="34" t="s">
        <v>486</v>
      </c>
      <c r="DJ88" s="34" t="s">
        <v>486</v>
      </c>
      <c r="DK88" s="27">
        <v>7.7098450927715207</v>
      </c>
      <c r="DL88" s="33">
        <v>0.20200000000000001</v>
      </c>
      <c r="DM88" s="34">
        <v>2.698</v>
      </c>
      <c r="DN88" s="34">
        <v>0.74</v>
      </c>
      <c r="DO88" s="16">
        <v>215.78700000000001</v>
      </c>
      <c r="DP88" s="34" t="s">
        <v>486</v>
      </c>
      <c r="DQ88" s="34" t="s">
        <v>486</v>
      </c>
      <c r="DR88" s="34" t="s">
        <v>486</v>
      </c>
      <c r="DS88" s="27">
        <v>9.4644585316805721</v>
      </c>
      <c r="DT88" s="33">
        <v>6.7000000000000004E-2</v>
      </c>
      <c r="DU88" s="34">
        <v>1.3080000000000001</v>
      </c>
      <c r="DV88" s="34">
        <v>0.45300000000000001</v>
      </c>
      <c r="DW88" s="16">
        <v>138.178</v>
      </c>
      <c r="DX88" s="34" t="s">
        <v>486</v>
      </c>
      <c r="DY88" s="34" t="s">
        <v>486</v>
      </c>
      <c r="DZ88" s="34" t="s">
        <v>486</v>
      </c>
      <c r="EA88" s="27">
        <v>6.0237463669070408</v>
      </c>
      <c r="EB88" s="33">
        <v>0.13300000000000001</v>
      </c>
      <c r="EC88" s="34">
        <v>2.0089999999999999</v>
      </c>
      <c r="ED88" s="34">
        <v>0.45400000000000001</v>
      </c>
      <c r="EE88" s="16">
        <v>248.37</v>
      </c>
      <c r="EF88" s="34" t="s">
        <v>486</v>
      </c>
      <c r="EG88" s="34" t="s">
        <v>486</v>
      </c>
      <c r="EH88" s="34" t="s">
        <v>486</v>
      </c>
      <c r="EI88" s="27">
        <v>10.806122291872871</v>
      </c>
      <c r="EJ88" s="33">
        <v>0.112</v>
      </c>
      <c r="EK88" s="34">
        <v>1.768</v>
      </c>
      <c r="EL88" s="34">
        <v>0.496</v>
      </c>
      <c r="EM88" s="16">
        <v>168.74</v>
      </c>
      <c r="EN88" s="34" t="s">
        <v>486</v>
      </c>
      <c r="EO88" s="34" t="s">
        <v>486</v>
      </c>
      <c r="EP88" s="34" t="s">
        <v>486</v>
      </c>
      <c r="EQ88" s="27">
        <v>7.371680570611618</v>
      </c>
      <c r="ER88" s="34" t="s">
        <v>486</v>
      </c>
    </row>
    <row r="89" spans="2:148" x14ac:dyDescent="0.2">
      <c r="B89" s="15" t="s">
        <v>502</v>
      </c>
      <c r="D89" s="15" t="s">
        <v>75</v>
      </c>
      <c r="E89" s="15" t="s">
        <v>547</v>
      </c>
      <c r="F89" s="31" t="s">
        <v>32</v>
      </c>
      <c r="G89" s="15">
        <v>3700</v>
      </c>
      <c r="I89" s="15">
        <v>93917</v>
      </c>
      <c r="K89" s="15" t="s">
        <v>490</v>
      </c>
      <c r="L89" s="15">
        <v>1.5980000000000001</v>
      </c>
      <c r="N89" s="15" t="s">
        <v>25</v>
      </c>
      <c r="P89" s="15" t="s">
        <v>495</v>
      </c>
      <c r="Q89" s="37"/>
      <c r="R89" s="11"/>
      <c r="T89" s="31" t="s">
        <v>153</v>
      </c>
      <c r="U89" s="15"/>
      <c r="V89" s="15">
        <v>1250</v>
      </c>
      <c r="Y89" s="33"/>
      <c r="Z89" s="34"/>
      <c r="AA89" s="34"/>
      <c r="AB89" s="35"/>
      <c r="AC89" s="35"/>
      <c r="AD89" s="35"/>
      <c r="AE89" s="35"/>
      <c r="AG89" s="33"/>
      <c r="AH89" s="34"/>
      <c r="AI89" s="34"/>
      <c r="AJ89" s="35"/>
      <c r="AK89" s="35"/>
      <c r="AL89" s="35"/>
      <c r="AM89" s="35"/>
      <c r="AO89" s="33"/>
      <c r="AP89" s="34"/>
      <c r="AQ89" s="34"/>
      <c r="AR89" s="35"/>
      <c r="AS89" s="35"/>
      <c r="AT89" s="35"/>
      <c r="AU89" s="35"/>
      <c r="AV89" s="35"/>
      <c r="AW89" s="43"/>
      <c r="AX89" s="33">
        <v>0.127</v>
      </c>
      <c r="AY89" s="34">
        <v>1.7050000000000001</v>
      </c>
      <c r="AZ89" s="34">
        <v>0.48499999999999999</v>
      </c>
      <c r="BA89" s="16">
        <v>203.02500000000001</v>
      </c>
      <c r="BB89" s="34">
        <v>2.1999999999999999E-2</v>
      </c>
      <c r="BC89" s="34">
        <v>0.104</v>
      </c>
      <c r="BD89" s="34" t="s">
        <v>486</v>
      </c>
      <c r="BE89" s="27">
        <v>8.8399635512403592</v>
      </c>
      <c r="BF89" s="34">
        <v>2.3364357912178959</v>
      </c>
      <c r="BG89" s="33">
        <v>0.22522120961060479</v>
      </c>
      <c r="BH89" s="34">
        <v>2.3364357912178959</v>
      </c>
      <c r="BI89" s="34">
        <v>0.57228831814415904</v>
      </c>
      <c r="BJ89" s="16">
        <v>207.60867025683513</v>
      </c>
      <c r="BK89" s="34">
        <v>2.6164043082021537E-2</v>
      </c>
      <c r="BL89" s="34">
        <v>0.19905716652858327</v>
      </c>
      <c r="BM89" s="34" t="s">
        <v>486</v>
      </c>
      <c r="BN89" s="27">
        <v>9.0924792229613445</v>
      </c>
      <c r="BO89" s="33" t="s">
        <v>486</v>
      </c>
      <c r="BP89" s="34" t="s">
        <v>486</v>
      </c>
      <c r="BQ89" s="34" t="s">
        <v>486</v>
      </c>
      <c r="BR89" s="16" t="s">
        <v>486</v>
      </c>
      <c r="BS89" s="34" t="s">
        <v>486</v>
      </c>
      <c r="BT89" s="34" t="s">
        <v>486</v>
      </c>
      <c r="BU89" s="34" t="s">
        <v>486</v>
      </c>
      <c r="BV89" s="27" t="s">
        <v>486</v>
      </c>
      <c r="BW89" s="33" t="s">
        <v>486</v>
      </c>
      <c r="BX89" s="34" t="s">
        <v>486</v>
      </c>
      <c r="BY89" s="34" t="s">
        <v>486</v>
      </c>
      <c r="BZ89" s="16" t="s">
        <v>486</v>
      </c>
      <c r="CA89" s="34" t="s">
        <v>486</v>
      </c>
      <c r="CB89" s="34" t="s">
        <v>486</v>
      </c>
      <c r="CC89" s="34" t="s">
        <v>486</v>
      </c>
      <c r="CD89" s="27" t="s">
        <v>486</v>
      </c>
      <c r="CE89" s="33" t="s">
        <v>486</v>
      </c>
      <c r="CF89" s="34" t="s">
        <v>486</v>
      </c>
      <c r="CG89" s="34" t="s">
        <v>486</v>
      </c>
      <c r="CH89" s="16" t="s">
        <v>486</v>
      </c>
      <c r="CI89" s="34" t="s">
        <v>486</v>
      </c>
      <c r="CJ89" s="34" t="s">
        <v>486</v>
      </c>
      <c r="CK89" s="34" t="s">
        <v>486</v>
      </c>
      <c r="CL89" s="27" t="s">
        <v>486</v>
      </c>
      <c r="CM89" s="33" t="s">
        <v>486</v>
      </c>
      <c r="CN89" s="34" t="s">
        <v>486</v>
      </c>
      <c r="CO89" s="34" t="s">
        <v>486</v>
      </c>
      <c r="CP89" s="16" t="s">
        <v>486</v>
      </c>
      <c r="CQ89" s="34" t="s">
        <v>486</v>
      </c>
      <c r="CR89" s="34" t="s">
        <v>486</v>
      </c>
      <c r="CS89" s="34" t="s">
        <v>486</v>
      </c>
      <c r="CT89" s="27" t="s">
        <v>486</v>
      </c>
      <c r="CU89" s="33" t="s">
        <v>486</v>
      </c>
      <c r="CV89" s="34" t="s">
        <v>486</v>
      </c>
      <c r="CW89" s="34" t="s">
        <v>486</v>
      </c>
      <c r="CX89" s="16" t="s">
        <v>486</v>
      </c>
      <c r="CY89" s="34" t="s">
        <v>486</v>
      </c>
      <c r="CZ89" s="34" t="s">
        <v>486</v>
      </c>
      <c r="DA89" s="34" t="s">
        <v>486</v>
      </c>
      <c r="DB89" s="27" t="s">
        <v>486</v>
      </c>
      <c r="DC89" s="34" t="s">
        <v>486</v>
      </c>
      <c r="DD89" s="33">
        <v>3.7999999999999999E-2</v>
      </c>
      <c r="DE89" s="34">
        <v>1.1739999999999999</v>
      </c>
      <c r="DF89" s="34">
        <v>0.376</v>
      </c>
      <c r="DG89" s="16">
        <v>195.38</v>
      </c>
      <c r="DH89" s="34">
        <v>1.7999999999999999E-2</v>
      </c>
      <c r="DI89" s="34">
        <v>0.02</v>
      </c>
      <c r="DJ89" s="34" t="s">
        <v>486</v>
      </c>
      <c r="DK89" s="27">
        <v>8.4641708692714968</v>
      </c>
      <c r="DL89" s="33">
        <v>4.3999999999999997E-2</v>
      </c>
      <c r="DM89" s="34">
        <v>1.851</v>
      </c>
      <c r="DN89" s="34">
        <v>0.40500000000000003</v>
      </c>
      <c r="DO89" s="16">
        <v>226.78100000000001</v>
      </c>
      <c r="DP89" s="34">
        <v>2.1999999999999999E-2</v>
      </c>
      <c r="DQ89" s="34">
        <v>2.1999999999999999E-2</v>
      </c>
      <c r="DR89" s="34" t="s">
        <v>486</v>
      </c>
      <c r="DS89" s="27">
        <v>9.85740931014438</v>
      </c>
      <c r="DT89" s="33">
        <v>1.2999999999999999E-2</v>
      </c>
      <c r="DU89" s="34">
        <v>0.318</v>
      </c>
      <c r="DV89" s="34">
        <v>0.16</v>
      </c>
      <c r="DW89" s="16">
        <v>145.57400000000001</v>
      </c>
      <c r="DX89" s="34">
        <v>6.0000000000000001E-3</v>
      </c>
      <c r="DY89" s="34">
        <v>7.0000000000000001E-3</v>
      </c>
      <c r="DZ89" s="34" t="s">
        <v>486</v>
      </c>
      <c r="EA89" s="27">
        <v>6.2668900724262002</v>
      </c>
      <c r="EB89" s="33">
        <v>3.5999999999999997E-2</v>
      </c>
      <c r="EC89" s="34">
        <v>1.7390000000000001</v>
      </c>
      <c r="ED89" s="34">
        <v>0.36799999999999999</v>
      </c>
      <c r="EE89" s="16">
        <v>251.43199999999999</v>
      </c>
      <c r="EF89" s="34">
        <v>2.3E-2</v>
      </c>
      <c r="EG89" s="34">
        <v>1.2999999999999999E-2</v>
      </c>
      <c r="EH89" s="34" t="s">
        <v>486</v>
      </c>
      <c r="EI89" s="27">
        <v>10.906056935476268</v>
      </c>
      <c r="EJ89" s="33">
        <v>2.5000000000000001E-2</v>
      </c>
      <c r="EK89" s="34">
        <v>0.85599999999999998</v>
      </c>
      <c r="EL89" s="34">
        <v>0.26</v>
      </c>
      <c r="EM89" s="16">
        <v>178.12299999999999</v>
      </c>
      <c r="EN89" s="34">
        <v>1.2999999999999999E-2</v>
      </c>
      <c r="EO89" s="34">
        <v>1.2E-2</v>
      </c>
      <c r="EP89" s="34" t="s">
        <v>486</v>
      </c>
      <c r="EQ89" s="27">
        <v>7.7008142841432203</v>
      </c>
      <c r="ER89" s="34">
        <v>1.7210000000000001</v>
      </c>
    </row>
    <row r="90" spans="2:148" x14ac:dyDescent="0.2">
      <c r="B90" s="15" t="s">
        <v>502</v>
      </c>
      <c r="D90" s="15" t="s">
        <v>64</v>
      </c>
      <c r="E90" s="15" t="s">
        <v>66</v>
      </c>
      <c r="F90" s="31" t="s">
        <v>32</v>
      </c>
      <c r="G90" s="15">
        <v>3700</v>
      </c>
      <c r="I90" s="15">
        <v>115600</v>
      </c>
      <c r="K90" s="15" t="s">
        <v>493</v>
      </c>
      <c r="L90" s="15">
        <v>1.6</v>
      </c>
      <c r="N90" s="15" t="s">
        <v>25</v>
      </c>
      <c r="P90" s="15" t="s">
        <v>495</v>
      </c>
      <c r="Q90" s="37"/>
      <c r="R90" s="11"/>
      <c r="T90" s="31" t="s">
        <v>153</v>
      </c>
      <c r="U90" s="15"/>
      <c r="V90" s="15">
        <v>1250</v>
      </c>
      <c r="Y90" s="33"/>
      <c r="Z90" s="34"/>
      <c r="AA90" s="34"/>
      <c r="AB90" s="35"/>
      <c r="AC90" s="35"/>
      <c r="AD90" s="35"/>
      <c r="AE90" s="35"/>
      <c r="AG90" s="33"/>
      <c r="AH90" s="34"/>
      <c r="AI90" s="34"/>
      <c r="AJ90" s="35"/>
      <c r="AK90" s="35"/>
      <c r="AL90" s="35"/>
      <c r="AM90" s="35"/>
      <c r="AO90" s="33"/>
      <c r="AP90" s="34"/>
      <c r="AQ90" s="34"/>
      <c r="AR90" s="35"/>
      <c r="AS90" s="35"/>
      <c r="AT90" s="35"/>
      <c r="AU90" s="35"/>
      <c r="AV90" s="35"/>
      <c r="AW90" s="43"/>
      <c r="AX90" s="33">
        <v>0.392742874434718</v>
      </c>
      <c r="AY90" s="34">
        <v>2.9883964796006692</v>
      </c>
      <c r="AZ90" s="34">
        <v>0.85181545975513584</v>
      </c>
      <c r="BA90" s="16">
        <v>186.56797857464463</v>
      </c>
      <c r="BB90" s="34">
        <v>2.8591936602208854E-2</v>
      </c>
      <c r="BC90" s="34">
        <v>0.36415093783250913</v>
      </c>
      <c r="BD90" s="34" t="s">
        <v>486</v>
      </c>
      <c r="BE90" s="27">
        <v>8.2567745314114696</v>
      </c>
      <c r="BF90" s="34">
        <v>4.3321969313594835</v>
      </c>
      <c r="BG90" s="33">
        <v>0.51728396671660104</v>
      </c>
      <c r="BH90" s="34">
        <v>4.3321969313594835</v>
      </c>
      <c r="BI90" s="34">
        <v>0.89654455349329143</v>
      </c>
      <c r="BJ90" s="16">
        <v>192.66575768303062</v>
      </c>
      <c r="BK90" s="34">
        <v>3.352482658024699E-2</v>
      </c>
      <c r="BL90" s="34">
        <v>0.48375914013635402</v>
      </c>
      <c r="BM90" s="34" t="s">
        <v>486</v>
      </c>
      <c r="BN90" s="27">
        <v>8.6258239848858871</v>
      </c>
      <c r="BO90" s="33">
        <v>1.2130979855797615</v>
      </c>
      <c r="BP90" s="34">
        <v>8.4330698034367533</v>
      </c>
      <c r="BQ90" s="34">
        <v>1.61745608214131</v>
      </c>
      <c r="BR90" s="16">
        <v>210.79889452054283</v>
      </c>
      <c r="BS90" s="34">
        <v>4.6691368456337423E-2</v>
      </c>
      <c r="BT90" s="34">
        <v>1.166406617123424</v>
      </c>
      <c r="BU90" s="34" t="s">
        <v>486</v>
      </c>
      <c r="BV90" s="27">
        <v>9.7746190955828869</v>
      </c>
      <c r="BW90" s="33">
        <v>0.43383782904381191</v>
      </c>
      <c r="BX90" s="34">
        <v>4.4925667807499998</v>
      </c>
      <c r="BY90" s="34">
        <v>1.261997558377667</v>
      </c>
      <c r="BZ90" s="16">
        <v>232.37709697662325</v>
      </c>
      <c r="CA90" s="34">
        <v>4.0678478152515921E-2</v>
      </c>
      <c r="CB90" s="34">
        <v>0.393159350891296</v>
      </c>
      <c r="CC90" s="34" t="s">
        <v>486</v>
      </c>
      <c r="CD90" s="27">
        <v>10.328504215725101</v>
      </c>
      <c r="CE90" s="33">
        <v>8.9061583765992491E-2</v>
      </c>
      <c r="CF90" s="34">
        <v>1.1396737983644174</v>
      </c>
      <c r="CG90" s="34">
        <v>0.61727653888104927</v>
      </c>
      <c r="CH90" s="16">
        <v>136.12312891086304</v>
      </c>
      <c r="CI90" s="34">
        <v>1.8443047840979554E-2</v>
      </c>
      <c r="CJ90" s="34">
        <v>7.0618535925012937E-2</v>
      </c>
      <c r="CK90" s="34" t="s">
        <v>486</v>
      </c>
      <c r="CL90" s="27">
        <v>5.9272692626518513</v>
      </c>
      <c r="CM90" s="33">
        <v>0.21148672271300478</v>
      </c>
      <c r="CN90" s="34">
        <v>1.7113138384239852</v>
      </c>
      <c r="CO90" s="34">
        <v>0.7568424497566828</v>
      </c>
      <c r="CP90" s="16">
        <v>220.44810931109723</v>
      </c>
      <c r="CQ90" s="34">
        <v>3.1148913977433957E-2</v>
      </c>
      <c r="CR90" s="34">
        <v>0.18033780873557081</v>
      </c>
      <c r="CS90" s="34" t="s">
        <v>486</v>
      </c>
      <c r="CT90" s="27">
        <v>9.5991634036359041</v>
      </c>
      <c r="CU90" s="33">
        <v>0.3737006299704636</v>
      </c>
      <c r="CV90" s="34">
        <v>3.1233500875809441</v>
      </c>
      <c r="CW90" s="34">
        <v>0.92216907712419927</v>
      </c>
      <c r="CX90" s="16">
        <v>173.46377912315847</v>
      </c>
      <c r="CY90" s="34">
        <v>2.854205584984592E-2</v>
      </c>
      <c r="CZ90" s="34">
        <v>0.34515857412061768</v>
      </c>
      <c r="DA90" s="34" t="s">
        <v>486</v>
      </c>
      <c r="DB90" s="27">
        <v>7.7012385718604452</v>
      </c>
      <c r="DC90" s="34" t="s">
        <v>486</v>
      </c>
      <c r="DD90" s="33">
        <v>0.14385809070356967</v>
      </c>
      <c r="DE90" s="34">
        <v>1.0093200575484551</v>
      </c>
      <c r="DF90" s="34">
        <v>0.55496285338866458</v>
      </c>
      <c r="DG90" s="16">
        <v>159.62113646110222</v>
      </c>
      <c r="DH90" s="34">
        <v>2.1080898511089255E-2</v>
      </c>
      <c r="DI90" s="34">
        <v>0.12277719219248041</v>
      </c>
      <c r="DJ90" s="34" t="s">
        <v>486</v>
      </c>
      <c r="DK90" s="27">
        <v>6.9337716084772412</v>
      </c>
      <c r="DL90" s="33">
        <v>0.27197267584557688</v>
      </c>
      <c r="DM90" s="34">
        <v>2.0696922896875791</v>
      </c>
      <c r="DN90" s="34">
        <v>0.98902987059504555</v>
      </c>
      <c r="DO90" s="16">
        <v>198.63167563496191</v>
      </c>
      <c r="DP90" s="34">
        <v>3.2355264376051927E-2</v>
      </c>
      <c r="DQ90" s="34">
        <v>0.23961741146952495</v>
      </c>
      <c r="DR90" s="34" t="s">
        <v>486</v>
      </c>
      <c r="DS90" s="27">
        <v>8.6958372653851246</v>
      </c>
      <c r="DT90" s="33">
        <v>7.4437069561458458E-2</v>
      </c>
      <c r="DU90" s="34">
        <v>1.0873590719317294</v>
      </c>
      <c r="DV90" s="34">
        <v>0.56344194963721816</v>
      </c>
      <c r="DW90" s="16">
        <v>131.64419961863717</v>
      </c>
      <c r="DX90" s="34">
        <v>1.7598549648443543E-2</v>
      </c>
      <c r="DY90" s="34">
        <v>5.6838519913014918E-2</v>
      </c>
      <c r="DZ90" s="34" t="s">
        <v>486</v>
      </c>
      <c r="EA90" s="27">
        <v>5.7296517006782111</v>
      </c>
      <c r="EB90" s="33">
        <v>0.14465289413962015</v>
      </c>
      <c r="EC90" s="34">
        <v>1.1580956750821516</v>
      </c>
      <c r="ED90" s="34">
        <v>0.8092062279472475</v>
      </c>
      <c r="EE90" s="16">
        <v>209.13935372837045</v>
      </c>
      <c r="EF90" s="34">
        <v>2.6410398177260059E-2</v>
      </c>
      <c r="EG90" s="34">
        <v>0.1182424959623601</v>
      </c>
      <c r="EH90" s="34" t="s">
        <v>486</v>
      </c>
      <c r="EI90" s="27">
        <v>9.0677500775762034</v>
      </c>
      <c r="EJ90" s="33">
        <v>0.12381596479219921</v>
      </c>
      <c r="EK90" s="34">
        <v>1.2203607757908248</v>
      </c>
      <c r="EL90" s="34">
        <v>0.64861604729459987</v>
      </c>
      <c r="EM90" s="16">
        <v>154.89371653834559</v>
      </c>
      <c r="EN90" s="34">
        <v>2.1325948881923275E-2</v>
      </c>
      <c r="EO90" s="34">
        <v>0.10249001591027593</v>
      </c>
      <c r="EP90" s="34" t="s">
        <v>486</v>
      </c>
      <c r="EQ90" s="27">
        <v>6.7425089964482341</v>
      </c>
      <c r="ER90" s="34" t="s">
        <v>486</v>
      </c>
    </row>
    <row r="91" spans="2:148" x14ac:dyDescent="0.2">
      <c r="B91" s="15" t="s">
        <v>502</v>
      </c>
      <c r="D91" s="15" t="s">
        <v>49</v>
      </c>
      <c r="E91" s="15" t="s">
        <v>113</v>
      </c>
      <c r="F91" s="31" t="s">
        <v>32</v>
      </c>
      <c r="G91" s="15">
        <v>3700</v>
      </c>
      <c r="I91" s="15">
        <v>94620</v>
      </c>
      <c r="K91" s="15" t="s">
        <v>493</v>
      </c>
      <c r="L91" s="15">
        <v>1.196</v>
      </c>
      <c r="N91" s="15" t="s">
        <v>25</v>
      </c>
      <c r="P91" s="15" t="s">
        <v>495</v>
      </c>
      <c r="Q91" s="37"/>
      <c r="R91" s="35"/>
      <c r="T91" s="31" t="s">
        <v>153</v>
      </c>
      <c r="U91" s="15"/>
      <c r="V91" s="15">
        <v>1020</v>
      </c>
      <c r="Y91" s="33"/>
      <c r="Z91" s="34"/>
      <c r="AA91" s="34"/>
      <c r="AB91" s="35"/>
      <c r="AC91" s="35"/>
      <c r="AD91" s="35"/>
      <c r="AE91" s="35"/>
      <c r="AG91" s="33"/>
      <c r="AH91" s="34"/>
      <c r="AI91" s="34"/>
      <c r="AJ91" s="35"/>
      <c r="AK91" s="35"/>
      <c r="AL91" s="35"/>
      <c r="AM91" s="35"/>
      <c r="AO91" s="33"/>
      <c r="AP91" s="34"/>
      <c r="AQ91" s="34"/>
      <c r="AR91" s="35"/>
      <c r="AS91" s="35"/>
      <c r="AT91" s="35"/>
      <c r="AU91" s="35"/>
      <c r="AV91" s="35"/>
      <c r="AW91" s="43"/>
      <c r="AX91" s="33">
        <v>0.16163733652060494</v>
      </c>
      <c r="AY91" s="34">
        <v>1.3137269373216309</v>
      </c>
      <c r="AZ91" s="34">
        <v>0.21822399162191436</v>
      </c>
      <c r="BA91" s="16">
        <v>156.57456629505543</v>
      </c>
      <c r="BB91" s="34">
        <v>1.6167171068993343E-2</v>
      </c>
      <c r="BC91" s="34">
        <v>0.14547016545161159</v>
      </c>
      <c r="BD91" s="34" t="s">
        <v>486</v>
      </c>
      <c r="BE91" s="27">
        <v>6.8260394004945653</v>
      </c>
      <c r="BF91" s="34">
        <v>1.823721369764558</v>
      </c>
      <c r="BG91" s="33">
        <v>0.2801018179601576</v>
      </c>
      <c r="BH91" s="34">
        <v>1.823721369764558</v>
      </c>
      <c r="BI91" s="34">
        <v>0.30281819032620771</v>
      </c>
      <c r="BJ91" s="16">
        <v>161.13801660152276</v>
      </c>
      <c r="BK91" s="34">
        <v>2.1113511826093584E-2</v>
      </c>
      <c r="BL91" s="34">
        <v>0.25898830613406398</v>
      </c>
      <c r="BM91" s="34" t="s">
        <v>486</v>
      </c>
      <c r="BN91" s="27">
        <v>7.0722570225445338</v>
      </c>
      <c r="BO91" s="33">
        <v>0.33323287756020448</v>
      </c>
      <c r="BP91" s="34">
        <v>1.9129899104700228</v>
      </c>
      <c r="BQ91" s="34">
        <v>0.65393391926246436</v>
      </c>
      <c r="BR91" s="16">
        <v>164.42744124246107</v>
      </c>
      <c r="BS91" s="34">
        <v>2.480650727724246E-2</v>
      </c>
      <c r="BT91" s="34">
        <v>0.30842637028296199</v>
      </c>
      <c r="BU91" s="34" t="s">
        <v>486</v>
      </c>
      <c r="BV91" s="27">
        <v>7.2265861970354992</v>
      </c>
      <c r="BW91" s="33">
        <v>0.10345577269364298</v>
      </c>
      <c r="BX91" s="34">
        <v>1.0067766463224481</v>
      </c>
      <c r="BY91" s="34">
        <v>0.26938797400659587</v>
      </c>
      <c r="BZ91" s="16">
        <v>174.54370499822718</v>
      </c>
      <c r="CA91" s="34">
        <v>1.7127172021614446E-2</v>
      </c>
      <c r="CB91" s="34">
        <v>8.6328600672028535E-2</v>
      </c>
      <c r="CC91" s="34" t="s">
        <v>486</v>
      </c>
      <c r="CD91" s="27">
        <v>7.5681342547549999</v>
      </c>
      <c r="CE91" s="33">
        <v>8.8372313722347752E-3</v>
      </c>
      <c r="CF91" s="34">
        <v>0.17553023747563995</v>
      </c>
      <c r="CG91" s="34">
        <v>0.20684013212579283</v>
      </c>
      <c r="CH91" s="16">
        <v>118.78971538964589</v>
      </c>
      <c r="CI91" s="34">
        <v>2.3389604715029475E-3</v>
      </c>
      <c r="CJ91" s="34">
        <v>6.4982709007318281E-3</v>
      </c>
      <c r="CK91" s="34" t="s">
        <v>486</v>
      </c>
      <c r="CL91" s="27">
        <v>5.1079398305790544</v>
      </c>
      <c r="CM91" s="33">
        <v>2.9455185203562943E-2</v>
      </c>
      <c r="CN91" s="34">
        <v>0.69948052647179992</v>
      </c>
      <c r="CO91" s="34">
        <v>9.6530022599304141E-2</v>
      </c>
      <c r="CP91" s="16">
        <v>185.68049224106352</v>
      </c>
      <c r="CQ91" s="34">
        <v>1.0657280068099529E-2</v>
      </c>
      <c r="CR91" s="34">
        <v>1.8797905135463415E-2</v>
      </c>
      <c r="CS91" s="34" t="s">
        <v>486</v>
      </c>
      <c r="CT91" s="27">
        <v>8.0150130741155721</v>
      </c>
      <c r="CU91" s="33">
        <v>8.8784062621623541E-2</v>
      </c>
      <c r="CV91" s="34">
        <v>0.69395138085704744</v>
      </c>
      <c r="CW91" s="34">
        <v>0.2926659742193442</v>
      </c>
      <c r="CX91" s="16">
        <v>142.87948580688686</v>
      </c>
      <c r="CY91" s="34">
        <v>9.7871852931236021E-3</v>
      </c>
      <c r="CZ91" s="34">
        <v>7.8996877328499943E-2</v>
      </c>
      <c r="DA91" s="34" t="s">
        <v>486</v>
      </c>
      <c r="DB91" s="27">
        <v>6.1869714169295245</v>
      </c>
      <c r="DC91" s="34" t="s">
        <v>486</v>
      </c>
      <c r="DD91" s="33">
        <v>2.2163775076874778E-2</v>
      </c>
      <c r="DE91" s="34">
        <v>0.48196794768282458</v>
      </c>
      <c r="DF91" s="34">
        <v>8.7825608027382068E-2</v>
      </c>
      <c r="DG91" s="16">
        <v>140.78853098746328</v>
      </c>
      <c r="DH91" s="34">
        <v>7.4371346623513307E-3</v>
      </c>
      <c r="DI91" s="34">
        <v>1.4726640414523446E-2</v>
      </c>
      <c r="DJ91" s="34" t="s">
        <v>486</v>
      </c>
      <c r="DK91" s="27">
        <v>6.0739386715605388</v>
      </c>
      <c r="DL91" s="33">
        <v>5.0325126240101985E-2</v>
      </c>
      <c r="DM91" s="34">
        <v>1.8390428073350797</v>
      </c>
      <c r="DN91" s="34">
        <v>0.20886553934036933</v>
      </c>
      <c r="DO91" s="16">
        <v>168.47947864676041</v>
      </c>
      <c r="DP91" s="34">
        <v>1.9635529624313138E-2</v>
      </c>
      <c r="DQ91" s="34">
        <v>3.0689596615788847E-2</v>
      </c>
      <c r="DR91" s="34" t="s">
        <v>486</v>
      </c>
      <c r="DS91" s="27">
        <v>7.3569038340695787</v>
      </c>
      <c r="DT91" s="33">
        <v>1.3798641672734547E-2</v>
      </c>
      <c r="DU91" s="34">
        <v>0.46914983822780509</v>
      </c>
      <c r="DV91" s="34">
        <v>0.26659551282437133</v>
      </c>
      <c r="DW91" s="16">
        <v>116.91308229192695</v>
      </c>
      <c r="DX91" s="34">
        <v>4.8192282033740338E-3</v>
      </c>
      <c r="DY91" s="34">
        <v>8.9794134693605143E-3</v>
      </c>
      <c r="DZ91" s="34" t="s">
        <v>486</v>
      </c>
      <c r="EA91" s="27">
        <v>5.0479154090248972</v>
      </c>
      <c r="EB91" s="33">
        <v>2.63364865029262E-2</v>
      </c>
      <c r="EC91" s="34">
        <v>1.4909012633846441</v>
      </c>
      <c r="ED91" s="34">
        <v>0.10342181216712273</v>
      </c>
      <c r="EE91" s="16">
        <v>182.47341510390979</v>
      </c>
      <c r="EF91" s="34">
        <v>1.6007264787395989E-2</v>
      </c>
      <c r="EG91" s="34">
        <v>1.0329221715530211E-2</v>
      </c>
      <c r="EH91" s="34" t="s">
        <v>486</v>
      </c>
      <c r="EI91" s="27">
        <v>7.9303775844324402</v>
      </c>
      <c r="EJ91" s="33">
        <v>2.2021918019056477E-2</v>
      </c>
      <c r="EK91" s="34">
        <v>0.77606762372077487</v>
      </c>
      <c r="EL91" s="34">
        <v>0.20579914969894017</v>
      </c>
      <c r="EM91" s="16">
        <v>135.94001870447715</v>
      </c>
      <c r="EN91" s="34">
        <v>8.6432616667364674E-3</v>
      </c>
      <c r="EO91" s="34">
        <v>1.3378656352320009E-2</v>
      </c>
      <c r="EP91" s="34" t="s">
        <v>486</v>
      </c>
      <c r="EQ91" s="27">
        <v>5.8857879841484007</v>
      </c>
      <c r="ER91" s="34" t="s">
        <v>486</v>
      </c>
    </row>
    <row r="92" spans="2:148" x14ac:dyDescent="0.2">
      <c r="B92" s="15" t="s">
        <v>502</v>
      </c>
      <c r="D92" s="15" t="s">
        <v>53</v>
      </c>
      <c r="E92" s="15" t="s">
        <v>161</v>
      </c>
      <c r="F92" s="31" t="s">
        <v>32</v>
      </c>
      <c r="G92" s="15">
        <v>3700</v>
      </c>
      <c r="I92" s="15">
        <v>139220</v>
      </c>
      <c r="K92" s="15" t="s">
        <v>493</v>
      </c>
      <c r="L92" s="15">
        <v>1.3</v>
      </c>
      <c r="N92" s="15" t="s">
        <v>25</v>
      </c>
      <c r="P92" s="15" t="s">
        <v>495</v>
      </c>
      <c r="Q92" s="37"/>
      <c r="R92" s="11"/>
      <c r="T92" s="31" t="s">
        <v>153</v>
      </c>
      <c r="U92" s="15"/>
      <c r="V92" s="15">
        <v>1020</v>
      </c>
      <c r="Y92" s="33"/>
      <c r="Z92" s="34"/>
      <c r="AA92" s="34"/>
      <c r="AB92" s="35"/>
      <c r="AC92" s="35"/>
      <c r="AD92" s="35"/>
      <c r="AE92" s="35"/>
      <c r="AG92" s="33"/>
      <c r="AH92" s="34"/>
      <c r="AI92" s="34"/>
      <c r="AJ92" s="35"/>
      <c r="AK92" s="35"/>
      <c r="AL92" s="35"/>
      <c r="AM92" s="35"/>
      <c r="AO92" s="33"/>
      <c r="AP92" s="34"/>
      <c r="AQ92" s="34"/>
      <c r="AR92" s="35"/>
      <c r="AS92" s="35"/>
      <c r="AT92" s="35"/>
      <c r="AU92" s="35"/>
      <c r="AV92" s="35"/>
      <c r="AW92" s="43"/>
      <c r="AX92" s="33">
        <v>0.13511537054245218</v>
      </c>
      <c r="AY92" s="34">
        <v>2.2557763881320461</v>
      </c>
      <c r="AZ92" s="34">
        <v>0.44156031889568403</v>
      </c>
      <c r="BA92" s="16">
        <v>157.69190397642677</v>
      </c>
      <c r="BB92" s="34">
        <v>2.5506141528867841E-2</v>
      </c>
      <c r="BC92" s="34">
        <v>0.10960922901358434</v>
      </c>
      <c r="BD92" s="34" t="s">
        <v>486</v>
      </c>
      <c r="BE92" s="27">
        <v>6.9338467214910882</v>
      </c>
      <c r="BF92" s="34">
        <v>2.8758545559282913</v>
      </c>
      <c r="BG92" s="33">
        <v>0.20855822263321366</v>
      </c>
      <c r="BH92" s="34">
        <v>2.8758545559282913</v>
      </c>
      <c r="BI92" s="34">
        <v>0.45612990955160726</v>
      </c>
      <c r="BJ92" s="16">
        <v>162.42842312105373</v>
      </c>
      <c r="BK92" s="34">
        <v>2.8717069718022403E-2</v>
      </c>
      <c r="BL92" s="34">
        <v>0.17984115291519123</v>
      </c>
      <c r="BM92" s="34" t="s">
        <v>486</v>
      </c>
      <c r="BN92" s="27">
        <v>7.188781407572745</v>
      </c>
      <c r="BO92" s="33" t="s">
        <v>486</v>
      </c>
      <c r="BP92" s="34" t="s">
        <v>486</v>
      </c>
      <c r="BQ92" s="34" t="s">
        <v>486</v>
      </c>
      <c r="BR92" s="16" t="s">
        <v>486</v>
      </c>
      <c r="BS92" s="34" t="s">
        <v>486</v>
      </c>
      <c r="BT92" s="34" t="s">
        <v>486</v>
      </c>
      <c r="BU92" s="34" t="s">
        <v>486</v>
      </c>
      <c r="BV92" s="27" t="s">
        <v>486</v>
      </c>
      <c r="BW92" s="33" t="s">
        <v>486</v>
      </c>
      <c r="BX92" s="34" t="s">
        <v>486</v>
      </c>
      <c r="BY92" s="34" t="s">
        <v>486</v>
      </c>
      <c r="BZ92" s="16" t="s">
        <v>486</v>
      </c>
      <c r="CA92" s="34" t="s">
        <v>486</v>
      </c>
      <c r="CB92" s="34" t="s">
        <v>486</v>
      </c>
      <c r="CC92" s="34" t="s">
        <v>486</v>
      </c>
      <c r="CD92" s="27" t="s">
        <v>486</v>
      </c>
      <c r="CE92" s="33" t="s">
        <v>486</v>
      </c>
      <c r="CF92" s="34" t="s">
        <v>486</v>
      </c>
      <c r="CG92" s="34" t="s">
        <v>486</v>
      </c>
      <c r="CH92" s="16" t="s">
        <v>486</v>
      </c>
      <c r="CI92" s="34" t="s">
        <v>486</v>
      </c>
      <c r="CJ92" s="34" t="s">
        <v>486</v>
      </c>
      <c r="CK92" s="34" t="s">
        <v>486</v>
      </c>
      <c r="CL92" s="27" t="s">
        <v>486</v>
      </c>
      <c r="CM92" s="33" t="s">
        <v>486</v>
      </c>
      <c r="CN92" s="34" t="s">
        <v>486</v>
      </c>
      <c r="CO92" s="34" t="s">
        <v>486</v>
      </c>
      <c r="CP92" s="16" t="s">
        <v>486</v>
      </c>
      <c r="CQ92" s="34" t="s">
        <v>486</v>
      </c>
      <c r="CR92" s="34" t="s">
        <v>486</v>
      </c>
      <c r="CS92" s="34" t="s">
        <v>486</v>
      </c>
      <c r="CT92" s="27" t="s">
        <v>486</v>
      </c>
      <c r="CU92" s="33" t="s">
        <v>486</v>
      </c>
      <c r="CV92" s="34" t="s">
        <v>486</v>
      </c>
      <c r="CW92" s="34" t="s">
        <v>486</v>
      </c>
      <c r="CX92" s="16" t="s">
        <v>486</v>
      </c>
      <c r="CY92" s="34" t="s">
        <v>486</v>
      </c>
      <c r="CZ92" s="34" t="s">
        <v>486</v>
      </c>
      <c r="DA92" s="34" t="s">
        <v>486</v>
      </c>
      <c r="DB92" s="27" t="s">
        <v>486</v>
      </c>
      <c r="DC92" s="34" t="s">
        <v>486</v>
      </c>
      <c r="DD92" s="33">
        <v>4.7152259438866424E-2</v>
      </c>
      <c r="DE92" s="34">
        <v>1.3106319488963618</v>
      </c>
      <c r="DF92" s="34">
        <v>0.28189862929170939</v>
      </c>
      <c r="DG92" s="16">
        <v>136.64342868679785</v>
      </c>
      <c r="DH92" s="34">
        <v>1.9251848548197739E-2</v>
      </c>
      <c r="DI92" s="34">
        <v>2.7900410890668685E-2</v>
      </c>
      <c r="DJ92" s="34" t="s">
        <v>486</v>
      </c>
      <c r="DK92" s="27">
        <v>5.9554054129937333</v>
      </c>
      <c r="DL92" s="33">
        <v>0.11175627205233309</v>
      </c>
      <c r="DM92" s="34">
        <v>2.6183009446179506</v>
      </c>
      <c r="DN92" s="34">
        <v>0.59206848881888585</v>
      </c>
      <c r="DO92" s="16">
        <v>166.1153671266687</v>
      </c>
      <c r="DP92" s="34">
        <v>2.9937058662692102E-2</v>
      </c>
      <c r="DQ92" s="34">
        <v>8.2069213389640988E-2</v>
      </c>
      <c r="DR92" s="34" t="s">
        <v>486</v>
      </c>
      <c r="DS92" s="27">
        <v>7.3163858010744489</v>
      </c>
      <c r="DT92" s="33">
        <v>3.2631116527288818E-2</v>
      </c>
      <c r="DU92" s="34">
        <v>1.2681608851306243</v>
      </c>
      <c r="DV92" s="34">
        <v>0.41169665813105139</v>
      </c>
      <c r="DW92" s="16">
        <v>111.55527459310092</v>
      </c>
      <c r="DX92" s="34">
        <v>1.2305364701095431E-2</v>
      </c>
      <c r="DY92" s="34">
        <v>2.0325751826193388E-2</v>
      </c>
      <c r="DZ92" s="34" t="s">
        <v>486</v>
      </c>
      <c r="EA92" s="27">
        <v>4.8745329265133659</v>
      </c>
      <c r="EB92" s="33">
        <v>8.6522013706777159E-2</v>
      </c>
      <c r="EC92" s="34">
        <v>2.5494114789600348</v>
      </c>
      <c r="ED92" s="34">
        <v>0.55997634132678398</v>
      </c>
      <c r="EE92" s="16">
        <v>178.06640021471398</v>
      </c>
      <c r="EF92" s="34">
        <v>2.7283446942472016E-2</v>
      </c>
      <c r="EG92" s="34">
        <v>5.9238566764305139E-2</v>
      </c>
      <c r="EH92" s="34" t="s">
        <v>486</v>
      </c>
      <c r="EI92" s="27">
        <v>7.8208909281803658</v>
      </c>
      <c r="EJ92" s="33">
        <v>5.2534734661697724E-2</v>
      </c>
      <c r="EK92" s="34">
        <v>1.60465405435228</v>
      </c>
      <c r="EL92" s="34">
        <v>0.42734695630847847</v>
      </c>
      <c r="EM92" s="16">
        <v>131.32238379202553</v>
      </c>
      <c r="EN92" s="34">
        <v>1.7894910189067567E-2</v>
      </c>
      <c r="EO92" s="34">
        <v>3.4639824472630164E-2</v>
      </c>
      <c r="EP92" s="34" t="s">
        <v>486</v>
      </c>
      <c r="EQ92" s="27">
        <v>5.7477341196143232</v>
      </c>
      <c r="ER92" s="34" t="s">
        <v>486</v>
      </c>
    </row>
    <row r="93" spans="2:148" x14ac:dyDescent="0.2">
      <c r="B93" s="15" t="s">
        <v>502</v>
      </c>
      <c r="D93" s="15" t="s">
        <v>51</v>
      </c>
      <c r="E93" s="15" t="s">
        <v>546</v>
      </c>
      <c r="F93" s="31" t="s">
        <v>32</v>
      </c>
      <c r="G93" s="15">
        <v>3700</v>
      </c>
      <c r="I93" s="15">
        <v>121431</v>
      </c>
      <c r="K93" s="15" t="s">
        <v>490</v>
      </c>
      <c r="L93" s="15">
        <v>1.494</v>
      </c>
      <c r="N93" s="15" t="s">
        <v>25</v>
      </c>
      <c r="P93" s="15" t="s">
        <v>495</v>
      </c>
      <c r="Q93" s="37"/>
      <c r="R93" s="11"/>
      <c r="T93" s="31" t="s">
        <v>153</v>
      </c>
      <c r="U93" s="15"/>
      <c r="V93" s="15">
        <v>1130</v>
      </c>
      <c r="Y93" s="33"/>
      <c r="Z93" s="34"/>
      <c r="AA93" s="34"/>
      <c r="AB93" s="35"/>
      <c r="AC93" s="35"/>
      <c r="AD93" s="35"/>
      <c r="AE93" s="35"/>
      <c r="AG93" s="33"/>
      <c r="AH93" s="34"/>
      <c r="AI93" s="34"/>
      <c r="AJ93" s="35"/>
      <c r="AK93" s="35"/>
      <c r="AL93" s="35"/>
      <c r="AM93" s="35"/>
      <c r="AO93" s="33"/>
      <c r="AP93" s="34"/>
      <c r="AQ93" s="34"/>
      <c r="AR93" s="35"/>
      <c r="AS93" s="35"/>
      <c r="AT93" s="35"/>
      <c r="AU93" s="35"/>
      <c r="AV93" s="35"/>
      <c r="AW93" s="43"/>
      <c r="AX93" s="33">
        <v>0.14230404856456191</v>
      </c>
      <c r="AY93" s="34">
        <v>1.3672119352510674</v>
      </c>
      <c r="AZ93" s="34">
        <v>0.31767874599339863</v>
      </c>
      <c r="BA93" s="16">
        <v>174.19803069014961</v>
      </c>
      <c r="BB93" s="34">
        <v>2.0600823256352388E-2</v>
      </c>
      <c r="BC93" s="34">
        <v>0.12170322530820953</v>
      </c>
      <c r="BD93" s="34">
        <v>6.2563548041900202E-2</v>
      </c>
      <c r="BE93" s="27">
        <v>7.5828866168152063</v>
      </c>
      <c r="BF93" s="34">
        <v>2.1582228666114331</v>
      </c>
      <c r="BG93" s="33">
        <v>0.24096851698425853</v>
      </c>
      <c r="BH93" s="34">
        <v>2.1582228666114331</v>
      </c>
      <c r="BI93" s="34">
        <v>0.42759154929577464</v>
      </c>
      <c r="BJ93" s="16">
        <v>176.65106296603145</v>
      </c>
      <c r="BK93" s="34">
        <v>2.3555923777961889E-2</v>
      </c>
      <c r="BL93" s="34">
        <v>0.21741259320629663</v>
      </c>
      <c r="BM93" s="34" t="s">
        <v>486</v>
      </c>
      <c r="BN93" s="27">
        <v>7.7548344150463091</v>
      </c>
      <c r="BO93" s="33" t="s">
        <v>486</v>
      </c>
      <c r="BP93" s="34" t="s">
        <v>486</v>
      </c>
      <c r="BQ93" s="34" t="s">
        <v>486</v>
      </c>
      <c r="BR93" s="16" t="s">
        <v>486</v>
      </c>
      <c r="BS93" s="34" t="s">
        <v>486</v>
      </c>
      <c r="BT93" s="34" t="s">
        <v>486</v>
      </c>
      <c r="BU93" s="34" t="s">
        <v>486</v>
      </c>
      <c r="BV93" s="27" t="s">
        <v>486</v>
      </c>
      <c r="BW93" s="33" t="s">
        <v>486</v>
      </c>
      <c r="BX93" s="34" t="s">
        <v>486</v>
      </c>
      <c r="BY93" s="34" t="s">
        <v>486</v>
      </c>
      <c r="BZ93" s="16" t="s">
        <v>486</v>
      </c>
      <c r="CA93" s="34" t="s">
        <v>486</v>
      </c>
      <c r="CB93" s="34" t="s">
        <v>486</v>
      </c>
      <c r="CC93" s="34" t="s">
        <v>486</v>
      </c>
      <c r="CD93" s="27" t="s">
        <v>486</v>
      </c>
      <c r="CE93" s="33" t="s">
        <v>486</v>
      </c>
      <c r="CF93" s="34" t="s">
        <v>486</v>
      </c>
      <c r="CG93" s="34" t="s">
        <v>486</v>
      </c>
      <c r="CH93" s="16" t="s">
        <v>486</v>
      </c>
      <c r="CI93" s="34" t="s">
        <v>486</v>
      </c>
      <c r="CJ93" s="34" t="s">
        <v>486</v>
      </c>
      <c r="CK93" s="34" t="s">
        <v>486</v>
      </c>
      <c r="CL93" s="27" t="s">
        <v>486</v>
      </c>
      <c r="CM93" s="33" t="s">
        <v>486</v>
      </c>
      <c r="CN93" s="34" t="s">
        <v>486</v>
      </c>
      <c r="CO93" s="34" t="s">
        <v>486</v>
      </c>
      <c r="CP93" s="16" t="s">
        <v>486</v>
      </c>
      <c r="CQ93" s="34" t="s">
        <v>486</v>
      </c>
      <c r="CR93" s="34" t="s">
        <v>486</v>
      </c>
      <c r="CS93" s="34" t="s">
        <v>486</v>
      </c>
      <c r="CT93" s="27" t="s">
        <v>486</v>
      </c>
      <c r="CU93" s="33" t="s">
        <v>486</v>
      </c>
      <c r="CV93" s="34" t="s">
        <v>486</v>
      </c>
      <c r="CW93" s="34" t="s">
        <v>486</v>
      </c>
      <c r="CX93" s="16" t="s">
        <v>486</v>
      </c>
      <c r="CY93" s="34" t="s">
        <v>486</v>
      </c>
      <c r="CZ93" s="34" t="s">
        <v>486</v>
      </c>
      <c r="DA93" s="34" t="s">
        <v>486</v>
      </c>
      <c r="DB93" s="27" t="s">
        <v>486</v>
      </c>
      <c r="DC93" s="34" t="s">
        <v>486</v>
      </c>
      <c r="DD93" s="33">
        <v>2.7E-2</v>
      </c>
      <c r="DE93" s="34">
        <v>0.68700000000000006</v>
      </c>
      <c r="DF93" s="34">
        <v>0.223</v>
      </c>
      <c r="DG93" s="16">
        <v>155.77699999999999</v>
      </c>
      <c r="DH93" s="34">
        <v>1.0999999999999999E-2</v>
      </c>
      <c r="DI93" s="34">
        <v>1.6E-2</v>
      </c>
      <c r="DJ93" s="34">
        <v>1.1097277614410598E-2</v>
      </c>
      <c r="DK93" s="27">
        <v>6.731273035773202</v>
      </c>
      <c r="DL93" s="33">
        <v>6.2E-2</v>
      </c>
      <c r="DM93" s="34">
        <v>1.248</v>
      </c>
      <c r="DN93" s="34">
        <v>0.32700000000000001</v>
      </c>
      <c r="DO93" s="16">
        <v>188.262</v>
      </c>
      <c r="DP93" s="34">
        <v>1.9E-2</v>
      </c>
      <c r="DQ93" s="34">
        <v>4.2999999999999997E-2</v>
      </c>
      <c r="DR93" s="34">
        <v>2.9228087828148713E-2</v>
      </c>
      <c r="DS93" s="27">
        <v>8.1671317025655519</v>
      </c>
      <c r="DT93" s="33">
        <v>2.1999999999999999E-2</v>
      </c>
      <c r="DU93" s="34">
        <v>0.61199999999999999</v>
      </c>
      <c r="DV93" s="34">
        <v>0.28399999999999997</v>
      </c>
      <c r="DW93" s="16">
        <v>131.364</v>
      </c>
      <c r="DX93" s="34">
        <v>1.0999999999999999E-2</v>
      </c>
      <c r="DY93" s="34">
        <v>1.0999999999999999E-2</v>
      </c>
      <c r="DZ93" s="34">
        <v>4.2106941341901349E-2</v>
      </c>
      <c r="EA93" s="27">
        <v>5.6784609825454426</v>
      </c>
      <c r="EB93" s="33">
        <v>9.6000000000000002E-2</v>
      </c>
      <c r="EC93" s="34">
        <v>1.2050000000000001</v>
      </c>
      <c r="ED93" s="34">
        <v>0.26</v>
      </c>
      <c r="EE93" s="16">
        <v>209.87299999999999</v>
      </c>
      <c r="EF93" s="34">
        <v>2.1000000000000001E-2</v>
      </c>
      <c r="EG93" s="34">
        <v>7.4999999999999997E-2</v>
      </c>
      <c r="EH93" s="34">
        <v>8.7813816867815895E-3</v>
      </c>
      <c r="EI93" s="27">
        <v>9.0957581184898917</v>
      </c>
      <c r="EJ93" s="33">
        <v>3.5999999999999997E-2</v>
      </c>
      <c r="EK93" s="34">
        <v>0.78</v>
      </c>
      <c r="EL93" s="34">
        <v>0.27600000000000002</v>
      </c>
      <c r="EM93" s="16">
        <v>152.59299999999999</v>
      </c>
      <c r="EN93" s="34">
        <v>1.2999999999999999E-2</v>
      </c>
      <c r="EO93" s="34">
        <v>2.3E-2</v>
      </c>
      <c r="EP93" s="34">
        <v>3.0634567795890445E-2</v>
      </c>
      <c r="EQ93" s="27">
        <v>6.6022034217844192</v>
      </c>
      <c r="ER93" s="34" t="s">
        <v>486</v>
      </c>
    </row>
    <row r="94" spans="2:148" s="17" customFormat="1" x14ac:dyDescent="0.2">
      <c r="B94" s="15" t="s">
        <v>502</v>
      </c>
      <c r="C94" s="15"/>
      <c r="D94" s="15" t="s">
        <v>53</v>
      </c>
      <c r="E94" s="15" t="s">
        <v>542</v>
      </c>
      <c r="F94" s="31" t="s">
        <v>32</v>
      </c>
      <c r="G94" s="15">
        <v>3700</v>
      </c>
      <c r="H94" s="15"/>
      <c r="I94" s="15">
        <v>191751</v>
      </c>
      <c r="J94" s="15"/>
      <c r="K94" s="15" t="s">
        <v>490</v>
      </c>
      <c r="L94" s="15">
        <v>1.5980000000000001</v>
      </c>
      <c r="M94" s="15"/>
      <c r="N94" s="15" t="s">
        <v>25</v>
      </c>
      <c r="O94" s="15"/>
      <c r="P94" s="15" t="s">
        <v>495</v>
      </c>
      <c r="Q94" s="37"/>
      <c r="R94" s="35"/>
      <c r="S94" s="15"/>
      <c r="T94" s="31" t="s">
        <v>153</v>
      </c>
      <c r="U94" s="15"/>
      <c r="V94" s="15">
        <v>1250</v>
      </c>
      <c r="W94" s="15"/>
      <c r="X94" s="15"/>
      <c r="Y94" s="33"/>
      <c r="Z94" s="34"/>
      <c r="AA94" s="34"/>
      <c r="AB94" s="35"/>
      <c r="AC94" s="35"/>
      <c r="AD94" s="35"/>
      <c r="AE94" s="35"/>
      <c r="AG94" s="33"/>
      <c r="AH94" s="34"/>
      <c r="AI94" s="34"/>
      <c r="AJ94" s="35"/>
      <c r="AK94" s="35"/>
      <c r="AL94" s="35"/>
      <c r="AM94" s="35"/>
      <c r="AO94" s="33"/>
      <c r="AP94" s="34"/>
      <c r="AQ94" s="34"/>
      <c r="AR94" s="35"/>
      <c r="AS94" s="35"/>
      <c r="AT94" s="35"/>
      <c r="AU94" s="35"/>
      <c r="AV94" s="35"/>
      <c r="AW94" s="43"/>
      <c r="AX94" s="33">
        <v>0.13665950859170661</v>
      </c>
      <c r="AY94" s="34">
        <v>1.0970120576592124</v>
      </c>
      <c r="AZ94" s="34">
        <v>1.1052326230518026</v>
      </c>
      <c r="BA94" s="16">
        <v>189.25543373852111</v>
      </c>
      <c r="BB94" s="34">
        <v>1.7080846370643929E-2</v>
      </c>
      <c r="BC94" s="34">
        <v>0.11957866222106268</v>
      </c>
      <c r="BD94" s="34" t="s">
        <v>486</v>
      </c>
      <c r="BE94" s="27">
        <v>8.2097215625508611</v>
      </c>
      <c r="BF94" s="34">
        <v>1.9464666316474526</v>
      </c>
      <c r="BG94" s="33">
        <v>0.26425739409888427</v>
      </c>
      <c r="BH94" s="34">
        <v>1.9464666316474526</v>
      </c>
      <c r="BI94" s="34">
        <v>1.0114073520865352</v>
      </c>
      <c r="BJ94" s="16">
        <v>196.36785275161517</v>
      </c>
      <c r="BK94" s="34">
        <v>2.2601666152138808E-2</v>
      </c>
      <c r="BL94" s="34">
        <v>0.24165572794674542</v>
      </c>
      <c r="BM94" s="34" t="s">
        <v>486</v>
      </c>
      <c r="BN94" s="27">
        <v>8.5893866379879871</v>
      </c>
      <c r="BO94" s="33" t="s">
        <v>486</v>
      </c>
      <c r="BP94" s="34" t="s">
        <v>486</v>
      </c>
      <c r="BQ94" s="34" t="s">
        <v>486</v>
      </c>
      <c r="BR94" s="16" t="s">
        <v>486</v>
      </c>
      <c r="BS94" s="34" t="s">
        <v>486</v>
      </c>
      <c r="BT94" s="34" t="s">
        <v>486</v>
      </c>
      <c r="BU94" s="34" t="s">
        <v>486</v>
      </c>
      <c r="BV94" s="27" t="s">
        <v>486</v>
      </c>
      <c r="BW94" s="33" t="s">
        <v>486</v>
      </c>
      <c r="BX94" s="34" t="s">
        <v>486</v>
      </c>
      <c r="BY94" s="34" t="s">
        <v>486</v>
      </c>
      <c r="BZ94" s="16" t="s">
        <v>486</v>
      </c>
      <c r="CA94" s="34" t="s">
        <v>486</v>
      </c>
      <c r="CB94" s="34" t="s">
        <v>486</v>
      </c>
      <c r="CC94" s="34" t="s">
        <v>486</v>
      </c>
      <c r="CD94" s="27" t="s">
        <v>486</v>
      </c>
      <c r="CE94" s="33" t="s">
        <v>486</v>
      </c>
      <c r="CF94" s="34" t="s">
        <v>486</v>
      </c>
      <c r="CG94" s="34" t="s">
        <v>486</v>
      </c>
      <c r="CH94" s="16" t="s">
        <v>486</v>
      </c>
      <c r="CI94" s="34" t="s">
        <v>486</v>
      </c>
      <c r="CJ94" s="34" t="s">
        <v>486</v>
      </c>
      <c r="CK94" s="34" t="s">
        <v>486</v>
      </c>
      <c r="CL94" s="27" t="s">
        <v>486</v>
      </c>
      <c r="CM94" s="33" t="s">
        <v>486</v>
      </c>
      <c r="CN94" s="34" t="s">
        <v>486</v>
      </c>
      <c r="CO94" s="34" t="s">
        <v>486</v>
      </c>
      <c r="CP94" s="16" t="s">
        <v>486</v>
      </c>
      <c r="CQ94" s="34" t="s">
        <v>486</v>
      </c>
      <c r="CR94" s="34" t="s">
        <v>486</v>
      </c>
      <c r="CS94" s="34" t="s">
        <v>486</v>
      </c>
      <c r="CT94" s="27" t="s">
        <v>486</v>
      </c>
      <c r="CU94" s="33" t="s">
        <v>486</v>
      </c>
      <c r="CV94" s="34" t="s">
        <v>486</v>
      </c>
      <c r="CW94" s="34" t="s">
        <v>486</v>
      </c>
      <c r="CX94" s="16" t="s">
        <v>486</v>
      </c>
      <c r="CY94" s="34" t="s">
        <v>486</v>
      </c>
      <c r="CZ94" s="34" t="s">
        <v>486</v>
      </c>
      <c r="DA94" s="34" t="s">
        <v>486</v>
      </c>
      <c r="DB94" s="27" t="s">
        <v>486</v>
      </c>
      <c r="DC94" s="34" t="s">
        <v>486</v>
      </c>
      <c r="DD94" s="33">
        <v>3.6198871535953074E-2</v>
      </c>
      <c r="DE94" s="34">
        <v>0.3948836336075951</v>
      </c>
      <c r="DF94" s="34">
        <v>1.3956263168467666</v>
      </c>
      <c r="DG94" s="16">
        <v>173.80843958377582</v>
      </c>
      <c r="DH94" s="34">
        <v>1.195789350980641E-2</v>
      </c>
      <c r="DI94" s="34">
        <v>2.4240978026146665E-2</v>
      </c>
      <c r="DJ94" s="34" t="s">
        <v>486</v>
      </c>
      <c r="DK94" s="27">
        <v>7.4862071778822949</v>
      </c>
      <c r="DL94" s="33">
        <v>7.9094645446197903E-2</v>
      </c>
      <c r="DM94" s="34">
        <v>1.9194961927450727</v>
      </c>
      <c r="DN94" s="34">
        <v>1.7897092711638138</v>
      </c>
      <c r="DO94" s="16">
        <v>218.07996002474647</v>
      </c>
      <c r="DP94" s="34">
        <v>2.2744068663428627E-2</v>
      </c>
      <c r="DQ94" s="34">
        <v>5.6350576782769279E-2</v>
      </c>
      <c r="DR94" s="34" t="s">
        <v>486</v>
      </c>
      <c r="DS94" s="27">
        <v>9.4936118704183485</v>
      </c>
      <c r="DT94" s="33">
        <v>4.6927397754694095E-2</v>
      </c>
      <c r="DU94" s="34">
        <v>0.63926771266601445</v>
      </c>
      <c r="DV94" s="34">
        <v>1.3651794823776702</v>
      </c>
      <c r="DW94" s="16">
        <v>148.34641145651366</v>
      </c>
      <c r="DX94" s="34">
        <v>7.3931379305299067E-3</v>
      </c>
      <c r="DY94" s="34">
        <v>3.953425982416419E-2</v>
      </c>
      <c r="DZ94" s="34" t="s">
        <v>486</v>
      </c>
      <c r="EA94" s="27">
        <v>6.4120682004709311</v>
      </c>
      <c r="EB94" s="33">
        <v>5.3295283912556897E-2</v>
      </c>
      <c r="EC94" s="34">
        <v>1.9771801748466722</v>
      </c>
      <c r="ED94" s="34">
        <v>1.9033282171956407</v>
      </c>
      <c r="EE94" s="16">
        <v>237.77468388181904</v>
      </c>
      <c r="EF94" s="34">
        <v>2.2300473750467863E-2</v>
      </c>
      <c r="EG94" s="34">
        <v>3.0994810162089034E-2</v>
      </c>
      <c r="EH94" s="34" t="s">
        <v>486</v>
      </c>
      <c r="EI94" s="27">
        <v>10.338698953765705</v>
      </c>
      <c r="EJ94" s="33">
        <v>5.0075705825614075E-2</v>
      </c>
      <c r="EK94" s="34">
        <v>0.91399167223320632</v>
      </c>
      <c r="EL94" s="34">
        <v>1.4881685492420651</v>
      </c>
      <c r="EM94" s="16">
        <v>172.6962003801622</v>
      </c>
      <c r="EN94" s="34">
        <v>1.2048404965189479E-2</v>
      </c>
      <c r="EO94" s="34">
        <v>3.8027300860424593E-2</v>
      </c>
      <c r="EP94" s="34" t="s">
        <v>486</v>
      </c>
      <c r="EQ94" s="27">
        <v>7.4753783432180656</v>
      </c>
      <c r="ER94" s="34" t="s">
        <v>486</v>
      </c>
    </row>
    <row r="95" spans="2:148" x14ac:dyDescent="0.2">
      <c r="B95" s="15" t="s">
        <v>502</v>
      </c>
      <c r="D95" s="15" t="s">
        <v>49</v>
      </c>
      <c r="E95" s="15" t="s">
        <v>113</v>
      </c>
      <c r="F95" s="31" t="s">
        <v>32</v>
      </c>
      <c r="G95" s="15">
        <v>3700</v>
      </c>
      <c r="I95" s="15">
        <v>154920</v>
      </c>
      <c r="K95" s="15" t="s">
        <v>493</v>
      </c>
      <c r="L95" s="15">
        <v>1.389</v>
      </c>
      <c r="N95" s="15" t="s">
        <v>25</v>
      </c>
      <c r="P95" s="15" t="s">
        <v>495</v>
      </c>
      <c r="Q95" s="37"/>
      <c r="R95" s="12"/>
      <c r="T95" s="31" t="s">
        <v>153</v>
      </c>
      <c r="U95" s="15"/>
      <c r="V95" s="15">
        <v>1020</v>
      </c>
      <c r="Y95" s="33"/>
      <c r="Z95" s="34"/>
      <c r="AA95" s="34"/>
      <c r="AB95" s="35"/>
      <c r="AC95" s="35"/>
      <c r="AD95" s="35"/>
      <c r="AE95" s="35"/>
      <c r="AG95" s="33"/>
      <c r="AH95" s="34"/>
      <c r="AI95" s="34"/>
      <c r="AJ95" s="35"/>
      <c r="AK95" s="35"/>
      <c r="AL95" s="35"/>
      <c r="AM95" s="35"/>
      <c r="AO95" s="33"/>
      <c r="AP95" s="34"/>
      <c r="AQ95" s="34"/>
      <c r="AR95" s="35"/>
      <c r="AS95" s="35"/>
      <c r="AT95" s="35"/>
      <c r="AU95" s="35"/>
      <c r="AV95" s="35"/>
      <c r="AW95" s="43"/>
      <c r="AX95" s="33">
        <v>0.16300000000000001</v>
      </c>
      <c r="AY95" s="34">
        <v>1.0920000000000001</v>
      </c>
      <c r="AZ95" s="34">
        <v>0.56000000000000005</v>
      </c>
      <c r="BA95" s="16">
        <v>170.85</v>
      </c>
      <c r="BB95" s="34">
        <v>2.1999999999999999E-2</v>
      </c>
      <c r="BC95" s="34">
        <v>0.14099999999999999</v>
      </c>
      <c r="BD95" s="34" t="s">
        <v>486</v>
      </c>
      <c r="BE95" s="27">
        <v>7.4235559535592541</v>
      </c>
      <c r="BF95" s="34">
        <v>1.4668359569179785</v>
      </c>
      <c r="BG95" s="33">
        <v>0.19879204639602321</v>
      </c>
      <c r="BH95" s="34">
        <v>1.4668359569179785</v>
      </c>
      <c r="BI95" s="34">
        <v>0.63295028997514502</v>
      </c>
      <c r="BJ95" s="16">
        <v>175.51967688483845</v>
      </c>
      <c r="BK95" s="34">
        <v>2.1232808616404308E-2</v>
      </c>
      <c r="BL95" s="34">
        <v>0.17656586578293287</v>
      </c>
      <c r="BM95" s="34" t="s">
        <v>486</v>
      </c>
      <c r="BN95" s="27">
        <v>7.6539721806817909</v>
      </c>
      <c r="BO95" s="33" t="s">
        <v>486</v>
      </c>
      <c r="BP95" s="34" t="s">
        <v>486</v>
      </c>
      <c r="BQ95" s="34" t="s">
        <v>486</v>
      </c>
      <c r="BR95" s="16" t="s">
        <v>486</v>
      </c>
      <c r="BS95" s="34" t="s">
        <v>486</v>
      </c>
      <c r="BT95" s="34" t="s">
        <v>486</v>
      </c>
      <c r="BU95" s="34" t="s">
        <v>486</v>
      </c>
      <c r="BV95" s="27" t="s">
        <v>486</v>
      </c>
      <c r="BW95" s="33" t="s">
        <v>486</v>
      </c>
      <c r="BX95" s="34" t="s">
        <v>486</v>
      </c>
      <c r="BY95" s="34" t="s">
        <v>486</v>
      </c>
      <c r="BZ95" s="16" t="s">
        <v>486</v>
      </c>
      <c r="CA95" s="34" t="s">
        <v>486</v>
      </c>
      <c r="CB95" s="34" t="s">
        <v>486</v>
      </c>
      <c r="CC95" s="34" t="s">
        <v>486</v>
      </c>
      <c r="CD95" s="27" t="s">
        <v>486</v>
      </c>
      <c r="CE95" s="33" t="s">
        <v>486</v>
      </c>
      <c r="CF95" s="34" t="s">
        <v>486</v>
      </c>
      <c r="CG95" s="34" t="s">
        <v>486</v>
      </c>
      <c r="CH95" s="16" t="s">
        <v>486</v>
      </c>
      <c r="CI95" s="34" t="s">
        <v>486</v>
      </c>
      <c r="CJ95" s="34" t="s">
        <v>486</v>
      </c>
      <c r="CK95" s="34" t="s">
        <v>486</v>
      </c>
      <c r="CL95" s="27" t="s">
        <v>486</v>
      </c>
      <c r="CM95" s="33" t="s">
        <v>486</v>
      </c>
      <c r="CN95" s="34" t="s">
        <v>486</v>
      </c>
      <c r="CO95" s="34" t="s">
        <v>486</v>
      </c>
      <c r="CP95" s="16" t="s">
        <v>486</v>
      </c>
      <c r="CQ95" s="34" t="s">
        <v>486</v>
      </c>
      <c r="CR95" s="34" t="s">
        <v>486</v>
      </c>
      <c r="CS95" s="34" t="s">
        <v>486</v>
      </c>
      <c r="CT95" s="27" t="s">
        <v>486</v>
      </c>
      <c r="CU95" s="33" t="s">
        <v>486</v>
      </c>
      <c r="CV95" s="34" t="s">
        <v>486</v>
      </c>
      <c r="CW95" s="34" t="s">
        <v>486</v>
      </c>
      <c r="CX95" s="16" t="s">
        <v>486</v>
      </c>
      <c r="CY95" s="34" t="s">
        <v>486</v>
      </c>
      <c r="CZ95" s="34" t="s">
        <v>486</v>
      </c>
      <c r="DA95" s="34" t="s">
        <v>486</v>
      </c>
      <c r="DB95" s="27" t="s">
        <v>486</v>
      </c>
      <c r="DC95" s="34" t="s">
        <v>486</v>
      </c>
      <c r="DD95" s="33">
        <v>3.2000000000000001E-2</v>
      </c>
      <c r="DE95" s="34">
        <v>0.61</v>
      </c>
      <c r="DF95" s="34">
        <v>0.32100000000000001</v>
      </c>
      <c r="DG95" s="16">
        <v>156.392</v>
      </c>
      <c r="DH95" s="34">
        <v>1.4E-2</v>
      </c>
      <c r="DI95" s="34">
        <v>1.7999999999999999E-2</v>
      </c>
      <c r="DJ95" s="34" t="s">
        <v>486</v>
      </c>
      <c r="DK95" s="27">
        <v>6.7531410347048766</v>
      </c>
      <c r="DL95" s="33">
        <v>7.0000000000000007E-2</v>
      </c>
      <c r="DM95" s="34">
        <v>0.91300000000000003</v>
      </c>
      <c r="DN95" s="34">
        <v>0.746</v>
      </c>
      <c r="DO95" s="16">
        <v>182.642</v>
      </c>
      <c r="DP95" s="34">
        <v>2.3E-2</v>
      </c>
      <c r="DQ95" s="34">
        <v>4.7E-2</v>
      </c>
      <c r="DR95" s="34" t="s">
        <v>486</v>
      </c>
      <c r="DS95" s="27">
        <v>7.9045989850905727</v>
      </c>
      <c r="DT95" s="33">
        <v>1.4E-2</v>
      </c>
      <c r="DU95" s="34">
        <v>0.47099999999999997</v>
      </c>
      <c r="DV95" s="34">
        <v>0.33400000000000002</v>
      </c>
      <c r="DW95" s="16">
        <v>119.96899999999999</v>
      </c>
      <c r="DX95" s="34">
        <v>7.0000000000000001E-3</v>
      </c>
      <c r="DY95" s="34">
        <v>7.0000000000000001E-3</v>
      </c>
      <c r="DZ95" s="34" t="s">
        <v>486</v>
      </c>
      <c r="EA95" s="27">
        <v>5.1791362272391632</v>
      </c>
      <c r="EB95" s="33">
        <v>2.7E-2</v>
      </c>
      <c r="EC95" s="34">
        <v>0.59599999999999997</v>
      </c>
      <c r="ED95" s="34">
        <v>0.45200000000000001</v>
      </c>
      <c r="EE95" s="16">
        <v>195.46600000000001</v>
      </c>
      <c r="EF95" s="34">
        <v>1.7999999999999999E-2</v>
      </c>
      <c r="EG95" s="34">
        <v>8.0000000000000002E-3</v>
      </c>
      <c r="EH95" s="34" t="s">
        <v>486</v>
      </c>
      <c r="EI95" s="27">
        <v>8.4274063251166531</v>
      </c>
      <c r="EJ95" s="33">
        <v>2.7E-2</v>
      </c>
      <c r="EK95" s="34">
        <v>0.57499999999999996</v>
      </c>
      <c r="EL95" s="34">
        <v>0.40300000000000002</v>
      </c>
      <c r="EM95" s="16">
        <v>144.09200000000001</v>
      </c>
      <c r="EN95" s="34">
        <v>1.2E-2</v>
      </c>
      <c r="EO95" s="34">
        <v>1.4999999999999999E-2</v>
      </c>
      <c r="EP95" s="34" t="s">
        <v>486</v>
      </c>
      <c r="EQ95" s="27">
        <v>6.2225531413489197</v>
      </c>
      <c r="ER95" s="34">
        <v>0.66100000000000003</v>
      </c>
    </row>
    <row r="96" spans="2:148" s="17" customFormat="1" x14ac:dyDescent="0.2">
      <c r="B96" s="15" t="s">
        <v>502</v>
      </c>
      <c r="C96" s="15"/>
      <c r="D96" s="15" t="s">
        <v>71</v>
      </c>
      <c r="E96" s="15" t="s">
        <v>548</v>
      </c>
      <c r="F96" s="31" t="s">
        <v>32</v>
      </c>
      <c r="G96" s="15">
        <v>3700</v>
      </c>
      <c r="H96" s="15"/>
      <c r="I96" s="15">
        <v>108001</v>
      </c>
      <c r="J96" s="15"/>
      <c r="K96" s="15" t="s">
        <v>490</v>
      </c>
      <c r="L96" s="15">
        <v>1.6</v>
      </c>
      <c r="M96" s="15"/>
      <c r="N96" s="15"/>
      <c r="O96" s="15"/>
      <c r="P96" s="15"/>
      <c r="Q96" s="36"/>
      <c r="R96" s="11"/>
      <c r="S96" s="15"/>
      <c r="T96" s="31" t="s">
        <v>153</v>
      </c>
      <c r="U96" s="15"/>
      <c r="V96" s="15" t="s">
        <v>486</v>
      </c>
      <c r="W96" s="15"/>
      <c r="X96" s="15"/>
      <c r="Y96" s="33"/>
      <c r="Z96" s="34"/>
      <c r="AA96" s="34"/>
      <c r="AB96" s="35"/>
      <c r="AC96" s="35"/>
      <c r="AD96" s="35"/>
      <c r="AE96" s="35"/>
      <c r="AG96" s="33"/>
      <c r="AH96" s="34"/>
      <c r="AI96" s="34"/>
      <c r="AJ96" s="35"/>
      <c r="AK96" s="35"/>
      <c r="AL96" s="35"/>
      <c r="AM96" s="35"/>
      <c r="AO96" s="33"/>
      <c r="AP96" s="34"/>
      <c r="AQ96" s="34"/>
      <c r="AR96" s="35"/>
      <c r="AS96" s="35"/>
      <c r="AT96" s="35"/>
      <c r="AU96" s="35"/>
      <c r="AV96" s="35"/>
      <c r="AW96" s="43"/>
      <c r="AX96" s="33">
        <v>0.14899999999999999</v>
      </c>
      <c r="AY96" s="34">
        <v>0.996</v>
      </c>
      <c r="AZ96" s="34">
        <v>0.27849999999999997</v>
      </c>
      <c r="BA96" s="16">
        <v>195.75749999999999</v>
      </c>
      <c r="BB96" s="34" t="s">
        <v>486</v>
      </c>
      <c r="BC96" s="34" t="s">
        <v>486</v>
      </c>
      <c r="BD96" s="34" t="s">
        <v>486</v>
      </c>
      <c r="BE96" s="27">
        <v>8.483466952600903</v>
      </c>
      <c r="BF96" s="34">
        <v>1.5560943504712699</v>
      </c>
      <c r="BG96" s="33">
        <v>0.24168102526945182</v>
      </c>
      <c r="BH96" s="34">
        <v>1.5560943504712699</v>
      </c>
      <c r="BI96" s="34">
        <v>0.44090837155522233</v>
      </c>
      <c r="BJ96" s="16">
        <v>199.49989452385245</v>
      </c>
      <c r="BK96" s="34" t="s">
        <v>486</v>
      </c>
      <c r="BL96" s="34" t="s">
        <v>486</v>
      </c>
      <c r="BM96" s="34" t="s">
        <v>486</v>
      </c>
      <c r="BN96" s="27">
        <v>8.6943381014041012</v>
      </c>
      <c r="BO96" s="33">
        <v>0.66500000000000004</v>
      </c>
      <c r="BP96" s="34">
        <v>3.8450000000000002</v>
      </c>
      <c r="BQ96" s="34">
        <v>1.02</v>
      </c>
      <c r="BR96" s="16">
        <v>217.8295</v>
      </c>
      <c r="BS96" s="34" t="s">
        <v>486</v>
      </c>
      <c r="BT96" s="34" t="s">
        <v>486</v>
      </c>
      <c r="BU96" s="34" t="s">
        <v>486</v>
      </c>
      <c r="BV96" s="27">
        <v>9.692361235487267</v>
      </c>
      <c r="BW96" s="33">
        <v>9.0499999999999997E-2</v>
      </c>
      <c r="BX96" s="34">
        <v>0.75249999999999995</v>
      </c>
      <c r="BY96" s="34">
        <v>0.28649999999999998</v>
      </c>
      <c r="BZ96" s="16">
        <v>234.6215</v>
      </c>
      <c r="CA96" s="34" t="s">
        <v>486</v>
      </c>
      <c r="CB96" s="34" t="s">
        <v>486</v>
      </c>
      <c r="CC96" s="34" t="s">
        <v>486</v>
      </c>
      <c r="CD96" s="27">
        <v>10.125978382114971</v>
      </c>
      <c r="CE96" s="33">
        <v>6.7000000000000004E-2</v>
      </c>
      <c r="CF96" s="34">
        <v>1.2324999999999999</v>
      </c>
      <c r="CG96" s="34">
        <v>0.1845</v>
      </c>
      <c r="CH96" s="16">
        <v>149.46799999999999</v>
      </c>
      <c r="CI96" s="34" t="s">
        <v>486</v>
      </c>
      <c r="CJ96" s="34" t="s">
        <v>486</v>
      </c>
      <c r="CK96" s="34" t="s">
        <v>486</v>
      </c>
      <c r="CL96" s="27">
        <v>6.5028873859012419</v>
      </c>
      <c r="CM96" s="33">
        <v>7.2999999999999995E-2</v>
      </c>
      <c r="CN96" s="34">
        <v>0.9544999999999999</v>
      </c>
      <c r="CO96" s="34">
        <v>0.26850000000000002</v>
      </c>
      <c r="CP96" s="16">
        <v>254.80250000000001</v>
      </c>
      <c r="CQ96" s="34" t="s">
        <v>486</v>
      </c>
      <c r="CR96" s="34" t="s">
        <v>486</v>
      </c>
      <c r="CS96" s="34" t="s">
        <v>486</v>
      </c>
      <c r="CT96" s="27">
        <v>11.002777803962235</v>
      </c>
      <c r="CU96" s="33">
        <v>0.189</v>
      </c>
      <c r="CV96" s="34">
        <v>1.65</v>
      </c>
      <c r="CW96" s="34">
        <v>0.3725</v>
      </c>
      <c r="CX96" s="16">
        <v>186.1515</v>
      </c>
      <c r="CY96" s="34" t="s">
        <v>486</v>
      </c>
      <c r="CZ96" s="34" t="s">
        <v>486</v>
      </c>
      <c r="DA96" s="34" t="s">
        <v>486</v>
      </c>
      <c r="DB96" s="27">
        <v>8.120985294810767</v>
      </c>
      <c r="DC96" s="34" t="s">
        <v>486</v>
      </c>
      <c r="DD96" s="33">
        <v>8.2000000000000003E-2</v>
      </c>
      <c r="DE96" s="34">
        <v>1.5934999999999999</v>
      </c>
      <c r="DF96" s="34">
        <v>0.19700000000000001</v>
      </c>
      <c r="DG96" s="16">
        <v>181.8605</v>
      </c>
      <c r="DH96" s="34" t="s">
        <v>486</v>
      </c>
      <c r="DI96" s="34" t="s">
        <v>486</v>
      </c>
      <c r="DJ96" s="34" t="s">
        <v>486</v>
      </c>
      <c r="DK96" s="27">
        <v>7.9185778699470557</v>
      </c>
      <c r="DL96" s="33">
        <v>0.10200000000000001</v>
      </c>
      <c r="DM96" s="34">
        <v>2.4855</v>
      </c>
      <c r="DN96" s="34">
        <v>0.32450000000000001</v>
      </c>
      <c r="DO96" s="16">
        <v>222.75400000000002</v>
      </c>
      <c r="DP96" s="34" t="s">
        <v>486</v>
      </c>
      <c r="DQ96" s="34" t="s">
        <v>486</v>
      </c>
      <c r="DR96" s="34" t="s">
        <v>486</v>
      </c>
      <c r="DS96" s="27">
        <v>9.735346420323328</v>
      </c>
      <c r="DT96" s="33">
        <v>6.7500000000000004E-2</v>
      </c>
      <c r="DU96" s="34">
        <v>1.4485000000000001</v>
      </c>
      <c r="DV96" s="34">
        <v>0.2175</v>
      </c>
      <c r="DW96" s="16">
        <v>145.9665</v>
      </c>
      <c r="DX96" s="34" t="s">
        <v>486</v>
      </c>
      <c r="DY96" s="34" t="s">
        <v>486</v>
      </c>
      <c r="DZ96" s="34" t="s">
        <v>486</v>
      </c>
      <c r="EA96" s="27">
        <v>6.3673337418108122</v>
      </c>
      <c r="EB96" s="33">
        <v>0.27149999999999996</v>
      </c>
      <c r="EC96" s="34">
        <v>10.135</v>
      </c>
      <c r="ED96" s="34">
        <v>0.41149999999999998</v>
      </c>
      <c r="EE96" s="16">
        <v>245.74950000000001</v>
      </c>
      <c r="EF96" s="34" t="s">
        <v>486</v>
      </c>
      <c r="EG96" s="34" t="s">
        <v>486</v>
      </c>
      <c r="EH96" s="34" t="s">
        <v>486</v>
      </c>
      <c r="EI96" s="27">
        <v>11.260254748550691</v>
      </c>
      <c r="EJ96" s="33">
        <v>9.6500000000000002E-2</v>
      </c>
      <c r="EK96" s="34">
        <v>2.5380000000000003</v>
      </c>
      <c r="EL96" s="34">
        <v>0.249</v>
      </c>
      <c r="EM96" s="16">
        <v>174.53699999999998</v>
      </c>
      <c r="EN96" s="34" t="s">
        <v>486</v>
      </c>
      <c r="EO96" s="34" t="s">
        <v>486</v>
      </c>
      <c r="EP96" s="34" t="s">
        <v>486</v>
      </c>
      <c r="EQ96" s="27">
        <v>7.6701029049033007</v>
      </c>
      <c r="ER96" s="34" t="s">
        <v>486</v>
      </c>
    </row>
    <row r="97" spans="2:148" x14ac:dyDescent="0.2">
      <c r="B97" s="15" t="s">
        <v>502</v>
      </c>
      <c r="D97" s="15" t="s">
        <v>75</v>
      </c>
      <c r="E97" s="15" t="s">
        <v>547</v>
      </c>
      <c r="F97" s="31" t="s">
        <v>32</v>
      </c>
      <c r="G97" s="15">
        <v>3700</v>
      </c>
      <c r="I97" s="15">
        <v>149791</v>
      </c>
      <c r="K97" s="15" t="s">
        <v>493</v>
      </c>
      <c r="L97" s="15">
        <v>1.84</v>
      </c>
      <c r="N97" s="15" t="s">
        <v>25</v>
      </c>
      <c r="P97" s="15" t="s">
        <v>495</v>
      </c>
      <c r="Q97" s="37"/>
      <c r="R97" s="12"/>
      <c r="T97" s="31" t="s">
        <v>153</v>
      </c>
      <c r="U97" s="15"/>
      <c r="V97" s="15">
        <v>1250</v>
      </c>
      <c r="Y97" s="33"/>
      <c r="Z97" s="34"/>
      <c r="AA97" s="34"/>
      <c r="AB97" s="35"/>
      <c r="AC97" s="35"/>
      <c r="AD97" s="35"/>
      <c r="AE97" s="35"/>
      <c r="AG97" s="33"/>
      <c r="AH97" s="34"/>
      <c r="AI97" s="34"/>
      <c r="AJ97" s="35"/>
      <c r="AK97" s="35"/>
      <c r="AL97" s="35"/>
      <c r="AM97" s="35"/>
      <c r="AO97" s="33"/>
      <c r="AP97" s="34"/>
      <c r="AQ97" s="34"/>
      <c r="AR97" s="35"/>
      <c r="AS97" s="35"/>
      <c r="AT97" s="35"/>
      <c r="AU97" s="35"/>
      <c r="AV97" s="35"/>
      <c r="AW97" s="43"/>
      <c r="AX97" s="33">
        <v>0.22665317451580272</v>
      </c>
      <c r="AY97" s="34">
        <v>1.8875452952317224</v>
      </c>
      <c r="AZ97" s="34">
        <v>0.71260383965984375</v>
      </c>
      <c r="BA97" s="16">
        <v>201.4845415508143</v>
      </c>
      <c r="BB97" s="34">
        <v>3.0569354957907288E-2</v>
      </c>
      <c r="BC97" s="34">
        <v>0.19608381955789544</v>
      </c>
      <c r="BD97" s="34" t="s">
        <v>486</v>
      </c>
      <c r="BE97" s="27">
        <v>8.7997546659372841</v>
      </c>
      <c r="BF97" s="34">
        <v>2.6785819631855401</v>
      </c>
      <c r="BG97" s="33">
        <v>0.34583814120665263</v>
      </c>
      <c r="BH97" s="34">
        <v>2.6785819631855401</v>
      </c>
      <c r="BI97" s="34">
        <v>0.72447117874265821</v>
      </c>
      <c r="BJ97" s="16">
        <v>207.83862726485128</v>
      </c>
      <c r="BK97" s="34">
        <v>3.8965896252456125E-2</v>
      </c>
      <c r="BL97" s="34">
        <v>0.30687224495419652</v>
      </c>
      <c r="BM97" s="34" t="s">
        <v>486</v>
      </c>
      <c r="BN97" s="27">
        <v>9.1418128129638134</v>
      </c>
      <c r="BO97" s="33" t="s">
        <v>486</v>
      </c>
      <c r="BP97" s="34" t="s">
        <v>486</v>
      </c>
      <c r="BQ97" s="34" t="s">
        <v>486</v>
      </c>
      <c r="BR97" s="16" t="s">
        <v>486</v>
      </c>
      <c r="BS97" s="34" t="s">
        <v>486</v>
      </c>
      <c r="BT97" s="34" t="s">
        <v>486</v>
      </c>
      <c r="BU97" s="34" t="s">
        <v>486</v>
      </c>
      <c r="BV97" s="27" t="s">
        <v>486</v>
      </c>
      <c r="BW97" s="33" t="s">
        <v>486</v>
      </c>
      <c r="BX97" s="34" t="s">
        <v>486</v>
      </c>
      <c r="BY97" s="34" t="s">
        <v>486</v>
      </c>
      <c r="BZ97" s="16" t="s">
        <v>486</v>
      </c>
      <c r="CA97" s="34" t="s">
        <v>486</v>
      </c>
      <c r="CB97" s="34" t="s">
        <v>486</v>
      </c>
      <c r="CC97" s="34" t="s">
        <v>486</v>
      </c>
      <c r="CD97" s="27" t="s">
        <v>486</v>
      </c>
      <c r="CE97" s="33" t="s">
        <v>486</v>
      </c>
      <c r="CF97" s="34" t="s">
        <v>486</v>
      </c>
      <c r="CG97" s="34" t="s">
        <v>486</v>
      </c>
      <c r="CH97" s="16" t="s">
        <v>486</v>
      </c>
      <c r="CI97" s="34" t="s">
        <v>486</v>
      </c>
      <c r="CJ97" s="34" t="s">
        <v>486</v>
      </c>
      <c r="CK97" s="34" t="s">
        <v>486</v>
      </c>
      <c r="CL97" s="27" t="s">
        <v>486</v>
      </c>
      <c r="CM97" s="33" t="s">
        <v>486</v>
      </c>
      <c r="CN97" s="34" t="s">
        <v>486</v>
      </c>
      <c r="CO97" s="34" t="s">
        <v>486</v>
      </c>
      <c r="CP97" s="16" t="s">
        <v>486</v>
      </c>
      <c r="CQ97" s="34" t="s">
        <v>486</v>
      </c>
      <c r="CR97" s="34" t="s">
        <v>486</v>
      </c>
      <c r="CS97" s="34" t="s">
        <v>486</v>
      </c>
      <c r="CT97" s="27" t="s">
        <v>486</v>
      </c>
      <c r="CU97" s="33" t="s">
        <v>486</v>
      </c>
      <c r="CV97" s="34" t="s">
        <v>486</v>
      </c>
      <c r="CW97" s="34" t="s">
        <v>486</v>
      </c>
      <c r="CX97" s="16" t="s">
        <v>486</v>
      </c>
      <c r="CY97" s="34" t="s">
        <v>486</v>
      </c>
      <c r="CZ97" s="34" t="s">
        <v>486</v>
      </c>
      <c r="DA97" s="34" t="s">
        <v>486</v>
      </c>
      <c r="DB97" s="27" t="s">
        <v>486</v>
      </c>
      <c r="DC97" s="34" t="s">
        <v>486</v>
      </c>
      <c r="DD97" s="33">
        <v>0.121392293370818</v>
      </c>
      <c r="DE97" s="34">
        <v>1.6548886124736024</v>
      </c>
      <c r="DF97" s="34">
        <v>0.68704750952688121</v>
      </c>
      <c r="DG97" s="16">
        <v>188.45410228872629</v>
      </c>
      <c r="DH97" s="34">
        <v>2.5377914957065987E-2</v>
      </c>
      <c r="DI97" s="34">
        <v>9.6014378413752016E-2</v>
      </c>
      <c r="DJ97" s="34" t="s">
        <v>486</v>
      </c>
      <c r="DK97" s="27">
        <v>8.2108753775482839</v>
      </c>
      <c r="DL97" s="33">
        <v>0.1815278171952702</v>
      </c>
      <c r="DM97" s="34">
        <v>2.8856062938072542</v>
      </c>
      <c r="DN97" s="34">
        <v>0.87446563967005531</v>
      </c>
      <c r="DO97" s="16">
        <v>223.80551145870317</v>
      </c>
      <c r="DP97" s="34">
        <v>3.7259704843649953E-2</v>
      </c>
      <c r="DQ97" s="34">
        <v>0.14426811235162024</v>
      </c>
      <c r="DR97" s="34" t="s">
        <v>486</v>
      </c>
      <c r="DS97" s="27">
        <v>9.8182326778778624</v>
      </c>
      <c r="DT97" s="33">
        <v>0.10236436409811098</v>
      </c>
      <c r="DU97" s="34">
        <v>1.3204497548983503</v>
      </c>
      <c r="DV97" s="34">
        <v>0.62967911489510742</v>
      </c>
      <c r="DW97" s="16">
        <v>151.56126587811212</v>
      </c>
      <c r="DX97" s="34">
        <v>2.2479715039573581E-2</v>
      </c>
      <c r="DY97" s="34">
        <v>7.9884649058537399E-2</v>
      </c>
      <c r="DZ97" s="34" t="s">
        <v>486</v>
      </c>
      <c r="EA97" s="27">
        <v>6.6034070272085232</v>
      </c>
      <c r="EB97" s="33">
        <v>0.13957297801223795</v>
      </c>
      <c r="EC97" s="34">
        <v>2.5158620558058082</v>
      </c>
      <c r="ED97" s="34">
        <v>0.801672051665966</v>
      </c>
      <c r="EE97" s="16">
        <v>239.38285213405899</v>
      </c>
      <c r="EF97" s="34">
        <v>2.9242671992521348E-2</v>
      </c>
      <c r="EG97" s="34">
        <v>0.11033030601971661</v>
      </c>
      <c r="EH97" s="34" t="s">
        <v>486</v>
      </c>
      <c r="EI97" s="27">
        <v>10.45571847315791</v>
      </c>
      <c r="EJ97" s="33">
        <v>0.12144984908178379</v>
      </c>
      <c r="EK97" s="34">
        <v>1.7376338071635533</v>
      </c>
      <c r="EL97" s="34">
        <v>0.69436172236828497</v>
      </c>
      <c r="EM97" s="16">
        <v>178.48034871856586</v>
      </c>
      <c r="EN97" s="34">
        <v>2.5894244045691427E-2</v>
      </c>
      <c r="EO97" s="34">
        <v>9.5555605036092367E-2</v>
      </c>
      <c r="EP97" s="34" t="s">
        <v>486</v>
      </c>
      <c r="EQ97" s="27">
        <v>7.7886844939979696</v>
      </c>
      <c r="ER97" s="34">
        <v>4.7962687260588757</v>
      </c>
    </row>
    <row r="98" spans="2:148" x14ac:dyDescent="0.2">
      <c r="B98" s="15" t="s">
        <v>502</v>
      </c>
      <c r="D98" s="15" t="s">
        <v>64</v>
      </c>
      <c r="E98" s="15" t="s">
        <v>66</v>
      </c>
      <c r="F98" s="31" t="s">
        <v>32</v>
      </c>
      <c r="G98" s="15">
        <v>3700</v>
      </c>
      <c r="I98" s="15">
        <v>205699</v>
      </c>
      <c r="K98" s="15" t="s">
        <v>493</v>
      </c>
      <c r="L98" s="15">
        <v>1.8</v>
      </c>
      <c r="N98" s="15" t="s">
        <v>25</v>
      </c>
      <c r="P98" s="15" t="s">
        <v>495</v>
      </c>
      <c r="Q98" s="37"/>
      <c r="R98" s="35"/>
      <c r="T98" s="31" t="s">
        <v>153</v>
      </c>
      <c r="U98" s="15"/>
      <c r="V98" s="15">
        <v>1250</v>
      </c>
      <c r="Y98" s="33"/>
      <c r="Z98" s="34"/>
      <c r="AA98" s="34"/>
      <c r="AB98" s="35"/>
      <c r="AC98" s="35"/>
      <c r="AD98" s="35"/>
      <c r="AE98" s="35"/>
      <c r="AG98" s="33"/>
      <c r="AH98" s="34"/>
      <c r="AI98" s="34"/>
      <c r="AJ98" s="35"/>
      <c r="AK98" s="35"/>
      <c r="AL98" s="35"/>
      <c r="AM98" s="35"/>
      <c r="AO98" s="33"/>
      <c r="AP98" s="34"/>
      <c r="AQ98" s="34"/>
      <c r="AR98" s="35"/>
      <c r="AS98" s="35"/>
      <c r="AT98" s="35"/>
      <c r="AU98" s="35"/>
      <c r="AV98" s="35"/>
      <c r="AW98" s="43"/>
      <c r="AX98" s="33">
        <v>0.55762981948351387</v>
      </c>
      <c r="AY98" s="34">
        <v>3.1234080467522167</v>
      </c>
      <c r="AZ98" s="34">
        <v>2.1159308502219201</v>
      </c>
      <c r="BA98" s="16">
        <v>170.89660965712926</v>
      </c>
      <c r="BB98" s="34">
        <v>2.6313918364495453E-2</v>
      </c>
      <c r="BC98" s="34">
        <v>0.53131590111901839</v>
      </c>
      <c r="BD98" s="34" t="s">
        <v>486</v>
      </c>
      <c r="BE98" s="27">
        <v>7.6161606121075422</v>
      </c>
      <c r="BF98" s="34">
        <v>4.1818056085432591</v>
      </c>
      <c r="BG98" s="33">
        <v>0.62939459593225944</v>
      </c>
      <c r="BH98" s="34">
        <v>4.1818056085432591</v>
      </c>
      <c r="BI98" s="34">
        <v>2.1145263592209358</v>
      </c>
      <c r="BJ98" s="16">
        <v>176.30895761200134</v>
      </c>
      <c r="BK98" s="34">
        <v>2.9163837757834508E-2</v>
      </c>
      <c r="BL98" s="34">
        <v>0.60023075817442506</v>
      </c>
      <c r="BM98" s="34" t="s">
        <v>486</v>
      </c>
      <c r="BN98" s="27">
        <v>7.9293955718242852</v>
      </c>
      <c r="BO98" s="33">
        <v>1.1483344154039388</v>
      </c>
      <c r="BP98" s="34">
        <v>9.7480504596198472</v>
      </c>
      <c r="BQ98" s="34">
        <v>2.3978849454746074</v>
      </c>
      <c r="BR98" s="16">
        <v>199.76747116491853</v>
      </c>
      <c r="BS98" s="34">
        <v>4.184216942591408E-2</v>
      </c>
      <c r="BT98" s="34">
        <v>1.1064922459780246</v>
      </c>
      <c r="BU98" s="34" t="s">
        <v>486</v>
      </c>
      <c r="BV98" s="27">
        <v>9.3812965827621699</v>
      </c>
      <c r="BW98" s="33">
        <v>0.42464928394986617</v>
      </c>
      <c r="BX98" s="34">
        <v>2.335315682805176</v>
      </c>
      <c r="BY98" s="34">
        <v>2.3352892884792009</v>
      </c>
      <c r="BZ98" s="16">
        <v>212.58409096709971</v>
      </c>
      <c r="CA98" s="34">
        <v>3.2034713662164378E-2</v>
      </c>
      <c r="CB98" s="34">
        <v>0.3926145702877018</v>
      </c>
      <c r="CC98" s="34" t="s">
        <v>486</v>
      </c>
      <c r="CD98" s="27">
        <v>9.3329332676379373</v>
      </c>
      <c r="CE98" s="33">
        <v>6.455747962439741E-2</v>
      </c>
      <c r="CF98" s="34">
        <v>0.41403040459333718</v>
      </c>
      <c r="CG98" s="34">
        <v>1.3299360952816428</v>
      </c>
      <c r="CH98" s="16">
        <v>132.08164293584753</v>
      </c>
      <c r="CI98" s="34">
        <v>1.5689451456025644E-2</v>
      </c>
      <c r="CJ98" s="34">
        <v>4.8868028168371769E-2</v>
      </c>
      <c r="CK98" s="34" t="s">
        <v>486</v>
      </c>
      <c r="CL98" s="27">
        <v>5.7016880084227504</v>
      </c>
      <c r="CM98" s="33">
        <v>0.28203983367706265</v>
      </c>
      <c r="CN98" s="34">
        <v>1.7748582653109777</v>
      </c>
      <c r="CO98" s="34">
        <v>1.9995409377989206</v>
      </c>
      <c r="CP98" s="16">
        <v>228.45828555718396</v>
      </c>
      <c r="CQ98" s="34">
        <v>3.2947722702489662E-2</v>
      </c>
      <c r="CR98" s="34">
        <v>0.24909211097457298</v>
      </c>
      <c r="CS98" s="34" t="s">
        <v>486</v>
      </c>
      <c r="CT98" s="27">
        <v>9.9566028261761748</v>
      </c>
      <c r="CU98" s="33">
        <v>0.35339774800982832</v>
      </c>
      <c r="CV98" s="34">
        <v>2.6786834062812512</v>
      </c>
      <c r="CW98" s="34">
        <v>1.7556462471978402</v>
      </c>
      <c r="CX98" s="16">
        <v>167.13449037794379</v>
      </c>
      <c r="CY98" s="34">
        <v>2.5018599066906726E-2</v>
      </c>
      <c r="CZ98" s="34">
        <v>0.32837914894292158</v>
      </c>
      <c r="DA98" s="34" t="s">
        <v>486</v>
      </c>
      <c r="DB98" s="27">
        <v>7.3970422309547104</v>
      </c>
      <c r="DC98" s="34" t="s">
        <v>486</v>
      </c>
      <c r="DD98" s="33">
        <v>0.37085030494147808</v>
      </c>
      <c r="DE98" s="34">
        <v>1.6953733119604064</v>
      </c>
      <c r="DF98" s="34">
        <v>1.6618281223633711</v>
      </c>
      <c r="DG98" s="16">
        <v>154.87760909767255</v>
      </c>
      <c r="DH98" s="34">
        <v>2.2706945942614111E-2</v>
      </c>
      <c r="DI98" s="34">
        <v>0.34814335899886395</v>
      </c>
      <c r="DJ98" s="34" t="s">
        <v>486</v>
      </c>
      <c r="DK98" s="27">
        <v>6.8074435277646757</v>
      </c>
      <c r="DL98" s="33">
        <v>0.45675880417971576</v>
      </c>
      <c r="DM98" s="34">
        <v>2.5901289275889621</v>
      </c>
      <c r="DN98" s="34">
        <v>2.1774506341717248</v>
      </c>
      <c r="DO98" s="16">
        <v>198.63712255386889</v>
      </c>
      <c r="DP98" s="34">
        <v>3.2762891234539286E-2</v>
      </c>
      <c r="DQ98" s="34">
        <v>0.42399591294517647</v>
      </c>
      <c r="DR98" s="34" t="s">
        <v>486</v>
      </c>
      <c r="DS98" s="27">
        <v>8.7562886508556836</v>
      </c>
      <c r="DT98" s="33">
        <v>6.6168929546620611E-2</v>
      </c>
      <c r="DU98" s="34">
        <v>0.42350600709196551</v>
      </c>
      <c r="DV98" s="34">
        <v>1.3209375499868616</v>
      </c>
      <c r="DW98" s="16">
        <v>129.73122194937824</v>
      </c>
      <c r="DX98" s="34">
        <v>1.62239873177462E-2</v>
      </c>
      <c r="DY98" s="34">
        <v>4.9944942228874412E-2</v>
      </c>
      <c r="DZ98" s="34" t="s">
        <v>486</v>
      </c>
      <c r="EA98" s="27">
        <v>5.6017360233476436</v>
      </c>
      <c r="EB98" s="33">
        <v>0.25875425120771839</v>
      </c>
      <c r="EC98" s="34">
        <v>1.3689799857970721</v>
      </c>
      <c r="ED98" s="34">
        <v>1.8746916516101555</v>
      </c>
      <c r="EE98" s="16">
        <v>215.6964989738552</v>
      </c>
      <c r="EF98" s="34">
        <v>3.1061086307312333E-2</v>
      </c>
      <c r="EG98" s="34">
        <v>0.22769316490040606</v>
      </c>
      <c r="EH98" s="34" t="s">
        <v>486</v>
      </c>
      <c r="EI98" s="27">
        <v>9.3787242643973077</v>
      </c>
      <c r="EJ98" s="33">
        <v>0.20256131233438521</v>
      </c>
      <c r="EK98" s="34">
        <v>1.0848100424487481</v>
      </c>
      <c r="EL98" s="34">
        <v>1.5693598851948789</v>
      </c>
      <c r="EM98" s="16">
        <v>153.61417669929119</v>
      </c>
      <c r="EN98" s="34">
        <v>2.1436233621518981E-2</v>
      </c>
      <c r="EO98" s="34">
        <v>0.18112507871286623</v>
      </c>
      <c r="EP98" s="34" t="s">
        <v>486</v>
      </c>
      <c r="EQ98" s="27">
        <v>6.6892070577993419</v>
      </c>
      <c r="ER98" s="34" t="s">
        <v>486</v>
      </c>
    </row>
    <row r="99" spans="2:148" x14ac:dyDescent="0.2">
      <c r="B99" s="15" t="s">
        <v>502</v>
      </c>
      <c r="D99" s="15" t="s">
        <v>51</v>
      </c>
      <c r="E99" s="15" t="s">
        <v>546</v>
      </c>
      <c r="F99" s="31" t="s">
        <v>32</v>
      </c>
      <c r="G99" s="15">
        <v>3700</v>
      </c>
      <c r="I99" s="15">
        <v>204089</v>
      </c>
      <c r="K99" s="15" t="s">
        <v>493</v>
      </c>
      <c r="L99" s="15">
        <v>1.494</v>
      </c>
      <c r="N99" s="15" t="s">
        <v>25</v>
      </c>
      <c r="P99" s="15" t="s">
        <v>495</v>
      </c>
      <c r="Q99" s="37"/>
      <c r="R99" s="35"/>
      <c r="T99" s="31" t="s">
        <v>153</v>
      </c>
      <c r="U99" s="15"/>
      <c r="V99" s="15">
        <v>1130</v>
      </c>
      <c r="Y99" s="33"/>
      <c r="Z99" s="34"/>
      <c r="AA99" s="34"/>
      <c r="AB99" s="35"/>
      <c r="AC99" s="35"/>
      <c r="AD99" s="35"/>
      <c r="AE99" s="35"/>
      <c r="AG99" s="33"/>
      <c r="AH99" s="34"/>
      <c r="AI99" s="34"/>
      <c r="AJ99" s="35"/>
      <c r="AK99" s="35"/>
      <c r="AL99" s="35"/>
      <c r="AM99" s="35"/>
      <c r="AO99" s="33"/>
      <c r="AP99" s="34"/>
      <c r="AQ99" s="34"/>
      <c r="AR99" s="35"/>
      <c r="AS99" s="35"/>
      <c r="AT99" s="35"/>
      <c r="AU99" s="35"/>
      <c r="AV99" s="35"/>
      <c r="AW99" s="43"/>
      <c r="AX99" s="33">
        <v>0.48522931919931134</v>
      </c>
      <c r="AY99" s="34">
        <v>3.2535727299855397</v>
      </c>
      <c r="AZ99" s="34">
        <v>0.54634807923541651</v>
      </c>
      <c r="BA99" s="16">
        <v>179.19475959781261</v>
      </c>
      <c r="BB99" s="34">
        <v>4.9833514739473714E-2</v>
      </c>
      <c r="BC99" s="34">
        <v>0.43539580445983761</v>
      </c>
      <c r="BD99" s="34" t="s">
        <v>486</v>
      </c>
      <c r="BE99" s="27">
        <v>7.9709919187119214</v>
      </c>
      <c r="BF99" s="34">
        <v>4.1237618070870212</v>
      </c>
      <c r="BG99" s="33">
        <v>0.6506877879254741</v>
      </c>
      <c r="BH99" s="34">
        <v>4.1237618070870212</v>
      </c>
      <c r="BI99" s="34">
        <v>0.64783057904899133</v>
      </c>
      <c r="BJ99" s="16">
        <v>182.1028185119124</v>
      </c>
      <c r="BK99" s="34">
        <v>5.3511390186455544E-2</v>
      </c>
      <c r="BL99" s="34">
        <v>0.59717639773901854</v>
      </c>
      <c r="BM99" s="34" t="s">
        <v>486</v>
      </c>
      <c r="BN99" s="27">
        <v>8.1768800008383042</v>
      </c>
      <c r="BO99" s="33">
        <v>1.7751852509772212</v>
      </c>
      <c r="BP99" s="34">
        <v>6.9250936765903059</v>
      </c>
      <c r="BQ99" s="34">
        <v>0.83795343760358709</v>
      </c>
      <c r="BR99" s="16">
        <v>184.92143823370856</v>
      </c>
      <c r="BS99" s="34">
        <v>6.9859738048977604E-2</v>
      </c>
      <c r="BT99" s="34">
        <v>1.7053255129282436</v>
      </c>
      <c r="BU99" s="34" t="s">
        <v>486</v>
      </c>
      <c r="BV99" s="27">
        <v>8.6395701956616477</v>
      </c>
      <c r="BW99" s="33">
        <v>0.58407660321140331</v>
      </c>
      <c r="BX99" s="34">
        <v>3.3309175652085372</v>
      </c>
      <c r="BY99" s="34">
        <v>0.60943201613378273</v>
      </c>
      <c r="BZ99" s="16">
        <v>199.99420742622505</v>
      </c>
      <c r="CA99" s="34">
        <v>6.7096710916930799E-2</v>
      </c>
      <c r="CB99" s="34">
        <v>0.5169798922944725</v>
      </c>
      <c r="CC99" s="34" t="s">
        <v>486</v>
      </c>
      <c r="CD99" s="27">
        <v>8.881744607502629</v>
      </c>
      <c r="CE99" s="33">
        <v>0.16790491045459419</v>
      </c>
      <c r="CF99" s="34">
        <v>2.0012196747665203</v>
      </c>
      <c r="CG99" s="34">
        <v>0.6184153263017963</v>
      </c>
      <c r="CH99" s="16">
        <v>133.29825460118002</v>
      </c>
      <c r="CI99" s="34">
        <v>2.7982556590134607E-2</v>
      </c>
      <c r="CJ99" s="34">
        <v>0.13992235386445959</v>
      </c>
      <c r="CK99" s="34" t="s">
        <v>486</v>
      </c>
      <c r="CL99" s="27">
        <v>5.8749041490393967</v>
      </c>
      <c r="CM99" s="33">
        <v>0.48716721887438086</v>
      </c>
      <c r="CN99" s="34">
        <v>3.9729653452802269</v>
      </c>
      <c r="CO99" s="34">
        <v>0.61843518816815324</v>
      </c>
      <c r="CP99" s="16">
        <v>221.2453632462809</v>
      </c>
      <c r="CQ99" s="34">
        <v>6.2905871624781021E-2</v>
      </c>
      <c r="CR99" s="34">
        <v>0.42426134724959985</v>
      </c>
      <c r="CS99" s="34" t="s">
        <v>486</v>
      </c>
      <c r="CT99" s="27">
        <v>9.8232978446379668</v>
      </c>
      <c r="CU99" s="33">
        <v>0.57907819254947135</v>
      </c>
      <c r="CV99" s="34">
        <v>3.372753308707249</v>
      </c>
      <c r="CW99" s="34">
        <v>0.66056410024833789</v>
      </c>
      <c r="CX99" s="16">
        <v>162.29480612571325</v>
      </c>
      <c r="CY99" s="34">
        <v>4.5539477919464014E-2</v>
      </c>
      <c r="CZ99" s="34">
        <v>0.53353871463000735</v>
      </c>
      <c r="DA99" s="34" t="s">
        <v>486</v>
      </c>
      <c r="DB99" s="27">
        <v>7.2669518085345031</v>
      </c>
      <c r="DC99" s="34" t="s">
        <v>486</v>
      </c>
      <c r="DD99" s="33">
        <v>0.29663048535383735</v>
      </c>
      <c r="DE99" s="34">
        <v>2.2028662103187564</v>
      </c>
      <c r="DF99" s="34">
        <v>0.32054867428818229</v>
      </c>
      <c r="DG99" s="16">
        <v>160.63399259105088</v>
      </c>
      <c r="DH99" s="34">
        <v>4.3028344794437526E-2</v>
      </c>
      <c r="DI99" s="34">
        <v>0.25360214055939984</v>
      </c>
      <c r="DJ99" s="34" t="s">
        <v>486</v>
      </c>
      <c r="DK99" s="27">
        <v>7.0784420640524219</v>
      </c>
      <c r="DL99" s="33">
        <v>0.49940033159398994</v>
      </c>
      <c r="DM99" s="34">
        <v>3.5264135932449507</v>
      </c>
      <c r="DN99" s="34">
        <v>0.64446880725521571</v>
      </c>
      <c r="DO99" s="16">
        <v>196.2729938160609</v>
      </c>
      <c r="DP99" s="34">
        <v>6.0137137021317899E-2</v>
      </c>
      <c r="DQ99" s="34">
        <v>0.43926319457267204</v>
      </c>
      <c r="DR99" s="34" t="s">
        <v>486</v>
      </c>
      <c r="DS99" s="27">
        <v>8.7237968657911278</v>
      </c>
      <c r="DT99" s="33">
        <v>0.14997103435849296</v>
      </c>
      <c r="DU99" s="34">
        <v>1.8986163573708548</v>
      </c>
      <c r="DV99" s="34">
        <v>0.60848712906452362</v>
      </c>
      <c r="DW99" s="16">
        <v>131.62311200379082</v>
      </c>
      <c r="DX99" s="34">
        <v>2.6461849547598684E-2</v>
      </c>
      <c r="DY99" s="34">
        <v>0.12350918481089428</v>
      </c>
      <c r="DZ99" s="34" t="s">
        <v>486</v>
      </c>
      <c r="EA99" s="27">
        <v>5.7937017344741566</v>
      </c>
      <c r="EB99" s="33">
        <v>0.47075363130960152</v>
      </c>
      <c r="EC99" s="34">
        <v>3.8455919814190223</v>
      </c>
      <c r="ED99" s="34">
        <v>0.60286425057260518</v>
      </c>
      <c r="EE99" s="16">
        <v>213.05469654951906</v>
      </c>
      <c r="EF99" s="34">
        <v>6.3536754770236265E-2</v>
      </c>
      <c r="EG99" s="34">
        <v>0.40721687653936522</v>
      </c>
      <c r="EH99" s="34" t="s">
        <v>486</v>
      </c>
      <c r="EI99" s="27">
        <v>9.4611810910687311</v>
      </c>
      <c r="EJ99" s="33">
        <v>0.26276988638269716</v>
      </c>
      <c r="EK99" s="34">
        <v>2.3967042444837405</v>
      </c>
      <c r="EL99" s="34">
        <v>0.55620815336937623</v>
      </c>
      <c r="EM99" s="16">
        <v>155.17827701405642</v>
      </c>
      <c r="EN99" s="34">
        <v>3.8458744251078952E-2</v>
      </c>
      <c r="EO99" s="34">
        <v>0.22431114213161821</v>
      </c>
      <c r="EP99" s="34" t="s">
        <v>486</v>
      </c>
      <c r="EQ99" s="27">
        <v>6.8529032485472881</v>
      </c>
      <c r="ER99" s="34" t="s">
        <v>486</v>
      </c>
    </row>
    <row r="100" spans="2:148" x14ac:dyDescent="0.2">
      <c r="B100" s="15" t="s">
        <v>502</v>
      </c>
      <c r="D100" s="15" t="s">
        <v>90</v>
      </c>
      <c r="E100" s="15" t="s">
        <v>91</v>
      </c>
      <c r="F100" s="31" t="s">
        <v>32</v>
      </c>
      <c r="G100" s="15">
        <v>3700</v>
      </c>
      <c r="I100" s="15">
        <v>127865</v>
      </c>
      <c r="K100" s="15" t="s">
        <v>493</v>
      </c>
      <c r="L100" s="15">
        <v>1.3</v>
      </c>
      <c r="N100" s="15" t="s">
        <v>25</v>
      </c>
      <c r="P100" s="15" t="s">
        <v>495</v>
      </c>
      <c r="Q100" s="37"/>
      <c r="R100" s="11"/>
      <c r="T100" s="31" t="s">
        <v>153</v>
      </c>
      <c r="U100" s="15"/>
      <c r="V100" s="15">
        <v>1020</v>
      </c>
      <c r="Y100" s="33"/>
      <c r="Z100" s="34"/>
      <c r="AA100" s="34"/>
      <c r="AB100" s="35"/>
      <c r="AC100" s="35"/>
      <c r="AD100" s="35"/>
      <c r="AE100" s="35"/>
      <c r="AG100" s="33"/>
      <c r="AH100" s="34"/>
      <c r="AI100" s="34"/>
      <c r="AJ100" s="35"/>
      <c r="AK100" s="35"/>
      <c r="AL100" s="35"/>
      <c r="AM100" s="35"/>
      <c r="AO100" s="33"/>
      <c r="AP100" s="34"/>
      <c r="AQ100" s="34"/>
      <c r="AR100" s="35"/>
      <c r="AS100" s="35"/>
      <c r="AT100" s="35"/>
      <c r="AU100" s="35"/>
      <c r="AV100" s="35"/>
      <c r="AW100" s="43"/>
      <c r="AX100" s="33">
        <v>0.35985782120250531</v>
      </c>
      <c r="AY100" s="34">
        <v>3.9483506584533394</v>
      </c>
      <c r="AZ100" s="34">
        <v>1.0779719094743683</v>
      </c>
      <c r="BA100" s="16">
        <v>143.8922996853708</v>
      </c>
      <c r="BB100" s="34">
        <v>3.295209058280954E-2</v>
      </c>
      <c r="BC100" s="34">
        <v>0.32690573061969574</v>
      </c>
      <c r="BD100" s="34" t="s">
        <v>486</v>
      </c>
      <c r="BE100" s="27">
        <v>6.4866344786011352</v>
      </c>
      <c r="BF100" s="34">
        <v>4.8419178517582351</v>
      </c>
      <c r="BG100" s="33">
        <v>0.46226216996630665</v>
      </c>
      <c r="BH100" s="34">
        <v>4.8419178517582351</v>
      </c>
      <c r="BI100" s="34">
        <v>1.0680474134535016</v>
      </c>
      <c r="BJ100" s="16">
        <v>147.4468392092086</v>
      </c>
      <c r="BK100" s="34">
        <v>3.6809771414420565E-2</v>
      </c>
      <c r="BL100" s="34">
        <v>0.42545239855188605</v>
      </c>
      <c r="BM100" s="34" t="s">
        <v>486</v>
      </c>
      <c r="BN100" s="27">
        <v>6.7132470663004584</v>
      </c>
      <c r="BO100" s="33">
        <v>0.70404237902602118</v>
      </c>
      <c r="BP100" s="34">
        <v>6.8447816294177866</v>
      </c>
      <c r="BQ100" s="34">
        <v>0.91936240256828405</v>
      </c>
      <c r="BR100" s="16">
        <v>151.11482116456031</v>
      </c>
      <c r="BS100" s="34">
        <v>4.4691991912065854E-2</v>
      </c>
      <c r="BT100" s="34">
        <v>0.65935038711395533</v>
      </c>
      <c r="BU100" s="34" t="s">
        <v>486</v>
      </c>
      <c r="BV100" s="27">
        <v>7.0384531581878891</v>
      </c>
      <c r="BW100" s="33">
        <v>0.52495569550885202</v>
      </c>
      <c r="BX100" s="34">
        <v>4.7240036447704448</v>
      </c>
      <c r="BY100" s="34">
        <v>1.3233031346904804</v>
      </c>
      <c r="BZ100" s="16">
        <v>156.99546901521703</v>
      </c>
      <c r="CA100" s="34">
        <v>4.1211722608978582E-2</v>
      </c>
      <c r="CB100" s="34">
        <v>0.48374397289987342</v>
      </c>
      <c r="CC100" s="34" t="s">
        <v>486</v>
      </c>
      <c r="CD100" s="27">
        <v>7.1233715475124413</v>
      </c>
      <c r="CE100" s="33">
        <v>0.10910028606726349</v>
      </c>
      <c r="CF100" s="34">
        <v>2.6107437184339961</v>
      </c>
      <c r="CG100" s="34">
        <v>1.1695897406401787</v>
      </c>
      <c r="CH100" s="16">
        <v>107.65532204538927</v>
      </c>
      <c r="CI100" s="34">
        <v>1.8842610740529134E-2</v>
      </c>
      <c r="CJ100" s="34">
        <v>9.0257675326734357E-2</v>
      </c>
      <c r="CK100" s="34" t="s">
        <v>486</v>
      </c>
      <c r="CL100" s="27">
        <v>4.8081558532204847</v>
      </c>
      <c r="CM100" s="33">
        <v>0.38455121691374078</v>
      </c>
      <c r="CN100" s="34">
        <v>4.8687490543934482</v>
      </c>
      <c r="CO100" s="34">
        <v>1.3173052999225123</v>
      </c>
      <c r="CP100" s="16">
        <v>163.12581898593501</v>
      </c>
      <c r="CQ100" s="34">
        <v>4.0534866957657678E-2</v>
      </c>
      <c r="CR100" s="34">
        <v>0.3440163499560831</v>
      </c>
      <c r="CS100" s="34" t="s">
        <v>486</v>
      </c>
      <c r="CT100" s="27">
        <v>7.376956101450463</v>
      </c>
      <c r="CU100" s="33">
        <v>0.31565626459331614</v>
      </c>
      <c r="CV100" s="34">
        <v>3.9903286815122025</v>
      </c>
      <c r="CW100" s="34">
        <v>1.1576804073715026</v>
      </c>
      <c r="CX100" s="16">
        <v>129.18678572436539</v>
      </c>
      <c r="CY100" s="34">
        <v>2.9457872548038732E-2</v>
      </c>
      <c r="CZ100" s="34">
        <v>0.28619839204527742</v>
      </c>
      <c r="DA100" s="34" t="s">
        <v>486</v>
      </c>
      <c r="DB100" s="27">
        <v>5.8527284460979869</v>
      </c>
      <c r="DC100" s="34" t="s">
        <v>486</v>
      </c>
      <c r="DD100" s="33">
        <v>0.3028805515447609</v>
      </c>
      <c r="DE100" s="34">
        <v>4.4192709004970796</v>
      </c>
      <c r="DF100" s="34">
        <v>0.79828932370321204</v>
      </c>
      <c r="DG100" s="16">
        <v>127.29676417020275</v>
      </c>
      <c r="DH100" s="34">
        <v>3.1666413915482625E-2</v>
      </c>
      <c r="DI100" s="34">
        <v>0.27121413762927826</v>
      </c>
      <c r="DJ100" s="34" t="s">
        <v>486</v>
      </c>
      <c r="DK100" s="27">
        <v>5.7988371576905884</v>
      </c>
      <c r="DL100" s="33">
        <v>0.47130524483786551</v>
      </c>
      <c r="DM100" s="34">
        <v>5.5914315661594092</v>
      </c>
      <c r="DN100" s="34">
        <v>1.3658533328266429</v>
      </c>
      <c r="DO100" s="16">
        <v>154.21787844786951</v>
      </c>
      <c r="DP100" s="34">
        <v>4.2872795095034305E-2</v>
      </c>
      <c r="DQ100" s="34">
        <v>0.42843244974283123</v>
      </c>
      <c r="DR100" s="34" t="s">
        <v>486</v>
      </c>
      <c r="DS100" s="27">
        <v>7.055404518417677</v>
      </c>
      <c r="DT100" s="33">
        <v>0.1421541223340681</v>
      </c>
      <c r="DU100" s="34">
        <v>3.6628099307570947</v>
      </c>
      <c r="DV100" s="34">
        <v>1.1858204231753349</v>
      </c>
      <c r="DW100" s="16">
        <v>105.51860405747209</v>
      </c>
      <c r="DX100" s="34">
        <v>2.1476771823073806E-2</v>
      </c>
      <c r="DY100" s="34">
        <v>0.12067735051099429</v>
      </c>
      <c r="DZ100" s="34" t="s">
        <v>486</v>
      </c>
      <c r="EA100" s="27">
        <v>4.7919168336594833</v>
      </c>
      <c r="EB100" s="33">
        <v>0.45219817267041651</v>
      </c>
      <c r="EC100" s="34">
        <v>5.8205657632527723</v>
      </c>
      <c r="ED100" s="34">
        <v>1.3721727206929546</v>
      </c>
      <c r="EE100" s="16">
        <v>165.8345875034648</v>
      </c>
      <c r="EF100" s="34">
        <v>4.5269893218555762E-2</v>
      </c>
      <c r="EG100" s="34">
        <v>0.40692827945186077</v>
      </c>
      <c r="EH100" s="34" t="s">
        <v>486</v>
      </c>
      <c r="EI100" s="27">
        <v>7.5664905057915686</v>
      </c>
      <c r="EJ100" s="33">
        <v>0.2540400694054864</v>
      </c>
      <c r="EK100" s="34">
        <v>4.3178085819660907</v>
      </c>
      <c r="EL100" s="34">
        <v>1.1549653529568373</v>
      </c>
      <c r="EM100" s="16">
        <v>123.20841982098358</v>
      </c>
      <c r="EN100" s="34">
        <v>2.9084411754452935E-2</v>
      </c>
      <c r="EO100" s="34">
        <v>0.22495565765103348</v>
      </c>
      <c r="EP100" s="34" t="s">
        <v>486</v>
      </c>
      <c r="EQ100" s="27">
        <v>5.6100041150802218</v>
      </c>
      <c r="ER100" s="34" t="s">
        <v>486</v>
      </c>
    </row>
    <row r="101" spans="2:148" x14ac:dyDescent="0.2">
      <c r="B101" s="15" t="s">
        <v>502</v>
      </c>
      <c r="D101" s="15" t="s">
        <v>64</v>
      </c>
      <c r="E101" s="15" t="s">
        <v>78</v>
      </c>
      <c r="F101" s="31" t="s">
        <v>32</v>
      </c>
      <c r="G101" s="15">
        <v>3700</v>
      </c>
      <c r="I101" s="15">
        <v>230894</v>
      </c>
      <c r="K101" s="15" t="s">
        <v>493</v>
      </c>
      <c r="L101" s="15">
        <v>1.3320000000000001</v>
      </c>
      <c r="N101" s="15" t="s">
        <v>25</v>
      </c>
      <c r="P101" s="15" t="s">
        <v>495</v>
      </c>
      <c r="Q101" s="37"/>
      <c r="R101" s="14"/>
      <c r="S101" s="17"/>
      <c r="T101" s="31" t="s">
        <v>153</v>
      </c>
      <c r="U101" s="17"/>
      <c r="V101" s="15">
        <v>1020</v>
      </c>
      <c r="W101" s="17"/>
      <c r="X101" s="17"/>
      <c r="Y101" s="38"/>
      <c r="Z101" s="39"/>
      <c r="AA101" s="39"/>
      <c r="AB101" s="40"/>
      <c r="AC101" s="40"/>
      <c r="AD101" s="40"/>
      <c r="AE101" s="40"/>
      <c r="AG101" s="38"/>
      <c r="AH101" s="39"/>
      <c r="AI101" s="39"/>
      <c r="AJ101" s="40"/>
      <c r="AK101" s="40"/>
      <c r="AL101" s="40"/>
      <c r="AM101" s="40"/>
      <c r="AO101" s="38"/>
      <c r="AP101" s="39"/>
      <c r="AQ101" s="39"/>
      <c r="AR101" s="40"/>
      <c r="AS101" s="40"/>
      <c r="AT101" s="40"/>
      <c r="AU101" s="40"/>
      <c r="AV101" s="40"/>
      <c r="AW101" s="50"/>
      <c r="AX101" s="33">
        <v>0.26619476073101356</v>
      </c>
      <c r="AY101" s="34">
        <v>2.2935713282191372</v>
      </c>
      <c r="AZ101" s="34">
        <v>0.4834577686324093</v>
      </c>
      <c r="BA101" s="16">
        <v>150.47517262652553</v>
      </c>
      <c r="BB101" s="34">
        <v>2.8427327808530252E-2</v>
      </c>
      <c r="BC101" s="34">
        <v>0.23776743292248331</v>
      </c>
      <c r="BD101" s="34">
        <v>7.0873727168139625E-2</v>
      </c>
      <c r="BE101" s="27">
        <v>6.6447014013354915</v>
      </c>
      <c r="BF101" s="34">
        <v>3.0110629660314832</v>
      </c>
      <c r="BG101" s="33">
        <v>0.4077042253521127</v>
      </c>
      <c r="BH101" s="34">
        <v>3.0110629660314832</v>
      </c>
      <c r="BI101" s="34">
        <v>0.52038690969345491</v>
      </c>
      <c r="BJ101" s="16">
        <v>156.08484424192213</v>
      </c>
      <c r="BK101" s="34">
        <v>3.2496271748135873E-2</v>
      </c>
      <c r="BL101" s="34">
        <v>0.37568682684341337</v>
      </c>
      <c r="BM101" s="34" t="s">
        <v>486</v>
      </c>
      <c r="BN101" s="27">
        <v>6.9529120280321095</v>
      </c>
      <c r="BO101" s="33" t="s">
        <v>486</v>
      </c>
      <c r="BP101" s="34" t="s">
        <v>486</v>
      </c>
      <c r="BQ101" s="34" t="s">
        <v>486</v>
      </c>
      <c r="BR101" s="16" t="s">
        <v>486</v>
      </c>
      <c r="BS101" s="34" t="s">
        <v>486</v>
      </c>
      <c r="BT101" s="34" t="s">
        <v>486</v>
      </c>
      <c r="BU101" s="34" t="s">
        <v>486</v>
      </c>
      <c r="BV101" s="27" t="s">
        <v>486</v>
      </c>
      <c r="BW101" s="33" t="s">
        <v>486</v>
      </c>
      <c r="BX101" s="34" t="s">
        <v>486</v>
      </c>
      <c r="BY101" s="34" t="s">
        <v>486</v>
      </c>
      <c r="BZ101" s="16" t="s">
        <v>486</v>
      </c>
      <c r="CA101" s="34" t="s">
        <v>486</v>
      </c>
      <c r="CB101" s="34" t="s">
        <v>486</v>
      </c>
      <c r="CC101" s="34" t="s">
        <v>486</v>
      </c>
      <c r="CD101" s="27" t="s">
        <v>486</v>
      </c>
      <c r="CE101" s="33" t="s">
        <v>486</v>
      </c>
      <c r="CF101" s="34" t="s">
        <v>486</v>
      </c>
      <c r="CG101" s="34" t="s">
        <v>486</v>
      </c>
      <c r="CH101" s="16" t="s">
        <v>486</v>
      </c>
      <c r="CI101" s="34" t="s">
        <v>486</v>
      </c>
      <c r="CJ101" s="34" t="s">
        <v>486</v>
      </c>
      <c r="CK101" s="34" t="s">
        <v>486</v>
      </c>
      <c r="CL101" s="27" t="s">
        <v>486</v>
      </c>
      <c r="CM101" s="33" t="s">
        <v>486</v>
      </c>
      <c r="CN101" s="34" t="s">
        <v>486</v>
      </c>
      <c r="CO101" s="34" t="s">
        <v>486</v>
      </c>
      <c r="CP101" s="16" t="s">
        <v>486</v>
      </c>
      <c r="CQ101" s="34" t="s">
        <v>486</v>
      </c>
      <c r="CR101" s="34" t="s">
        <v>486</v>
      </c>
      <c r="CS101" s="34" t="s">
        <v>486</v>
      </c>
      <c r="CT101" s="27" t="s">
        <v>486</v>
      </c>
      <c r="CU101" s="33" t="s">
        <v>486</v>
      </c>
      <c r="CV101" s="34" t="s">
        <v>486</v>
      </c>
      <c r="CW101" s="34" t="s">
        <v>486</v>
      </c>
      <c r="CX101" s="16" t="s">
        <v>486</v>
      </c>
      <c r="CY101" s="34" t="s">
        <v>486</v>
      </c>
      <c r="CZ101" s="34" t="s">
        <v>486</v>
      </c>
      <c r="DA101" s="34" t="s">
        <v>486</v>
      </c>
      <c r="DB101" s="27" t="s">
        <v>486</v>
      </c>
      <c r="DC101" s="34" t="s">
        <v>486</v>
      </c>
      <c r="DD101" s="33">
        <v>0.13100000000000001</v>
      </c>
      <c r="DE101" s="34">
        <v>1.3939999999999999</v>
      </c>
      <c r="DF101" s="34">
        <v>0.29799999999999999</v>
      </c>
      <c r="DG101" s="16">
        <v>127.828</v>
      </c>
      <c r="DH101" s="34">
        <v>2.1000000000000001E-2</v>
      </c>
      <c r="DI101" s="34">
        <v>0.111</v>
      </c>
      <c r="DJ101" s="34">
        <v>5.0577259254666621E-2</v>
      </c>
      <c r="DK101" s="27">
        <v>5.5943372452907267</v>
      </c>
      <c r="DL101" s="33">
        <v>0.215</v>
      </c>
      <c r="DM101" s="34">
        <v>2.1930000000000001</v>
      </c>
      <c r="DN101" s="34">
        <v>0.57199999999999995</v>
      </c>
      <c r="DO101" s="16">
        <v>160.55199999999999</v>
      </c>
      <c r="DP101" s="34">
        <v>2.9000000000000001E-2</v>
      </c>
      <c r="DQ101" s="34">
        <v>0.186</v>
      </c>
      <c r="DR101" s="34">
        <v>7.703522680242729E-2</v>
      </c>
      <c r="DS101" s="27">
        <v>7.0631542316695741</v>
      </c>
      <c r="DT101" s="33">
        <v>5.0999999999999997E-2</v>
      </c>
      <c r="DU101" s="34">
        <v>1.512</v>
      </c>
      <c r="DV101" s="34">
        <v>0.435</v>
      </c>
      <c r="DW101" s="16">
        <v>123.568</v>
      </c>
      <c r="DX101" s="34">
        <v>1.7999999999999999E-2</v>
      </c>
      <c r="DY101" s="34">
        <v>3.3000000000000002E-2</v>
      </c>
      <c r="DZ101" s="34">
        <v>2.9708986146717919E-2</v>
      </c>
      <c r="EA101" s="27">
        <v>5.4086939718150546</v>
      </c>
      <c r="EB101" s="33">
        <v>0.14299999999999999</v>
      </c>
      <c r="EC101" s="34">
        <v>1.9359999999999999</v>
      </c>
      <c r="ED101" s="34">
        <v>0.48199999999999998</v>
      </c>
      <c r="EE101" s="16">
        <v>172.61699999999999</v>
      </c>
      <c r="EF101" s="34">
        <v>2.5999999999999999E-2</v>
      </c>
      <c r="EG101" s="34">
        <v>0.11700000000000001</v>
      </c>
      <c r="EH101" s="34">
        <v>7.1181701965233921E-2</v>
      </c>
      <c r="EI101" s="27">
        <v>7.5535063078349127</v>
      </c>
      <c r="EJ101" s="33">
        <v>0.1</v>
      </c>
      <c r="EK101" s="34">
        <v>1.631</v>
      </c>
      <c r="EL101" s="34">
        <v>0.432</v>
      </c>
      <c r="EM101" s="16">
        <v>134.857</v>
      </c>
      <c r="EN101" s="34">
        <v>2.1000000000000001E-2</v>
      </c>
      <c r="EO101" s="34">
        <v>7.9000000000000001E-2</v>
      </c>
      <c r="EP101" s="34">
        <v>4.4981579249003714E-2</v>
      </c>
      <c r="EQ101" s="27">
        <v>5.9075678308274808</v>
      </c>
      <c r="ER101" s="34" t="s">
        <v>486</v>
      </c>
    </row>
    <row r="102" spans="2:148" x14ac:dyDescent="0.2">
      <c r="B102" s="15" t="s">
        <v>502</v>
      </c>
      <c r="D102" s="15" t="s">
        <v>71</v>
      </c>
      <c r="E102" s="15" t="s">
        <v>548</v>
      </c>
      <c r="F102" s="31" t="s">
        <v>32</v>
      </c>
      <c r="G102" s="15">
        <v>3700</v>
      </c>
      <c r="I102" s="15">
        <v>217427</v>
      </c>
      <c r="K102" s="15" t="s">
        <v>493</v>
      </c>
      <c r="L102" s="15">
        <v>1.6</v>
      </c>
      <c r="N102" s="15" t="s">
        <v>25</v>
      </c>
      <c r="P102" s="15" t="s">
        <v>495</v>
      </c>
      <c r="Q102" s="37"/>
      <c r="R102" s="11"/>
      <c r="T102" s="31" t="s">
        <v>153</v>
      </c>
      <c r="U102" s="15"/>
      <c r="V102" s="15">
        <v>1250</v>
      </c>
      <c r="Y102" s="33"/>
      <c r="Z102" s="34"/>
      <c r="AA102" s="34"/>
      <c r="AB102" s="35"/>
      <c r="AC102" s="35"/>
      <c r="AD102" s="35"/>
      <c r="AE102" s="35"/>
      <c r="AG102" s="33"/>
      <c r="AH102" s="34"/>
      <c r="AI102" s="34"/>
      <c r="AJ102" s="35"/>
      <c r="AK102" s="35"/>
      <c r="AL102" s="35"/>
      <c r="AM102" s="35"/>
      <c r="AO102" s="33"/>
      <c r="AP102" s="34"/>
      <c r="AQ102" s="34"/>
      <c r="AR102" s="35"/>
      <c r="AS102" s="35"/>
      <c r="AT102" s="35"/>
      <c r="AU102" s="35"/>
      <c r="AV102" s="35"/>
      <c r="AW102" s="43"/>
      <c r="AX102" s="33">
        <v>0.14986835505130625</v>
      </c>
      <c r="AY102" s="34">
        <v>1.0239838352465369</v>
      </c>
      <c r="AZ102" s="34">
        <v>0.25492181964819316</v>
      </c>
      <c r="BA102" s="16">
        <v>174.9076007423082</v>
      </c>
      <c r="BB102" s="34">
        <v>1.6749010741607444E-2</v>
      </c>
      <c r="BC102" s="34">
        <v>0.13311934430969879</v>
      </c>
      <c r="BD102" s="34" t="s">
        <v>486</v>
      </c>
      <c r="BE102" s="27">
        <v>7.59121617310731</v>
      </c>
      <c r="BF102" s="34">
        <v>1.3763614371939852</v>
      </c>
      <c r="BG102" s="33">
        <v>0.23108032864306705</v>
      </c>
      <c r="BH102" s="34">
        <v>1.3763614371939852</v>
      </c>
      <c r="BI102" s="34">
        <v>0.35418784610009402</v>
      </c>
      <c r="BJ102" s="16">
        <v>179.64323116814384</v>
      </c>
      <c r="BK102" s="34">
        <v>1.9125151453316572E-2</v>
      </c>
      <c r="BL102" s="34">
        <v>0.21195517718975049</v>
      </c>
      <c r="BM102" s="34" t="s">
        <v>486</v>
      </c>
      <c r="BN102" s="27">
        <v>7.8291270726405529</v>
      </c>
      <c r="BO102" s="33">
        <v>0.62400312971397542</v>
      </c>
      <c r="BP102" s="34">
        <v>3.9204252700712008</v>
      </c>
      <c r="BQ102" s="34">
        <v>0.67696059432264499</v>
      </c>
      <c r="BR102" s="16">
        <v>184.97729620166356</v>
      </c>
      <c r="BS102" s="34">
        <v>3.2064262331615488E-2</v>
      </c>
      <c r="BT102" s="34">
        <v>0.5919388673823599</v>
      </c>
      <c r="BU102" s="34" t="s">
        <v>486</v>
      </c>
      <c r="BV102" s="27">
        <v>8.2828315366996588</v>
      </c>
      <c r="BW102" s="33">
        <v>0.10626002769667922</v>
      </c>
      <c r="BX102" s="34">
        <v>0.78849809734124987</v>
      </c>
      <c r="BY102" s="34">
        <v>0.27400944891341006</v>
      </c>
      <c r="BZ102" s="16">
        <v>191.41914425985621</v>
      </c>
      <c r="CA102" s="34">
        <v>1.5212891266703374E-2</v>
      </c>
      <c r="CB102" s="34">
        <v>9.1047136429975847E-2</v>
      </c>
      <c r="CC102" s="34" t="s">
        <v>486</v>
      </c>
      <c r="CD102" s="27">
        <v>8.2775939499278053</v>
      </c>
      <c r="CE102" s="33">
        <v>5.3030274763258306E-2</v>
      </c>
      <c r="CF102" s="34">
        <v>0.37610703726814004</v>
      </c>
      <c r="CG102" s="34">
        <v>0.13549709916903302</v>
      </c>
      <c r="CH102" s="16">
        <v>129.21302084164509</v>
      </c>
      <c r="CI102" s="34">
        <v>1.0300060552143241E-2</v>
      </c>
      <c r="CJ102" s="34">
        <v>4.2730214211115065E-2</v>
      </c>
      <c r="CK102" s="34" t="s">
        <v>486</v>
      </c>
      <c r="CL102" s="27">
        <v>5.5745281027324207</v>
      </c>
      <c r="CM102" s="33">
        <v>8.5354069437822921E-2</v>
      </c>
      <c r="CN102" s="34">
        <v>1.2192799524859443</v>
      </c>
      <c r="CO102" s="34">
        <v>0.19678231091957757</v>
      </c>
      <c r="CP102" s="16">
        <v>199.80951122348662</v>
      </c>
      <c r="CQ102" s="34">
        <v>1.4874973181946407E-2</v>
      </c>
      <c r="CR102" s="34">
        <v>7.0479096255876519E-2</v>
      </c>
      <c r="CS102" s="34" t="s">
        <v>486</v>
      </c>
      <c r="CT102" s="27">
        <v>8.6636477490945119</v>
      </c>
      <c r="CU102" s="33">
        <v>0.17688398668032895</v>
      </c>
      <c r="CV102" s="34">
        <v>1.2234924090056762</v>
      </c>
      <c r="CW102" s="34">
        <v>0.2687780024618443</v>
      </c>
      <c r="CX102" s="16">
        <v>156.50739842743292</v>
      </c>
      <c r="CY102" s="34">
        <v>1.5782766681337889E-2</v>
      </c>
      <c r="CZ102" s="34">
        <v>0.16110121999899107</v>
      </c>
      <c r="DA102" s="34" t="s">
        <v>486</v>
      </c>
      <c r="DB102" s="27">
        <v>6.8191512382551398</v>
      </c>
      <c r="DC102" s="34" t="s">
        <v>486</v>
      </c>
      <c r="DD102" s="33">
        <v>5.005845009011449E-2</v>
      </c>
      <c r="DE102" s="34">
        <v>0.43415540852843715</v>
      </c>
      <c r="DF102" s="34">
        <v>0.12210087974668977</v>
      </c>
      <c r="DG102" s="16">
        <v>153.16638636283332</v>
      </c>
      <c r="DH102" s="34">
        <v>8.623216190481682E-3</v>
      </c>
      <c r="DI102" s="34">
        <v>4.1435233899632815E-2</v>
      </c>
      <c r="DJ102" s="34" t="s">
        <v>486</v>
      </c>
      <c r="DK102" s="27">
        <v>6.6053992498295768</v>
      </c>
      <c r="DL102" s="33">
        <v>8.2889337743725686E-2</v>
      </c>
      <c r="DM102" s="34">
        <v>0.80268890237401802</v>
      </c>
      <c r="DN102" s="34">
        <v>0.31532703314062294</v>
      </c>
      <c r="DO102" s="16">
        <v>187.52350472449885</v>
      </c>
      <c r="DP102" s="34">
        <v>1.391809723433355E-2</v>
      </c>
      <c r="DQ102" s="34">
        <v>6.8971240509392129E-2</v>
      </c>
      <c r="DR102" s="34" t="s">
        <v>486</v>
      </c>
      <c r="DS102" s="27">
        <v>8.108286200592719</v>
      </c>
      <c r="DT102" s="33">
        <v>5.5432825020448058E-2</v>
      </c>
      <c r="DU102" s="34">
        <v>0.59365006248192487</v>
      </c>
      <c r="DV102" s="34">
        <v>0.14172221328599149</v>
      </c>
      <c r="DW102" s="16">
        <v>127.7005472729072</v>
      </c>
      <c r="DX102" s="34">
        <v>1.0253036903106669E-2</v>
      </c>
      <c r="DY102" s="34">
        <v>4.5179788117341385E-2</v>
      </c>
      <c r="DZ102" s="34" t="s">
        <v>486</v>
      </c>
      <c r="EA102" s="27">
        <v>5.524646919730424</v>
      </c>
      <c r="EB102" s="33">
        <v>0.13743748544773254</v>
      </c>
      <c r="EC102" s="34">
        <v>2.896314687519693</v>
      </c>
      <c r="ED102" s="34">
        <v>0.24368044640700476</v>
      </c>
      <c r="EE102" s="16">
        <v>199.6121490740353</v>
      </c>
      <c r="EF102" s="34">
        <v>2.1946962807476621E-2</v>
      </c>
      <c r="EG102" s="34">
        <v>0.11549052264025593</v>
      </c>
      <c r="EH102" s="34" t="s">
        <v>486</v>
      </c>
      <c r="EI102" s="27">
        <v>8.7752991407134733</v>
      </c>
      <c r="EJ102" s="33">
        <v>6.6847920712548525E-2</v>
      </c>
      <c r="EK102" s="34">
        <v>0.8321158248945133</v>
      </c>
      <c r="EL102" s="34">
        <v>0.17329043362829843</v>
      </c>
      <c r="EM102" s="16">
        <v>148.79275463451052</v>
      </c>
      <c r="EN102" s="34">
        <v>1.1674200812558166E-2</v>
      </c>
      <c r="EO102" s="34">
        <v>5.5173719899990356E-2</v>
      </c>
      <c r="EP102" s="34" t="s">
        <v>486</v>
      </c>
      <c r="EQ102" s="27">
        <v>6.4469199232436551</v>
      </c>
      <c r="ER102" s="34" t="s">
        <v>486</v>
      </c>
    </row>
    <row r="103" spans="2:148" x14ac:dyDescent="0.2">
      <c r="B103" s="15" t="s">
        <v>502</v>
      </c>
      <c r="D103" s="15" t="s">
        <v>71</v>
      </c>
      <c r="E103" s="15" t="s">
        <v>548</v>
      </c>
      <c r="F103" s="31" t="s">
        <v>32</v>
      </c>
      <c r="G103" s="15">
        <v>3700</v>
      </c>
      <c r="I103" s="15">
        <v>92003</v>
      </c>
      <c r="K103" s="15" t="s">
        <v>493</v>
      </c>
      <c r="L103" s="15">
        <v>2</v>
      </c>
      <c r="N103" s="15" t="s">
        <v>25</v>
      </c>
      <c r="P103" s="15" t="s">
        <v>495</v>
      </c>
      <c r="Q103" s="37"/>
      <c r="R103" s="11"/>
      <c r="T103" s="31" t="s">
        <v>153</v>
      </c>
      <c r="U103" s="15"/>
      <c r="V103" s="15">
        <v>1250</v>
      </c>
      <c r="Y103" s="33"/>
      <c r="Z103" s="34"/>
      <c r="AA103" s="34"/>
      <c r="AB103" s="35"/>
      <c r="AC103" s="35"/>
      <c r="AD103" s="35"/>
      <c r="AE103" s="35"/>
      <c r="AG103" s="33"/>
      <c r="AH103" s="34"/>
      <c r="AI103" s="34"/>
      <c r="AJ103" s="35"/>
      <c r="AK103" s="35"/>
      <c r="AL103" s="35"/>
      <c r="AM103" s="35"/>
      <c r="AO103" s="33"/>
      <c r="AP103" s="34"/>
      <c r="AQ103" s="34"/>
      <c r="AR103" s="35"/>
      <c r="AS103" s="35"/>
      <c r="AT103" s="35"/>
      <c r="AU103" s="35"/>
      <c r="AV103" s="35"/>
      <c r="AW103" s="43"/>
      <c r="AX103" s="33">
        <v>0.42931427625886054</v>
      </c>
      <c r="AY103" s="34">
        <v>3.8691346749434423</v>
      </c>
      <c r="AZ103" s="34">
        <v>0.50986143086898461</v>
      </c>
      <c r="BA103" s="16">
        <v>192.65959326860553</v>
      </c>
      <c r="BB103" s="34">
        <v>3.3222944881742947E-2</v>
      </c>
      <c r="BC103" s="34">
        <v>0.39609133137711761</v>
      </c>
      <c r="BD103" s="34" t="s">
        <v>486</v>
      </c>
      <c r="BE103" s="27">
        <v>8.5823810939529981</v>
      </c>
      <c r="BF103" s="34">
        <v>5.9602808307976485</v>
      </c>
      <c r="BG103" s="33">
        <v>0.69218830946742249</v>
      </c>
      <c r="BH103" s="34">
        <v>5.9602808307976485</v>
      </c>
      <c r="BI103" s="34">
        <v>0.65289169058057328</v>
      </c>
      <c r="BJ103" s="16">
        <v>197.92116432709707</v>
      </c>
      <c r="BK103" s="34">
        <v>4.1737102822940492E-2</v>
      </c>
      <c r="BL103" s="34">
        <v>0.65045120664448197</v>
      </c>
      <c r="BM103" s="34" t="s">
        <v>486</v>
      </c>
      <c r="BN103" s="27">
        <v>8.9847564710229992</v>
      </c>
      <c r="BO103" s="33">
        <v>2.1071312695233155</v>
      </c>
      <c r="BP103" s="34">
        <v>15.385045738205108</v>
      </c>
      <c r="BQ103" s="34">
        <v>1.3966893768344806</v>
      </c>
      <c r="BR103" s="16">
        <v>207.79847754147684</v>
      </c>
      <c r="BS103" s="34">
        <v>9.6876517613650195E-2</v>
      </c>
      <c r="BT103" s="34">
        <v>2.0102547519096654</v>
      </c>
      <c r="BU103" s="34" t="s">
        <v>486</v>
      </c>
      <c r="BV103" s="27">
        <v>10.236122711335307</v>
      </c>
      <c r="BW103" s="33">
        <v>0.45681117167829532</v>
      </c>
      <c r="BX103" s="34">
        <v>3.6688892502749981</v>
      </c>
      <c r="BY103" s="34">
        <v>0.56752565103341457</v>
      </c>
      <c r="BZ103" s="16">
        <v>217.46977468651286</v>
      </c>
      <c r="CA103" s="34">
        <v>3.6813583078312694E-2</v>
      </c>
      <c r="CB103" s="34">
        <v>0.41999758859998265</v>
      </c>
      <c r="CC103" s="34" t="s">
        <v>486</v>
      </c>
      <c r="CD103" s="27">
        <v>9.6367379070964159</v>
      </c>
      <c r="CE103" s="33">
        <v>0.10752978062022202</v>
      </c>
      <c r="CF103" s="34">
        <v>1.7996747728614448</v>
      </c>
      <c r="CG103" s="34">
        <v>0.35276963652335858</v>
      </c>
      <c r="CH103" s="16">
        <v>140.80383031637052</v>
      </c>
      <c r="CI103" s="34">
        <v>1.4211758808362904E-2</v>
      </c>
      <c r="CJ103" s="34">
        <v>9.3318021811859109E-2</v>
      </c>
      <c r="CK103" s="34" t="s">
        <v>486</v>
      </c>
      <c r="CL103" s="27">
        <v>6.1750211220473874</v>
      </c>
      <c r="CM103" s="33">
        <v>0.18587767911322256</v>
      </c>
      <c r="CN103" s="34">
        <v>2.8164678236603313</v>
      </c>
      <c r="CO103" s="34">
        <v>0.51378894996830893</v>
      </c>
      <c r="CP103" s="16">
        <v>224.5314933482108</v>
      </c>
      <c r="CQ103" s="34">
        <v>3.1772165365893654E-2</v>
      </c>
      <c r="CR103" s="34">
        <v>0.15410551374732889</v>
      </c>
      <c r="CS103" s="34" t="s">
        <v>486</v>
      </c>
      <c r="CT103" s="27">
        <v>9.8453021084545238</v>
      </c>
      <c r="CU103" s="33">
        <v>0.56035934825505274</v>
      </c>
      <c r="CV103" s="34">
        <v>4.8540842643560964</v>
      </c>
      <c r="CW103" s="34">
        <v>0.60636446320866766</v>
      </c>
      <c r="CX103" s="16">
        <v>173.79117714973856</v>
      </c>
      <c r="CY103" s="34">
        <v>3.5600990011448702E-2</v>
      </c>
      <c r="CZ103" s="34">
        <v>0.52475835824360406</v>
      </c>
      <c r="DA103" s="34" t="s">
        <v>486</v>
      </c>
      <c r="DB103" s="27">
        <v>7.8573258404229751</v>
      </c>
      <c r="DC103" s="34" t="s">
        <v>486</v>
      </c>
      <c r="DD103" s="33">
        <v>0.14383649864639178</v>
      </c>
      <c r="DE103" s="34">
        <v>1.9995441345831642</v>
      </c>
      <c r="DF103" s="34">
        <v>0.28827326556551597</v>
      </c>
      <c r="DG103" s="16">
        <v>175.22032261235876</v>
      </c>
      <c r="DH103" s="34">
        <v>2.3304705229695737E-2</v>
      </c>
      <c r="DI103" s="34">
        <v>0.12053179341669604</v>
      </c>
      <c r="DJ103" s="34" t="s">
        <v>486</v>
      </c>
      <c r="DK103" s="27">
        <v>7.669559773568035</v>
      </c>
      <c r="DL103" s="33">
        <v>0.2545956098106088</v>
      </c>
      <c r="DM103" s="34">
        <v>3.6056999650480299</v>
      </c>
      <c r="DN103" s="34">
        <v>0.56315703088379576</v>
      </c>
      <c r="DO103" s="16">
        <v>210.55959574210416</v>
      </c>
      <c r="DP103" s="34">
        <v>3.3236723763708911E-2</v>
      </c>
      <c r="DQ103" s="34">
        <v>0.22135888604689991</v>
      </c>
      <c r="DR103" s="34" t="s">
        <v>486</v>
      </c>
      <c r="DS103" s="27">
        <v>9.3085881951102163</v>
      </c>
      <c r="DT103" s="33">
        <v>0.10742970008579276</v>
      </c>
      <c r="DU103" s="34">
        <v>2.2690541037930081</v>
      </c>
      <c r="DV103" s="34">
        <v>0.33789264078234543</v>
      </c>
      <c r="DW103" s="16">
        <v>137.8525879738674</v>
      </c>
      <c r="DX103" s="34">
        <v>1.5294780881353314E-2</v>
      </c>
      <c r="DY103" s="34">
        <v>9.2134919204439447E-2</v>
      </c>
      <c r="DZ103" s="34" t="s">
        <v>486</v>
      </c>
      <c r="EA103" s="27">
        <v>6.0800639185036047</v>
      </c>
      <c r="EB103" s="33">
        <v>0.19018661215771612</v>
      </c>
      <c r="EC103" s="34">
        <v>3.7445516768647584</v>
      </c>
      <c r="ED103" s="34">
        <v>0.45005014705087498</v>
      </c>
      <c r="EE103" s="16">
        <v>230.05036172813857</v>
      </c>
      <c r="EF103" s="34">
        <v>3.4426315228715192E-2</v>
      </c>
      <c r="EG103" s="34">
        <v>0.15576029692900092</v>
      </c>
      <c r="EH103" s="34" t="s">
        <v>486</v>
      </c>
      <c r="EI103" s="27">
        <v>10.145145092345036</v>
      </c>
      <c r="EJ103" s="33">
        <v>0.1444592861562134</v>
      </c>
      <c r="EK103" s="34">
        <v>2.562867739584398</v>
      </c>
      <c r="EL103" s="34">
        <v>0.37221930807010611</v>
      </c>
      <c r="EM103" s="16">
        <v>165.37616857334885</v>
      </c>
      <c r="EN103" s="34">
        <v>2.1466499360668481E-2</v>
      </c>
      <c r="EO103" s="34">
        <v>0.12299278679554491</v>
      </c>
      <c r="EP103" s="34" t="s">
        <v>486</v>
      </c>
      <c r="EQ103" s="27">
        <v>7.2853947341938436</v>
      </c>
      <c r="ER103" s="34" t="s">
        <v>486</v>
      </c>
    </row>
    <row r="104" spans="2:148" x14ac:dyDescent="0.2">
      <c r="B104" s="15" t="s">
        <v>502</v>
      </c>
      <c r="D104" s="15" t="s">
        <v>51</v>
      </c>
      <c r="E104" s="15" t="s">
        <v>546</v>
      </c>
      <c r="F104" s="31" t="s">
        <v>32</v>
      </c>
      <c r="G104" s="15">
        <v>3700</v>
      </c>
      <c r="I104" s="15">
        <v>148359</v>
      </c>
      <c r="K104" s="15" t="s">
        <v>490</v>
      </c>
      <c r="L104" s="15">
        <v>1.494</v>
      </c>
      <c r="N104" s="15" t="s">
        <v>25</v>
      </c>
      <c r="P104" s="15" t="s">
        <v>495</v>
      </c>
      <c r="Q104" s="37"/>
      <c r="R104" s="11"/>
      <c r="T104" s="31" t="s">
        <v>153</v>
      </c>
      <c r="U104" s="15"/>
      <c r="V104" s="15">
        <v>1130</v>
      </c>
      <c r="Y104" s="33"/>
      <c r="Z104" s="34"/>
      <c r="AA104" s="34"/>
      <c r="AB104" s="35"/>
      <c r="AC104" s="35"/>
      <c r="AD104" s="35"/>
      <c r="AE104" s="35"/>
      <c r="AG104" s="33"/>
      <c r="AH104" s="34"/>
      <c r="AI104" s="34"/>
      <c r="AJ104" s="35"/>
      <c r="AK104" s="35"/>
      <c r="AL104" s="35"/>
      <c r="AM104" s="35"/>
      <c r="AO104" s="33"/>
      <c r="AP104" s="34"/>
      <c r="AQ104" s="34"/>
      <c r="AR104" s="35"/>
      <c r="AS104" s="35"/>
      <c r="AT104" s="35"/>
      <c r="AU104" s="35"/>
      <c r="AV104" s="35"/>
      <c r="AW104" s="43"/>
      <c r="AX104" s="33">
        <v>0.373</v>
      </c>
      <c r="AY104" s="34">
        <v>4.1550000000000002</v>
      </c>
      <c r="AZ104" s="34">
        <v>1.038</v>
      </c>
      <c r="BA104" s="16">
        <v>183.196</v>
      </c>
      <c r="BB104" s="34">
        <v>4.1000000000000002E-2</v>
      </c>
      <c r="BC104" s="34">
        <v>0.33200000000000002</v>
      </c>
      <c r="BD104" s="34" t="s">
        <v>486</v>
      </c>
      <c r="BE104" s="27">
        <v>8.1880914675338978</v>
      </c>
      <c r="BF104" s="34">
        <v>4.6609900579950292</v>
      </c>
      <c r="BG104" s="33">
        <v>0.49425434962717479</v>
      </c>
      <c r="BH104" s="34">
        <v>4.6609900579950292</v>
      </c>
      <c r="BI104" s="34">
        <v>1.0273860811930404</v>
      </c>
      <c r="BJ104" s="16">
        <v>178.11159237779617</v>
      </c>
      <c r="BK104" s="34">
        <v>4.2572493786246897E-2</v>
      </c>
      <c r="BL104" s="34">
        <v>0.45168185584092796</v>
      </c>
      <c r="BM104" s="34" t="s">
        <v>486</v>
      </c>
      <c r="BN104" s="27">
        <v>8.020620841902776</v>
      </c>
      <c r="BO104" s="33" t="s">
        <v>486</v>
      </c>
      <c r="BP104" s="34" t="s">
        <v>486</v>
      </c>
      <c r="BQ104" s="34" t="s">
        <v>486</v>
      </c>
      <c r="BR104" s="16" t="s">
        <v>486</v>
      </c>
      <c r="BS104" s="34" t="s">
        <v>486</v>
      </c>
      <c r="BT104" s="34" t="s">
        <v>486</v>
      </c>
      <c r="BU104" s="34" t="s">
        <v>486</v>
      </c>
      <c r="BV104" s="27" t="s">
        <v>486</v>
      </c>
      <c r="BW104" s="33" t="s">
        <v>486</v>
      </c>
      <c r="BX104" s="34" t="s">
        <v>486</v>
      </c>
      <c r="BY104" s="34" t="s">
        <v>486</v>
      </c>
      <c r="BZ104" s="16" t="s">
        <v>486</v>
      </c>
      <c r="CA104" s="34" t="s">
        <v>486</v>
      </c>
      <c r="CB104" s="34" t="s">
        <v>486</v>
      </c>
      <c r="CC104" s="34" t="s">
        <v>486</v>
      </c>
      <c r="CD104" s="27" t="s">
        <v>486</v>
      </c>
      <c r="CE104" s="33" t="s">
        <v>486</v>
      </c>
      <c r="CF104" s="34" t="s">
        <v>486</v>
      </c>
      <c r="CG104" s="34" t="s">
        <v>486</v>
      </c>
      <c r="CH104" s="16" t="s">
        <v>486</v>
      </c>
      <c r="CI104" s="34" t="s">
        <v>486</v>
      </c>
      <c r="CJ104" s="34" t="s">
        <v>486</v>
      </c>
      <c r="CK104" s="34" t="s">
        <v>486</v>
      </c>
      <c r="CL104" s="27" t="s">
        <v>486</v>
      </c>
      <c r="CM104" s="33" t="s">
        <v>486</v>
      </c>
      <c r="CN104" s="34" t="s">
        <v>486</v>
      </c>
      <c r="CO104" s="34" t="s">
        <v>486</v>
      </c>
      <c r="CP104" s="16" t="s">
        <v>486</v>
      </c>
      <c r="CQ104" s="34" t="s">
        <v>486</v>
      </c>
      <c r="CR104" s="34" t="s">
        <v>486</v>
      </c>
      <c r="CS104" s="34" t="s">
        <v>486</v>
      </c>
      <c r="CT104" s="27" t="s">
        <v>486</v>
      </c>
      <c r="CU104" s="33" t="s">
        <v>486</v>
      </c>
      <c r="CV104" s="34" t="s">
        <v>486</v>
      </c>
      <c r="CW104" s="34" t="s">
        <v>486</v>
      </c>
      <c r="CX104" s="16" t="s">
        <v>486</v>
      </c>
      <c r="CY104" s="34" t="s">
        <v>486</v>
      </c>
      <c r="CZ104" s="34" t="s">
        <v>486</v>
      </c>
      <c r="DA104" s="34" t="s">
        <v>486</v>
      </c>
      <c r="DB104" s="27" t="s">
        <v>486</v>
      </c>
      <c r="DC104" s="34" t="s">
        <v>486</v>
      </c>
      <c r="DD104" s="33">
        <v>0.25600000000000001</v>
      </c>
      <c r="DE104" s="34">
        <v>4.0609999999999999</v>
      </c>
      <c r="DF104" s="34">
        <v>0.66100000000000003</v>
      </c>
      <c r="DG104" s="16">
        <v>165.57900000000001</v>
      </c>
      <c r="DH104" s="34">
        <v>3.4000000000000002E-2</v>
      </c>
      <c r="DI104" s="34">
        <v>0.222</v>
      </c>
      <c r="DJ104" s="34" t="s">
        <v>486</v>
      </c>
      <c r="DK104" s="27">
        <v>7.4102421014595219</v>
      </c>
      <c r="DL104" s="33">
        <v>0.41299999999999998</v>
      </c>
      <c r="DM104" s="34">
        <v>5.6980000000000004</v>
      </c>
      <c r="DN104" s="34">
        <v>1.0569999999999999</v>
      </c>
      <c r="DO104" s="16">
        <v>185.29</v>
      </c>
      <c r="DP104" s="34">
        <v>4.7E-2</v>
      </c>
      <c r="DQ104" s="34">
        <v>0.36599999999999999</v>
      </c>
      <c r="DR104" s="34" t="s">
        <v>486</v>
      </c>
      <c r="DS104" s="27">
        <v>8.3873419113603873</v>
      </c>
      <c r="DT104" s="33">
        <v>0.105</v>
      </c>
      <c r="DU104" s="34">
        <v>2.0179999999999998</v>
      </c>
      <c r="DV104" s="34">
        <v>0.78300000000000003</v>
      </c>
      <c r="DW104" s="16">
        <v>126.148</v>
      </c>
      <c r="DX104" s="34">
        <v>1.9E-2</v>
      </c>
      <c r="DY104" s="34">
        <v>8.5999999999999993E-2</v>
      </c>
      <c r="DZ104" s="34" t="s">
        <v>486</v>
      </c>
      <c r="EA104" s="27">
        <v>5.5608012442852424</v>
      </c>
      <c r="EB104" s="33">
        <v>0.39300000000000002</v>
      </c>
      <c r="EC104" s="34">
        <v>5.0389999999999997</v>
      </c>
      <c r="ED104" s="34">
        <v>0.98799999999999999</v>
      </c>
      <c r="EE104" s="16">
        <v>202.41499999999999</v>
      </c>
      <c r="EF104" s="34">
        <v>4.5999999999999999E-2</v>
      </c>
      <c r="EG104" s="34">
        <v>0.34699999999999998</v>
      </c>
      <c r="EH104" s="34" t="s">
        <v>486</v>
      </c>
      <c r="EI104" s="27">
        <v>9.074698590752698</v>
      </c>
      <c r="EJ104" s="33">
        <v>0.21</v>
      </c>
      <c r="EK104" s="34">
        <v>3.2669999999999999</v>
      </c>
      <c r="EL104" s="34">
        <v>0.81899999999999995</v>
      </c>
      <c r="EM104" s="16">
        <v>150.42699999999999</v>
      </c>
      <c r="EN104" s="34">
        <v>2.9000000000000001E-2</v>
      </c>
      <c r="EO104" s="34">
        <v>0.18099999999999999</v>
      </c>
      <c r="EP104" s="34" t="s">
        <v>486</v>
      </c>
      <c r="EQ104" s="27">
        <v>6.700597633972758</v>
      </c>
      <c r="ER104" s="34">
        <v>4.4489999999999998</v>
      </c>
    </row>
    <row r="105" spans="2:148" x14ac:dyDescent="0.2">
      <c r="B105" s="15" t="s">
        <v>502</v>
      </c>
      <c r="D105" s="15" t="s">
        <v>60</v>
      </c>
      <c r="E105" s="15" t="s">
        <v>544</v>
      </c>
      <c r="F105" s="31" t="s">
        <v>32</v>
      </c>
      <c r="G105" s="15">
        <v>3700</v>
      </c>
      <c r="I105" s="15">
        <v>146243</v>
      </c>
      <c r="K105" s="15" t="s">
        <v>490</v>
      </c>
      <c r="L105" s="15">
        <v>1.8340000000000001</v>
      </c>
      <c r="N105" s="15" t="s">
        <v>25</v>
      </c>
      <c r="P105" s="15" t="s">
        <v>495</v>
      </c>
      <c r="Q105" s="37"/>
      <c r="R105" s="35"/>
      <c r="T105" s="31" t="s">
        <v>153</v>
      </c>
      <c r="U105" s="15"/>
      <c r="V105" s="15">
        <v>1250</v>
      </c>
      <c r="Y105" s="33"/>
      <c r="Z105" s="34"/>
      <c r="AA105" s="34"/>
      <c r="AB105" s="35"/>
      <c r="AC105" s="35"/>
      <c r="AD105" s="35"/>
      <c r="AE105" s="35"/>
      <c r="AG105" s="33"/>
      <c r="AH105" s="34"/>
      <c r="AI105" s="34"/>
      <c r="AJ105" s="35"/>
      <c r="AK105" s="35"/>
      <c r="AL105" s="35"/>
      <c r="AM105" s="35"/>
      <c r="AO105" s="33"/>
      <c r="AP105" s="34"/>
      <c r="AQ105" s="34"/>
      <c r="AR105" s="35"/>
      <c r="AS105" s="35"/>
      <c r="AT105" s="35"/>
      <c r="AU105" s="35"/>
      <c r="AV105" s="35"/>
      <c r="AW105" s="43"/>
      <c r="AX105" s="33">
        <v>0.16764178442615557</v>
      </c>
      <c r="AY105" s="34">
        <v>2.263817312898218</v>
      </c>
      <c r="AZ105" s="34">
        <v>0.68135307225299702</v>
      </c>
      <c r="BA105" s="16">
        <v>192.29429199495291</v>
      </c>
      <c r="BB105" s="34">
        <v>2.5184446295907936E-2</v>
      </c>
      <c r="BC105" s="34">
        <v>0.14245733813024763</v>
      </c>
      <c r="BD105" s="34" t="s">
        <v>486</v>
      </c>
      <c r="BE105" s="27">
        <v>8.4229151352168135</v>
      </c>
      <c r="BF105" s="34">
        <v>3.8589094425047903</v>
      </c>
      <c r="BG105" s="33">
        <v>0.27722954703218766</v>
      </c>
      <c r="BH105" s="34">
        <v>3.8589094425047903</v>
      </c>
      <c r="BI105" s="34">
        <v>0.70218993349602965</v>
      </c>
      <c r="BJ105" s="16">
        <v>200.49093844135041</v>
      </c>
      <c r="BK105" s="34">
        <v>3.127800892574404E-2</v>
      </c>
      <c r="BL105" s="34">
        <v>0.24595153810644363</v>
      </c>
      <c r="BM105" s="34" t="s">
        <v>486</v>
      </c>
      <c r="BN105" s="27">
        <v>8.8968875796221738</v>
      </c>
      <c r="BO105" s="33" t="s">
        <v>486</v>
      </c>
      <c r="BP105" s="34" t="s">
        <v>486</v>
      </c>
      <c r="BQ105" s="34" t="s">
        <v>486</v>
      </c>
      <c r="BR105" s="16" t="s">
        <v>486</v>
      </c>
      <c r="BS105" s="34" t="s">
        <v>486</v>
      </c>
      <c r="BT105" s="34" t="s">
        <v>486</v>
      </c>
      <c r="BU105" s="34" t="s">
        <v>486</v>
      </c>
      <c r="BV105" s="27" t="s">
        <v>486</v>
      </c>
      <c r="BW105" s="33" t="s">
        <v>486</v>
      </c>
      <c r="BX105" s="34" t="s">
        <v>486</v>
      </c>
      <c r="BY105" s="34" t="s">
        <v>486</v>
      </c>
      <c r="BZ105" s="16" t="s">
        <v>486</v>
      </c>
      <c r="CA105" s="34" t="s">
        <v>486</v>
      </c>
      <c r="CB105" s="34" t="s">
        <v>486</v>
      </c>
      <c r="CC105" s="34" t="s">
        <v>486</v>
      </c>
      <c r="CD105" s="27" t="s">
        <v>486</v>
      </c>
      <c r="CE105" s="33" t="s">
        <v>486</v>
      </c>
      <c r="CF105" s="34" t="s">
        <v>486</v>
      </c>
      <c r="CG105" s="34" t="s">
        <v>486</v>
      </c>
      <c r="CH105" s="16" t="s">
        <v>486</v>
      </c>
      <c r="CI105" s="34" t="s">
        <v>486</v>
      </c>
      <c r="CJ105" s="34" t="s">
        <v>486</v>
      </c>
      <c r="CK105" s="34" t="s">
        <v>486</v>
      </c>
      <c r="CL105" s="27" t="s">
        <v>486</v>
      </c>
      <c r="CM105" s="33" t="s">
        <v>486</v>
      </c>
      <c r="CN105" s="34" t="s">
        <v>486</v>
      </c>
      <c r="CO105" s="34" t="s">
        <v>486</v>
      </c>
      <c r="CP105" s="16" t="s">
        <v>486</v>
      </c>
      <c r="CQ105" s="34" t="s">
        <v>486</v>
      </c>
      <c r="CR105" s="34" t="s">
        <v>486</v>
      </c>
      <c r="CS105" s="34" t="s">
        <v>486</v>
      </c>
      <c r="CT105" s="27" t="s">
        <v>486</v>
      </c>
      <c r="CU105" s="33" t="s">
        <v>486</v>
      </c>
      <c r="CV105" s="34" t="s">
        <v>486</v>
      </c>
      <c r="CW105" s="34" t="s">
        <v>486</v>
      </c>
      <c r="CX105" s="16" t="s">
        <v>486</v>
      </c>
      <c r="CY105" s="34" t="s">
        <v>486</v>
      </c>
      <c r="CZ105" s="34" t="s">
        <v>486</v>
      </c>
      <c r="DA105" s="34" t="s">
        <v>486</v>
      </c>
      <c r="DB105" s="27" t="s">
        <v>486</v>
      </c>
      <c r="DC105" s="34" t="s">
        <v>486</v>
      </c>
      <c r="DD105" s="33">
        <v>7.3164482948857384E-2</v>
      </c>
      <c r="DE105" s="34">
        <v>0.83059412079208905</v>
      </c>
      <c r="DF105" s="34">
        <v>0.34032686184603839</v>
      </c>
      <c r="DG105" s="16">
        <v>172.44082084518874</v>
      </c>
      <c r="DH105" s="34">
        <v>1.7677524858784172E-2</v>
      </c>
      <c r="DI105" s="34">
        <v>5.5486958090073216E-2</v>
      </c>
      <c r="DJ105" s="34" t="s">
        <v>486</v>
      </c>
      <c r="DK105" s="27">
        <v>7.4619455170837927</v>
      </c>
      <c r="DL105" s="33">
        <v>8.7625760644906583E-2</v>
      </c>
      <c r="DM105" s="34">
        <v>1.4393656335934846</v>
      </c>
      <c r="DN105" s="34">
        <v>0.71171477204987466</v>
      </c>
      <c r="DO105" s="16">
        <v>216.27449373917702</v>
      </c>
      <c r="DP105" s="34">
        <v>2.4648770530945444E-2</v>
      </c>
      <c r="DQ105" s="34">
        <v>6.2976990113961143E-2</v>
      </c>
      <c r="DR105" s="34" t="s">
        <v>486</v>
      </c>
      <c r="DS105" s="27">
        <v>9.3849756573071001</v>
      </c>
      <c r="DT105" s="33">
        <v>3.9444469290631015E-2</v>
      </c>
      <c r="DU105" s="34">
        <v>0.49967176097649296</v>
      </c>
      <c r="DV105" s="34">
        <v>0.72550111664306549</v>
      </c>
      <c r="DW105" s="16">
        <v>139.47808167228811</v>
      </c>
      <c r="DX105" s="34">
        <v>1.3776251736714618E-2</v>
      </c>
      <c r="DY105" s="34">
        <v>2.5668217553916399E-2</v>
      </c>
      <c r="DZ105" s="34" t="s">
        <v>486</v>
      </c>
      <c r="EA105" s="27">
        <v>6.0212776535167185</v>
      </c>
      <c r="EB105" s="33">
        <v>7.8091683405584922E-2</v>
      </c>
      <c r="EC105" s="34">
        <v>0.87471721362594967</v>
      </c>
      <c r="ED105" s="34">
        <v>0.63564461671200545</v>
      </c>
      <c r="EE105" s="16">
        <v>234.17664994484011</v>
      </c>
      <c r="EF105" s="34">
        <v>2.3139160979320388E-2</v>
      </c>
      <c r="EG105" s="34">
        <v>5.4952522426264534E-2</v>
      </c>
      <c r="EH105" s="34" t="s">
        <v>486</v>
      </c>
      <c r="EI105" s="27">
        <v>10.113447788316936</v>
      </c>
      <c r="EJ105" s="33">
        <v>5.7071650108487824E-2</v>
      </c>
      <c r="EK105" s="34">
        <v>0.73921265716934903</v>
      </c>
      <c r="EL105" s="34">
        <v>0.63810349493957907</v>
      </c>
      <c r="EM105" s="16">
        <v>166.95303426465264</v>
      </c>
      <c r="EN105" s="34">
        <v>1.7090037919806424E-2</v>
      </c>
      <c r="EO105" s="34">
        <v>3.9981612188681404E-2</v>
      </c>
      <c r="EP105" s="34" t="s">
        <v>486</v>
      </c>
      <c r="EQ105" s="27">
        <v>7.2182251077233319</v>
      </c>
      <c r="ER105" s="34" t="s">
        <v>486</v>
      </c>
    </row>
    <row r="106" spans="2:148" x14ac:dyDescent="0.2">
      <c r="B106" s="15" t="s">
        <v>503</v>
      </c>
      <c r="D106" s="15" t="s">
        <v>97</v>
      </c>
      <c r="E106" s="15" t="s">
        <v>549</v>
      </c>
      <c r="F106" s="31" t="s">
        <v>32</v>
      </c>
      <c r="G106" s="15">
        <v>3700</v>
      </c>
      <c r="I106" s="15">
        <v>198857</v>
      </c>
      <c r="K106" s="15" t="s">
        <v>494</v>
      </c>
      <c r="L106" s="15">
        <v>1.6</v>
      </c>
      <c r="P106" s="15"/>
      <c r="Q106" s="36"/>
      <c r="R106" s="14"/>
      <c r="S106" s="17"/>
      <c r="T106" s="31" t="s">
        <v>153</v>
      </c>
      <c r="U106" s="17"/>
      <c r="V106" s="15" t="s">
        <v>486</v>
      </c>
      <c r="W106" s="17"/>
      <c r="X106" s="17"/>
      <c r="Y106" s="38"/>
      <c r="Z106" s="39"/>
      <c r="AA106" s="39"/>
      <c r="AB106" s="40"/>
      <c r="AC106" s="40"/>
      <c r="AD106" s="40"/>
      <c r="AE106" s="40"/>
      <c r="AG106" s="38"/>
      <c r="AH106" s="39"/>
      <c r="AI106" s="39"/>
      <c r="AJ106" s="40"/>
      <c r="AK106" s="40"/>
      <c r="AL106" s="40"/>
      <c r="AM106" s="40"/>
      <c r="AO106" s="38"/>
      <c r="AP106" s="39"/>
      <c r="AQ106" s="39"/>
      <c r="AR106" s="40"/>
      <c r="AS106" s="40"/>
      <c r="AT106" s="40"/>
      <c r="AU106" s="40"/>
      <c r="AV106" s="40"/>
      <c r="AW106" s="50"/>
      <c r="AX106" s="33">
        <v>1.2925</v>
      </c>
      <c r="AY106" s="34">
        <v>13.827500000000001</v>
      </c>
      <c r="AZ106" s="34">
        <v>1.056</v>
      </c>
      <c r="BA106" s="16">
        <v>184.99299999999999</v>
      </c>
      <c r="BB106" s="34" t="s">
        <v>486</v>
      </c>
      <c r="BC106" s="34" t="s">
        <v>486</v>
      </c>
      <c r="BD106" s="34" t="s">
        <v>486</v>
      </c>
      <c r="BE106" s="27">
        <v>9.042181819610061</v>
      </c>
      <c r="BF106" s="34">
        <v>13.647607202404362</v>
      </c>
      <c r="BG106" s="33">
        <v>1.311730932027164</v>
      </c>
      <c r="BH106" s="34">
        <v>13.647607202404362</v>
      </c>
      <c r="BI106" s="34">
        <v>1.0729791490883491</v>
      </c>
      <c r="BJ106" s="16">
        <v>189.70617588207048</v>
      </c>
      <c r="BK106" s="34" t="s">
        <v>486</v>
      </c>
      <c r="BL106" s="34" t="s">
        <v>486</v>
      </c>
      <c r="BM106" s="34" t="s">
        <v>486</v>
      </c>
      <c r="BN106" s="27">
        <v>9.2348224682679376</v>
      </c>
      <c r="BO106" s="33">
        <v>1.7130000000000001</v>
      </c>
      <c r="BP106" s="34">
        <v>13.980499999999999</v>
      </c>
      <c r="BQ106" s="34">
        <v>1.3405</v>
      </c>
      <c r="BR106" s="16">
        <v>224.1345</v>
      </c>
      <c r="BS106" s="34" t="s">
        <v>486</v>
      </c>
      <c r="BT106" s="34" t="s">
        <v>486</v>
      </c>
      <c r="BU106" s="34" t="s">
        <v>486</v>
      </c>
      <c r="BV106" s="27">
        <v>10.788488947542067</v>
      </c>
      <c r="BW106" s="33">
        <v>2.113</v>
      </c>
      <c r="BX106" s="34">
        <v>19.782499999999999</v>
      </c>
      <c r="BY106" s="34">
        <v>1.278</v>
      </c>
      <c r="BZ106" s="16">
        <v>195.7645</v>
      </c>
      <c r="CA106" s="34" t="s">
        <v>486</v>
      </c>
      <c r="CB106" s="34" t="s">
        <v>486</v>
      </c>
      <c r="CC106" s="34" t="s">
        <v>486</v>
      </c>
      <c r="CD106" s="27">
        <v>10.017165323404189</v>
      </c>
      <c r="CE106" s="33">
        <v>0.68149999999999999</v>
      </c>
      <c r="CF106" s="34">
        <v>11.185</v>
      </c>
      <c r="CG106" s="34">
        <v>0.98350000000000004</v>
      </c>
      <c r="CH106" s="16">
        <v>146.64400000000001</v>
      </c>
      <c r="CI106" s="34" t="s">
        <v>486</v>
      </c>
      <c r="CJ106" s="34" t="s">
        <v>486</v>
      </c>
      <c r="CK106" s="34" t="s">
        <v>486</v>
      </c>
      <c r="CL106" s="27">
        <v>7.1361574837787316</v>
      </c>
      <c r="CM106" s="33">
        <v>2.1455000000000002</v>
      </c>
      <c r="CN106" s="34">
        <v>23.571999999999999</v>
      </c>
      <c r="CO106" s="34">
        <v>1.2949999999999999</v>
      </c>
      <c r="CP106" s="16">
        <v>219.8015</v>
      </c>
      <c r="CQ106" s="34" t="s">
        <v>486</v>
      </c>
      <c r="CR106" s="34" t="s">
        <v>486</v>
      </c>
      <c r="CS106" s="34" t="s">
        <v>486</v>
      </c>
      <c r="CT106" s="27">
        <v>11.307944965515075</v>
      </c>
      <c r="CU106" s="33">
        <v>1.2424999999999999</v>
      </c>
      <c r="CV106" s="34">
        <v>14.2575</v>
      </c>
      <c r="CW106" s="34">
        <v>1.1284999999999998</v>
      </c>
      <c r="CX106" s="16">
        <v>176.56950000000001</v>
      </c>
      <c r="CY106" s="34" t="s">
        <v>486</v>
      </c>
      <c r="CZ106" s="34" t="s">
        <v>486</v>
      </c>
      <c r="DA106" s="34" t="s">
        <v>486</v>
      </c>
      <c r="DB106" s="27">
        <v>8.7030755212015531</v>
      </c>
      <c r="DC106" s="34" t="s">
        <v>486</v>
      </c>
      <c r="DD106" s="33">
        <v>1.4635</v>
      </c>
      <c r="DE106" s="34">
        <v>17.211500000000001</v>
      </c>
      <c r="DF106" s="34">
        <v>0.83899999999999997</v>
      </c>
      <c r="DG106" s="16">
        <v>184.08250000000001</v>
      </c>
      <c r="DH106" s="34" t="s">
        <v>486</v>
      </c>
      <c r="DI106" s="34" t="s">
        <v>486</v>
      </c>
      <c r="DJ106" s="34" t="s">
        <v>486</v>
      </c>
      <c r="DK106" s="27">
        <v>9.2544731426057734</v>
      </c>
      <c r="DL106" s="33">
        <v>2</v>
      </c>
      <c r="DM106" s="34">
        <v>21.046500000000002</v>
      </c>
      <c r="DN106" s="34">
        <v>1.137</v>
      </c>
      <c r="DO106" s="16">
        <v>182.34050000000002</v>
      </c>
      <c r="DP106" s="34" t="s">
        <v>486</v>
      </c>
      <c r="DQ106" s="34" t="s">
        <v>486</v>
      </c>
      <c r="DR106" s="34" t="s">
        <v>486</v>
      </c>
      <c r="DS106" s="27">
        <v>9.5112260608631445</v>
      </c>
      <c r="DT106" s="33">
        <v>0.66700000000000004</v>
      </c>
      <c r="DU106" s="34">
        <v>11.029500000000001</v>
      </c>
      <c r="DV106" s="34">
        <v>0.92200000000000004</v>
      </c>
      <c r="DW106" s="16">
        <v>143.30500000000001</v>
      </c>
      <c r="DX106" s="34" t="s">
        <v>486</v>
      </c>
      <c r="DY106" s="34" t="s">
        <v>486</v>
      </c>
      <c r="DZ106" s="34" t="s">
        <v>486</v>
      </c>
      <c r="EA106" s="27">
        <v>6.9804940220892062</v>
      </c>
      <c r="EB106" s="33">
        <v>2.2089999999999996</v>
      </c>
      <c r="EC106" s="34">
        <v>23.928000000000001</v>
      </c>
      <c r="ED106" s="34">
        <v>1.2155</v>
      </c>
      <c r="EE106" s="16">
        <v>215.0445</v>
      </c>
      <c r="EF106" s="34" t="s">
        <v>486</v>
      </c>
      <c r="EG106" s="34" t="s">
        <v>486</v>
      </c>
      <c r="EH106" s="34" t="s">
        <v>486</v>
      </c>
      <c r="EI106" s="27">
        <v>11.13655001492514</v>
      </c>
      <c r="EJ106" s="33">
        <v>1.1764999999999999</v>
      </c>
      <c r="EK106" s="34">
        <v>15.034000000000001</v>
      </c>
      <c r="EL106" s="34">
        <v>0.96699999999999997</v>
      </c>
      <c r="EM106" s="16">
        <v>164.44450000000001</v>
      </c>
      <c r="EN106" s="34" t="s">
        <v>486</v>
      </c>
      <c r="EO106" s="34" t="s">
        <v>486</v>
      </c>
      <c r="EP106" s="34" t="s">
        <v>486</v>
      </c>
      <c r="EQ106" s="27">
        <v>8.2263881950008653</v>
      </c>
      <c r="ER106" s="34" t="s">
        <v>486</v>
      </c>
    </row>
    <row r="107" spans="2:148" x14ac:dyDescent="0.2">
      <c r="B107" s="15" t="s">
        <v>503</v>
      </c>
      <c r="D107" s="15" t="s">
        <v>68</v>
      </c>
      <c r="E107" s="15" t="s">
        <v>550</v>
      </c>
      <c r="F107" s="31" t="s">
        <v>32</v>
      </c>
      <c r="G107" s="15">
        <v>3701</v>
      </c>
      <c r="I107" s="15">
        <v>80806</v>
      </c>
      <c r="K107" s="15" t="s">
        <v>494</v>
      </c>
      <c r="L107" s="15">
        <v>2</v>
      </c>
      <c r="P107" s="15"/>
      <c r="Q107" s="36"/>
      <c r="R107" s="11"/>
      <c r="T107" s="31" t="s">
        <v>153</v>
      </c>
      <c r="U107" s="15"/>
      <c r="V107" s="15" t="s">
        <v>486</v>
      </c>
      <c r="Y107" s="33"/>
      <c r="Z107" s="34"/>
      <c r="AA107" s="34"/>
      <c r="AB107" s="35"/>
      <c r="AC107" s="35"/>
      <c r="AD107" s="35"/>
      <c r="AE107" s="35"/>
      <c r="AG107" s="33"/>
      <c r="AH107" s="34"/>
      <c r="AI107" s="34"/>
      <c r="AJ107" s="35"/>
      <c r="AK107" s="35"/>
      <c r="AL107" s="35"/>
      <c r="AM107" s="35"/>
      <c r="AO107" s="33"/>
      <c r="AP107" s="34"/>
      <c r="AQ107" s="34"/>
      <c r="AR107" s="35"/>
      <c r="AS107" s="35"/>
      <c r="AT107" s="35"/>
      <c r="AU107" s="35"/>
      <c r="AV107" s="35"/>
      <c r="AW107" s="43"/>
      <c r="AX107" s="33" t="s">
        <v>486</v>
      </c>
      <c r="AY107" s="34" t="s">
        <v>486</v>
      </c>
      <c r="AZ107" s="34" t="s">
        <v>486</v>
      </c>
      <c r="BA107" s="16" t="s">
        <v>486</v>
      </c>
      <c r="BB107" s="34" t="s">
        <v>486</v>
      </c>
      <c r="BC107" s="34" t="s">
        <v>486</v>
      </c>
      <c r="BD107" s="34" t="s">
        <v>486</v>
      </c>
      <c r="BE107" s="27" t="s">
        <v>486</v>
      </c>
      <c r="BF107" s="34" t="s">
        <v>486</v>
      </c>
      <c r="BG107" s="33" t="s">
        <v>486</v>
      </c>
      <c r="BH107" s="34" t="s">
        <v>486</v>
      </c>
      <c r="BI107" s="34" t="s">
        <v>486</v>
      </c>
      <c r="BJ107" s="16" t="s">
        <v>486</v>
      </c>
      <c r="BK107" s="34" t="s">
        <v>486</v>
      </c>
      <c r="BL107" s="34" t="s">
        <v>486</v>
      </c>
      <c r="BM107" s="34" t="s">
        <v>486</v>
      </c>
      <c r="BN107" s="27" t="s">
        <v>486</v>
      </c>
      <c r="BO107" s="33" t="s">
        <v>486</v>
      </c>
      <c r="BP107" s="34" t="s">
        <v>486</v>
      </c>
      <c r="BQ107" s="34" t="s">
        <v>486</v>
      </c>
      <c r="BR107" s="16" t="s">
        <v>486</v>
      </c>
      <c r="BS107" s="34" t="s">
        <v>486</v>
      </c>
      <c r="BT107" s="34" t="s">
        <v>486</v>
      </c>
      <c r="BU107" s="34" t="s">
        <v>486</v>
      </c>
      <c r="BV107" s="27" t="s">
        <v>486</v>
      </c>
      <c r="BW107" s="33" t="s">
        <v>486</v>
      </c>
      <c r="BX107" s="34" t="s">
        <v>486</v>
      </c>
      <c r="BY107" s="34" t="s">
        <v>486</v>
      </c>
      <c r="BZ107" s="16" t="s">
        <v>486</v>
      </c>
      <c r="CA107" s="34" t="s">
        <v>486</v>
      </c>
      <c r="CB107" s="34" t="s">
        <v>486</v>
      </c>
      <c r="CC107" s="34" t="s">
        <v>486</v>
      </c>
      <c r="CD107" s="27" t="s">
        <v>486</v>
      </c>
      <c r="CE107" s="33" t="s">
        <v>486</v>
      </c>
      <c r="CF107" s="34" t="s">
        <v>486</v>
      </c>
      <c r="CG107" s="34" t="s">
        <v>486</v>
      </c>
      <c r="CH107" s="16" t="s">
        <v>486</v>
      </c>
      <c r="CI107" s="34" t="s">
        <v>486</v>
      </c>
      <c r="CJ107" s="34" t="s">
        <v>486</v>
      </c>
      <c r="CK107" s="34" t="s">
        <v>486</v>
      </c>
      <c r="CL107" s="27" t="s">
        <v>486</v>
      </c>
      <c r="CM107" s="33" t="s">
        <v>486</v>
      </c>
      <c r="CN107" s="34" t="s">
        <v>486</v>
      </c>
      <c r="CO107" s="34" t="s">
        <v>486</v>
      </c>
      <c r="CP107" s="16" t="s">
        <v>486</v>
      </c>
      <c r="CQ107" s="34" t="s">
        <v>486</v>
      </c>
      <c r="CR107" s="34" t="s">
        <v>486</v>
      </c>
      <c r="CS107" s="34" t="s">
        <v>486</v>
      </c>
      <c r="CT107" s="27" t="s">
        <v>486</v>
      </c>
      <c r="CU107" s="33" t="s">
        <v>486</v>
      </c>
      <c r="CV107" s="34" t="s">
        <v>486</v>
      </c>
      <c r="CW107" s="34" t="s">
        <v>486</v>
      </c>
      <c r="CX107" s="16" t="s">
        <v>486</v>
      </c>
      <c r="CY107" s="34" t="s">
        <v>486</v>
      </c>
      <c r="CZ107" s="34" t="s">
        <v>486</v>
      </c>
      <c r="DA107" s="34" t="s">
        <v>486</v>
      </c>
      <c r="DB107" s="27" t="s">
        <v>486</v>
      </c>
      <c r="DC107" s="34" t="s">
        <v>486</v>
      </c>
      <c r="DD107" s="33">
        <v>2.5999999999999999E-2</v>
      </c>
      <c r="DE107" s="34">
        <v>0.7661</v>
      </c>
      <c r="DF107" s="34">
        <v>5.6000000000000001E-2</v>
      </c>
      <c r="DG107" s="16">
        <v>205.17699999999999</v>
      </c>
      <c r="DH107" s="34" t="s">
        <v>486</v>
      </c>
      <c r="DI107" s="34" t="s">
        <v>486</v>
      </c>
      <c r="DJ107" s="34" t="s">
        <v>486</v>
      </c>
      <c r="DK107" s="27">
        <v>8.8552409074484295</v>
      </c>
      <c r="DL107" s="33">
        <v>3.4000000000000002E-2</v>
      </c>
      <c r="DM107" s="34">
        <v>1.9330000000000001</v>
      </c>
      <c r="DN107" s="34">
        <v>0.123</v>
      </c>
      <c r="DO107" s="16">
        <v>213.166</v>
      </c>
      <c r="DP107" s="34" t="s">
        <v>486</v>
      </c>
      <c r="DQ107" s="34" t="s">
        <v>486</v>
      </c>
      <c r="DR107" s="34" t="s">
        <v>486</v>
      </c>
      <c r="DS107" s="27">
        <v>9.2776262745282878</v>
      </c>
      <c r="DT107" s="33">
        <v>3.5999999999999997E-2</v>
      </c>
      <c r="DU107" s="34">
        <v>1.5660000000000001</v>
      </c>
      <c r="DV107" s="34">
        <v>0.14899999999999999</v>
      </c>
      <c r="DW107" s="16">
        <v>168.745</v>
      </c>
      <c r="DX107" s="34" t="s">
        <v>486</v>
      </c>
      <c r="DY107" s="34" t="s">
        <v>486</v>
      </c>
      <c r="DZ107" s="34" t="s">
        <v>486</v>
      </c>
      <c r="EA107" s="27">
        <v>7.3479403308667584</v>
      </c>
      <c r="EB107" s="33">
        <v>5.1999999999999998E-2</v>
      </c>
      <c r="EC107" s="34">
        <v>0.8</v>
      </c>
      <c r="ED107" s="34">
        <v>0.114</v>
      </c>
      <c r="EE107" s="16">
        <v>248.749</v>
      </c>
      <c r="EF107" s="34" t="s">
        <v>486</v>
      </c>
      <c r="EG107" s="34" t="s">
        <v>486</v>
      </c>
      <c r="EH107" s="34" t="s">
        <v>486</v>
      </c>
      <c r="EI107" s="27">
        <v>10.729872115127808</v>
      </c>
      <c r="EJ107" s="33">
        <v>3.5000000000000003E-2</v>
      </c>
      <c r="EK107" s="34">
        <v>1.38</v>
      </c>
      <c r="EL107" s="34">
        <v>0.123</v>
      </c>
      <c r="EM107" s="16">
        <v>190.685</v>
      </c>
      <c r="EN107" s="34" t="s">
        <v>486</v>
      </c>
      <c r="EO107" s="34" t="s">
        <v>486</v>
      </c>
      <c r="EP107" s="34" t="s">
        <v>486</v>
      </c>
      <c r="EQ107" s="27">
        <v>8.2762776704215177</v>
      </c>
      <c r="ER107" s="34" t="s">
        <v>486</v>
      </c>
    </row>
    <row r="108" spans="2:148" x14ac:dyDescent="0.2">
      <c r="B108" s="15" t="s">
        <v>503</v>
      </c>
      <c r="D108" s="15" t="s">
        <v>64</v>
      </c>
      <c r="E108" s="15" t="s">
        <v>551</v>
      </c>
      <c r="F108" s="31" t="s">
        <v>32</v>
      </c>
      <c r="G108" s="15">
        <v>3700</v>
      </c>
      <c r="I108" s="15">
        <v>163996</v>
      </c>
      <c r="K108" s="15" t="s">
        <v>491</v>
      </c>
      <c r="L108" s="15">
        <v>1.998</v>
      </c>
      <c r="N108" s="15" t="s">
        <v>25</v>
      </c>
      <c r="P108" s="15" t="s">
        <v>495</v>
      </c>
      <c r="Q108" s="37"/>
      <c r="R108" s="11"/>
      <c r="T108" s="31" t="s">
        <v>153</v>
      </c>
      <c r="U108" s="15"/>
      <c r="V108" s="15">
        <v>1360</v>
      </c>
      <c r="Y108" s="33"/>
      <c r="Z108" s="34"/>
      <c r="AA108" s="34"/>
      <c r="AB108" s="35"/>
      <c r="AC108" s="35"/>
      <c r="AD108" s="35"/>
      <c r="AE108" s="35"/>
      <c r="AG108" s="33"/>
      <c r="AH108" s="34"/>
      <c r="AI108" s="34"/>
      <c r="AJ108" s="35"/>
      <c r="AK108" s="35"/>
      <c r="AL108" s="35"/>
      <c r="AM108" s="35"/>
      <c r="AO108" s="33"/>
      <c r="AP108" s="34"/>
      <c r="AQ108" s="34"/>
      <c r="AR108" s="35"/>
      <c r="AS108" s="35"/>
      <c r="AT108" s="35"/>
      <c r="AU108" s="35"/>
      <c r="AV108" s="35"/>
      <c r="AW108" s="43"/>
      <c r="AX108" s="33">
        <v>0.27864051150872032</v>
      </c>
      <c r="AY108" s="34">
        <v>5.6837761326574636</v>
      </c>
      <c r="AZ108" s="34">
        <v>0.6240351698156823</v>
      </c>
      <c r="BA108" s="16">
        <v>212.07346203122785</v>
      </c>
      <c r="BB108" s="34">
        <v>4.4223968041176773E-2</v>
      </c>
      <c r="BC108" s="34">
        <v>0.23441654346754354</v>
      </c>
      <c r="BD108" s="34" t="s">
        <v>486</v>
      </c>
      <c r="BE108" s="27">
        <v>9.5168493469704831</v>
      </c>
      <c r="BF108" s="34">
        <v>7.3733554266777128</v>
      </c>
      <c r="BG108" s="33">
        <v>0.41822783761391885</v>
      </c>
      <c r="BH108" s="34">
        <v>7.3733554266777128</v>
      </c>
      <c r="BI108" s="34">
        <v>0.64376304888152447</v>
      </c>
      <c r="BJ108" s="16">
        <v>218.67179867439933</v>
      </c>
      <c r="BK108" s="34">
        <v>4.9011599005799496E-2</v>
      </c>
      <c r="BL108" s="34">
        <v>0.36969511184755594</v>
      </c>
      <c r="BM108" s="34" t="s">
        <v>486</v>
      </c>
      <c r="BN108" s="27">
        <v>9.9327199609636008</v>
      </c>
      <c r="BO108" s="33" t="s">
        <v>486</v>
      </c>
      <c r="BP108" s="34" t="s">
        <v>486</v>
      </c>
      <c r="BQ108" s="34" t="s">
        <v>486</v>
      </c>
      <c r="BR108" s="16" t="s">
        <v>486</v>
      </c>
      <c r="BS108" s="34" t="s">
        <v>486</v>
      </c>
      <c r="BT108" s="34" t="s">
        <v>486</v>
      </c>
      <c r="BU108" s="34" t="s">
        <v>486</v>
      </c>
      <c r="BV108" s="27" t="s">
        <v>486</v>
      </c>
      <c r="BW108" s="33" t="s">
        <v>486</v>
      </c>
      <c r="BX108" s="34" t="s">
        <v>486</v>
      </c>
      <c r="BY108" s="34" t="s">
        <v>486</v>
      </c>
      <c r="BZ108" s="16" t="s">
        <v>486</v>
      </c>
      <c r="CA108" s="34" t="s">
        <v>486</v>
      </c>
      <c r="CB108" s="34" t="s">
        <v>486</v>
      </c>
      <c r="CC108" s="34" t="s">
        <v>486</v>
      </c>
      <c r="CD108" s="27" t="s">
        <v>486</v>
      </c>
      <c r="CE108" s="33" t="s">
        <v>486</v>
      </c>
      <c r="CF108" s="34" t="s">
        <v>486</v>
      </c>
      <c r="CG108" s="34" t="s">
        <v>486</v>
      </c>
      <c r="CH108" s="16" t="s">
        <v>486</v>
      </c>
      <c r="CI108" s="34" t="s">
        <v>486</v>
      </c>
      <c r="CJ108" s="34" t="s">
        <v>486</v>
      </c>
      <c r="CK108" s="34" t="s">
        <v>486</v>
      </c>
      <c r="CL108" s="27" t="s">
        <v>486</v>
      </c>
      <c r="CM108" s="33" t="s">
        <v>486</v>
      </c>
      <c r="CN108" s="34" t="s">
        <v>486</v>
      </c>
      <c r="CO108" s="34" t="s">
        <v>486</v>
      </c>
      <c r="CP108" s="16" t="s">
        <v>486</v>
      </c>
      <c r="CQ108" s="34" t="s">
        <v>486</v>
      </c>
      <c r="CR108" s="34" t="s">
        <v>486</v>
      </c>
      <c r="CS108" s="34" t="s">
        <v>486</v>
      </c>
      <c r="CT108" s="27" t="s">
        <v>486</v>
      </c>
      <c r="CU108" s="33" t="s">
        <v>486</v>
      </c>
      <c r="CV108" s="34" t="s">
        <v>486</v>
      </c>
      <c r="CW108" s="34" t="s">
        <v>486</v>
      </c>
      <c r="CX108" s="16" t="s">
        <v>486</v>
      </c>
      <c r="CY108" s="34" t="s">
        <v>486</v>
      </c>
      <c r="CZ108" s="34" t="s">
        <v>486</v>
      </c>
      <c r="DA108" s="34" t="s">
        <v>486</v>
      </c>
      <c r="DB108" s="27" t="s">
        <v>486</v>
      </c>
      <c r="DC108" s="34" t="s">
        <v>486</v>
      </c>
      <c r="DD108" s="33">
        <v>0.16299999999999998</v>
      </c>
      <c r="DE108" s="34">
        <v>3.3025000000000002</v>
      </c>
      <c r="DF108" s="34">
        <v>0.50950000000000006</v>
      </c>
      <c r="DG108" s="16">
        <v>183.16550000000001</v>
      </c>
      <c r="DH108" s="34">
        <v>3.85E-2</v>
      </c>
      <c r="DI108" s="34">
        <v>0.1245</v>
      </c>
      <c r="DJ108" s="34" t="s">
        <v>486</v>
      </c>
      <c r="DK108" s="27">
        <v>8.1007544264819096</v>
      </c>
      <c r="DL108" s="33">
        <v>0.29799999999999999</v>
      </c>
      <c r="DM108" s="34">
        <v>4.9885000000000002</v>
      </c>
      <c r="DN108" s="34">
        <v>0.76350000000000007</v>
      </c>
      <c r="DO108" s="16">
        <v>217.98249999999999</v>
      </c>
      <c r="DP108" s="34">
        <v>5.3000000000000005E-2</v>
      </c>
      <c r="DQ108" s="34">
        <v>0.245</v>
      </c>
      <c r="DR108" s="34" t="s">
        <v>486</v>
      </c>
      <c r="DS108" s="27">
        <v>9.7260619628913911</v>
      </c>
      <c r="DT108" s="33">
        <v>9.6500000000000002E-2</v>
      </c>
      <c r="DU108" s="34">
        <v>4.5335000000000001</v>
      </c>
      <c r="DV108" s="34">
        <v>1.1429999999999998</v>
      </c>
      <c r="DW108" s="16">
        <v>159.0635</v>
      </c>
      <c r="DX108" s="34">
        <v>0.03</v>
      </c>
      <c r="DY108" s="34">
        <v>6.6500000000000004E-2</v>
      </c>
      <c r="DZ108" s="34" t="s">
        <v>486</v>
      </c>
      <c r="EA108" s="27">
        <v>7.140936670280122</v>
      </c>
      <c r="EB108" s="33">
        <v>0.31</v>
      </c>
      <c r="EC108" s="34">
        <v>4.9039999999999999</v>
      </c>
      <c r="ED108" s="34">
        <v>0.92449999999999999</v>
      </c>
      <c r="EE108" s="16">
        <v>245.86149999999998</v>
      </c>
      <c r="EF108" s="34">
        <v>5.3999999999999999E-2</v>
      </c>
      <c r="EG108" s="34">
        <v>0.2555</v>
      </c>
      <c r="EH108" s="34" t="s">
        <v>486</v>
      </c>
      <c r="EI108" s="27">
        <v>10.917733499866459</v>
      </c>
      <c r="EJ108" s="33">
        <v>0.1605</v>
      </c>
      <c r="EK108" s="34">
        <v>4.3940000000000001</v>
      </c>
      <c r="EL108" s="34">
        <v>0.9405</v>
      </c>
      <c r="EM108" s="16">
        <v>181.35399999999998</v>
      </c>
      <c r="EN108" s="34">
        <v>3.7499999999999999E-2</v>
      </c>
      <c r="EO108" s="34">
        <v>0.1235</v>
      </c>
      <c r="EP108" s="34" t="s">
        <v>486</v>
      </c>
      <c r="EQ108" s="27">
        <v>8.0962845831173134</v>
      </c>
      <c r="ER108" s="34" t="s">
        <v>486</v>
      </c>
    </row>
    <row r="109" spans="2:148" x14ac:dyDescent="0.2">
      <c r="B109" s="15" t="s">
        <v>503</v>
      </c>
      <c r="D109" s="15" t="s">
        <v>64</v>
      </c>
      <c r="E109" s="15" t="s">
        <v>551</v>
      </c>
      <c r="F109" s="31" t="s">
        <v>32</v>
      </c>
      <c r="G109" s="15">
        <v>3700</v>
      </c>
      <c r="I109" s="15">
        <v>199938</v>
      </c>
      <c r="K109" s="15" t="s">
        <v>491</v>
      </c>
      <c r="L109" s="15">
        <v>2</v>
      </c>
      <c r="N109" s="15" t="s">
        <v>25</v>
      </c>
      <c r="P109" s="15" t="s">
        <v>495</v>
      </c>
      <c r="Q109" s="37"/>
      <c r="R109" s="35"/>
      <c r="T109" s="31" t="s">
        <v>153</v>
      </c>
      <c r="U109" s="15"/>
      <c r="V109" s="15">
        <v>1360</v>
      </c>
      <c r="Y109" s="33"/>
      <c r="Z109" s="34"/>
      <c r="AA109" s="34"/>
      <c r="AB109" s="35"/>
      <c r="AC109" s="35"/>
      <c r="AD109" s="35"/>
      <c r="AE109" s="35"/>
      <c r="AG109" s="33"/>
      <c r="AH109" s="34"/>
      <c r="AI109" s="34"/>
      <c r="AJ109" s="35"/>
      <c r="AK109" s="35"/>
      <c r="AL109" s="35"/>
      <c r="AM109" s="35"/>
      <c r="AO109" s="33"/>
      <c r="AP109" s="34"/>
      <c r="AQ109" s="34"/>
      <c r="AR109" s="35"/>
      <c r="AS109" s="35"/>
      <c r="AT109" s="35"/>
      <c r="AU109" s="35"/>
      <c r="AV109" s="35"/>
      <c r="AW109" s="43"/>
      <c r="AX109" s="33">
        <v>0.31881348895330369</v>
      </c>
      <c r="AY109" s="34">
        <v>5.0718674875792331</v>
      </c>
      <c r="AZ109" s="34">
        <v>0.84538692705438145</v>
      </c>
      <c r="BA109" s="16">
        <v>226.12904190776109</v>
      </c>
      <c r="BB109" s="34">
        <v>5.2849960716226621E-2</v>
      </c>
      <c r="BC109" s="34">
        <v>0.26596352823707708</v>
      </c>
      <c r="BD109" s="34" t="s">
        <v>486</v>
      </c>
      <c r="BE109" s="27">
        <v>10.083918881780937</v>
      </c>
      <c r="BF109" s="34">
        <v>6.6543964517370036</v>
      </c>
      <c r="BG109" s="33">
        <v>0.45730636171076777</v>
      </c>
      <c r="BH109" s="34">
        <v>6.6543964517370036</v>
      </c>
      <c r="BI109" s="34">
        <v>0.8682666478241875</v>
      </c>
      <c r="BJ109" s="16">
        <v>231.58923381728394</v>
      </c>
      <c r="BK109" s="34">
        <v>5.5932771517142189E-2</v>
      </c>
      <c r="BL109" s="34">
        <v>0.40137359019362562</v>
      </c>
      <c r="BM109" s="34" t="s">
        <v>486</v>
      </c>
      <c r="BN109" s="27">
        <v>10.443610346916028</v>
      </c>
      <c r="BO109" s="33" t="s">
        <v>486</v>
      </c>
      <c r="BP109" s="34" t="s">
        <v>486</v>
      </c>
      <c r="BQ109" s="34" t="s">
        <v>486</v>
      </c>
      <c r="BR109" s="16" t="s">
        <v>486</v>
      </c>
      <c r="BS109" s="34" t="s">
        <v>486</v>
      </c>
      <c r="BT109" s="34" t="s">
        <v>486</v>
      </c>
      <c r="BU109" s="34" t="s">
        <v>486</v>
      </c>
      <c r="BV109" s="27" t="s">
        <v>486</v>
      </c>
      <c r="BW109" s="33" t="s">
        <v>486</v>
      </c>
      <c r="BX109" s="34" t="s">
        <v>486</v>
      </c>
      <c r="BY109" s="34" t="s">
        <v>486</v>
      </c>
      <c r="BZ109" s="16" t="s">
        <v>486</v>
      </c>
      <c r="CA109" s="34" t="s">
        <v>486</v>
      </c>
      <c r="CB109" s="34" t="s">
        <v>486</v>
      </c>
      <c r="CC109" s="34" t="s">
        <v>486</v>
      </c>
      <c r="CD109" s="27" t="s">
        <v>486</v>
      </c>
      <c r="CE109" s="33" t="s">
        <v>486</v>
      </c>
      <c r="CF109" s="34" t="s">
        <v>486</v>
      </c>
      <c r="CG109" s="34" t="s">
        <v>486</v>
      </c>
      <c r="CH109" s="16" t="s">
        <v>486</v>
      </c>
      <c r="CI109" s="34" t="s">
        <v>486</v>
      </c>
      <c r="CJ109" s="34" t="s">
        <v>486</v>
      </c>
      <c r="CK109" s="34" t="s">
        <v>486</v>
      </c>
      <c r="CL109" s="27" t="s">
        <v>486</v>
      </c>
      <c r="CM109" s="33" t="s">
        <v>486</v>
      </c>
      <c r="CN109" s="34" t="s">
        <v>486</v>
      </c>
      <c r="CO109" s="34" t="s">
        <v>486</v>
      </c>
      <c r="CP109" s="16" t="s">
        <v>486</v>
      </c>
      <c r="CQ109" s="34" t="s">
        <v>486</v>
      </c>
      <c r="CR109" s="34" t="s">
        <v>486</v>
      </c>
      <c r="CS109" s="34" t="s">
        <v>486</v>
      </c>
      <c r="CT109" s="27" t="s">
        <v>486</v>
      </c>
      <c r="CU109" s="33" t="s">
        <v>486</v>
      </c>
      <c r="CV109" s="34" t="s">
        <v>486</v>
      </c>
      <c r="CW109" s="34" t="s">
        <v>486</v>
      </c>
      <c r="CX109" s="16" t="s">
        <v>486</v>
      </c>
      <c r="CY109" s="34" t="s">
        <v>486</v>
      </c>
      <c r="CZ109" s="34" t="s">
        <v>486</v>
      </c>
      <c r="DA109" s="34" t="s">
        <v>486</v>
      </c>
      <c r="DB109" s="27" t="s">
        <v>486</v>
      </c>
      <c r="DC109" s="34" t="s">
        <v>486</v>
      </c>
      <c r="DD109" s="33">
        <v>0.24611560226687751</v>
      </c>
      <c r="DE109" s="34">
        <v>4.2500663807910044</v>
      </c>
      <c r="DF109" s="34">
        <v>0.73096432962511404</v>
      </c>
      <c r="DG109" s="16">
        <v>196.40542858004099</v>
      </c>
      <c r="DH109" s="34">
        <v>5.5934476152650674E-2</v>
      </c>
      <c r="DI109" s="34">
        <v>0.19018112611422683</v>
      </c>
      <c r="DJ109" s="34" t="s">
        <v>486</v>
      </c>
      <c r="DK109" s="27">
        <v>8.7437898212555414</v>
      </c>
      <c r="DL109" s="33">
        <v>0.36218866095846919</v>
      </c>
      <c r="DM109" s="34">
        <v>5.5804232582993603</v>
      </c>
      <c r="DN109" s="34">
        <v>1.3157120161271882</v>
      </c>
      <c r="DO109" s="16">
        <v>230.76402855814663</v>
      </c>
      <c r="DP109" s="34">
        <v>6.5933209899588105E-2</v>
      </c>
      <c r="DQ109" s="34">
        <v>0.29625545105888107</v>
      </c>
      <c r="DR109" s="34" t="s">
        <v>486</v>
      </c>
      <c r="DS109" s="27">
        <v>10.322891510671397</v>
      </c>
      <c r="DT109" s="33">
        <v>0.12773381668024597</v>
      </c>
      <c r="DU109" s="34">
        <v>4.345762352764015</v>
      </c>
      <c r="DV109" s="34">
        <v>1.3287678826960683</v>
      </c>
      <c r="DW109" s="16">
        <v>175.1658130773416</v>
      </c>
      <c r="DX109" s="34">
        <v>3.3761822617551583E-2</v>
      </c>
      <c r="DY109" s="34">
        <v>9.3971994062694381E-2</v>
      </c>
      <c r="DZ109" s="34" t="s">
        <v>486</v>
      </c>
      <c r="EA109" s="27">
        <v>7.8231632660437587</v>
      </c>
      <c r="EB109" s="33">
        <v>0.50706917491378178</v>
      </c>
      <c r="EC109" s="34">
        <v>7.2948197679154347</v>
      </c>
      <c r="ED109" s="34">
        <v>1.4955543740268837</v>
      </c>
      <c r="EE109" s="16">
        <v>243.05689521112078</v>
      </c>
      <c r="EF109" s="34">
        <v>7.7525315154251831E-2</v>
      </c>
      <c r="EG109" s="34">
        <v>0.42954385975952997</v>
      </c>
      <c r="EH109" s="34" t="s">
        <v>486</v>
      </c>
      <c r="EI109" s="27">
        <v>10.985394098843228</v>
      </c>
      <c r="EJ109" s="33">
        <v>0.22444247918166854</v>
      </c>
      <c r="EK109" s="34">
        <v>4.8127815602762576</v>
      </c>
      <c r="EL109" s="34">
        <v>1.2262571173366683</v>
      </c>
      <c r="EM109" s="16">
        <v>194.43261558448842</v>
      </c>
      <c r="EN109" s="34">
        <v>4.7333751488347536E-2</v>
      </c>
      <c r="EO109" s="34">
        <v>0.17710872769332101</v>
      </c>
      <c r="EP109" s="34" t="s">
        <v>486</v>
      </c>
      <c r="EQ109" s="27">
        <v>8.6941531996190449</v>
      </c>
      <c r="ER109" s="34">
        <v>2.0383705488413875</v>
      </c>
    </row>
    <row r="110" spans="2:148" x14ac:dyDescent="0.2">
      <c r="B110" s="15" t="s">
        <v>503</v>
      </c>
      <c r="D110" s="15" t="s">
        <v>71</v>
      </c>
      <c r="E110" s="15" t="s">
        <v>552</v>
      </c>
      <c r="F110" s="31" t="s">
        <v>32</v>
      </c>
      <c r="G110" s="15">
        <v>3700</v>
      </c>
      <c r="I110" s="15">
        <v>118297</v>
      </c>
      <c r="K110" s="15" t="s">
        <v>491</v>
      </c>
      <c r="L110" s="15">
        <v>3.274</v>
      </c>
      <c r="N110" s="15" t="s">
        <v>31</v>
      </c>
      <c r="P110" s="15" t="s">
        <v>495</v>
      </c>
      <c r="Q110" s="37"/>
      <c r="R110" s="11"/>
      <c r="T110" s="31" t="s">
        <v>153</v>
      </c>
      <c r="U110" s="15"/>
      <c r="V110" s="15">
        <v>1810</v>
      </c>
      <c r="Y110" s="33"/>
      <c r="Z110" s="34"/>
      <c r="AA110" s="34"/>
      <c r="AB110" s="35"/>
      <c r="AC110" s="35"/>
      <c r="AD110" s="35"/>
      <c r="AE110" s="35"/>
      <c r="AG110" s="33"/>
      <c r="AH110" s="34"/>
      <c r="AI110" s="34"/>
      <c r="AJ110" s="35"/>
      <c r="AK110" s="35"/>
      <c r="AL110" s="35"/>
      <c r="AM110" s="35"/>
      <c r="AO110" s="33"/>
      <c r="AP110" s="34"/>
      <c r="AQ110" s="34"/>
      <c r="AR110" s="35"/>
      <c r="AS110" s="35"/>
      <c r="AT110" s="35"/>
      <c r="AU110" s="35"/>
      <c r="AV110" s="35"/>
      <c r="AW110" s="43"/>
      <c r="AX110" s="33">
        <v>0.15681629172107361</v>
      </c>
      <c r="AY110" s="34">
        <v>1.932508326575187</v>
      </c>
      <c r="AZ110" s="34">
        <v>0.35869475562603143</v>
      </c>
      <c r="BA110" s="16">
        <v>282.69774238903534</v>
      </c>
      <c r="BB110" s="34">
        <v>2.3055093065470732E-2</v>
      </c>
      <c r="BC110" s="34">
        <v>0.13376119865560288</v>
      </c>
      <c r="BD110" s="34" t="s">
        <v>486</v>
      </c>
      <c r="BE110" s="27">
        <v>12.276528672438431</v>
      </c>
      <c r="BF110" s="34">
        <v>2.6239842584921296</v>
      </c>
      <c r="BG110" s="33">
        <v>0.25085086992543493</v>
      </c>
      <c r="BH110" s="34">
        <v>2.6239842584921296</v>
      </c>
      <c r="BI110" s="34">
        <v>0.48128086164043088</v>
      </c>
      <c r="BJ110" s="16">
        <v>296.02929743164873</v>
      </c>
      <c r="BK110" s="34">
        <v>2.6607290803645406E-2</v>
      </c>
      <c r="BL110" s="34">
        <v>0.2237290803645402</v>
      </c>
      <c r="BM110" s="34" t="s">
        <v>486</v>
      </c>
      <c r="BN110" s="27">
        <v>12.907719328696903</v>
      </c>
      <c r="BO110" s="33">
        <v>0.65800000000000003</v>
      </c>
      <c r="BP110" s="34">
        <v>4.7869999999999999</v>
      </c>
      <c r="BQ110" s="34">
        <v>0.749</v>
      </c>
      <c r="BR110" s="16">
        <v>331.51</v>
      </c>
      <c r="BS110" s="34">
        <v>4.1000000000000002E-2</v>
      </c>
      <c r="BT110" s="34">
        <v>0.61699999999999999</v>
      </c>
      <c r="BU110" s="34" t="s">
        <v>486</v>
      </c>
      <c r="BV110" s="27">
        <v>14.630670531492044</v>
      </c>
      <c r="BW110" s="33">
        <v>0.156</v>
      </c>
      <c r="BX110" s="34">
        <v>2.4569999999999999</v>
      </c>
      <c r="BY110" s="34">
        <v>0.53700000000000003</v>
      </c>
      <c r="BZ110" s="16">
        <v>333.10899999999998</v>
      </c>
      <c r="CA110" s="34">
        <v>3.1E-2</v>
      </c>
      <c r="CB110" s="34">
        <v>0.125</v>
      </c>
      <c r="CC110" s="34" t="s">
        <v>486</v>
      </c>
      <c r="CD110" s="27">
        <v>14.473913371353159</v>
      </c>
      <c r="CE110" s="33">
        <v>0.06</v>
      </c>
      <c r="CF110" s="34">
        <v>0.93100000000000005</v>
      </c>
      <c r="CG110" s="34">
        <v>0.252</v>
      </c>
      <c r="CH110" s="16">
        <v>219.15199999999999</v>
      </c>
      <c r="CI110" s="34">
        <v>1.2999999999999999E-2</v>
      </c>
      <c r="CJ110" s="34">
        <v>4.7E-2</v>
      </c>
      <c r="CK110" s="34" t="s">
        <v>486</v>
      </c>
      <c r="CL110" s="27">
        <v>9.4703704576518835</v>
      </c>
      <c r="CM110" s="33">
        <v>8.5000000000000006E-2</v>
      </c>
      <c r="CN110" s="34">
        <v>1.639</v>
      </c>
      <c r="CO110" s="34">
        <v>0.28000000000000003</v>
      </c>
      <c r="CP110" s="16">
        <v>350.18200000000002</v>
      </c>
      <c r="CQ110" s="34">
        <v>2.3E-2</v>
      </c>
      <c r="CR110" s="34">
        <v>6.0999999999999999E-2</v>
      </c>
      <c r="CS110" s="34" t="s">
        <v>486</v>
      </c>
      <c r="CT110" s="27">
        <v>15.141384581546244</v>
      </c>
      <c r="CU110" s="33">
        <v>0.19500000000000001</v>
      </c>
      <c r="CV110" s="34">
        <v>1.988</v>
      </c>
      <c r="CW110" s="34">
        <v>0.39400000000000002</v>
      </c>
      <c r="CX110" s="16">
        <v>271.54300000000001</v>
      </c>
      <c r="CY110" s="34">
        <v>2.1999999999999999E-2</v>
      </c>
      <c r="CZ110" s="34">
        <v>0.17299999999999999</v>
      </c>
      <c r="DA110" s="34" t="s">
        <v>486</v>
      </c>
      <c r="DB110" s="27">
        <v>11.807035396144602</v>
      </c>
      <c r="DC110" s="34" t="s">
        <v>486</v>
      </c>
      <c r="DD110" s="33">
        <v>7.8E-2</v>
      </c>
      <c r="DE110" s="34">
        <v>1.5940000000000001</v>
      </c>
      <c r="DF110" s="34">
        <v>0.186</v>
      </c>
      <c r="DG110" s="16">
        <v>252.41900000000001</v>
      </c>
      <c r="DH110" s="34">
        <v>0.02</v>
      </c>
      <c r="DI110" s="34">
        <v>5.7000000000000002E-2</v>
      </c>
      <c r="DJ110" s="34" t="s">
        <v>486</v>
      </c>
      <c r="DK110" s="27">
        <v>10.944330961021825</v>
      </c>
      <c r="DL110" s="33">
        <v>0.13700000000000001</v>
      </c>
      <c r="DM110" s="34">
        <v>1.708</v>
      </c>
      <c r="DN110" s="34">
        <v>0.51900000000000002</v>
      </c>
      <c r="DO110" s="16">
        <v>316.40100000000001</v>
      </c>
      <c r="DP110" s="34">
        <v>1.4999999999999999E-2</v>
      </c>
      <c r="DQ110" s="34">
        <v>0.122</v>
      </c>
      <c r="DR110" s="34" t="s">
        <v>486</v>
      </c>
      <c r="DS110" s="27">
        <v>13.704238268055491</v>
      </c>
      <c r="DT110" s="33">
        <v>5.5E-2</v>
      </c>
      <c r="DU110" s="34">
        <v>1.093</v>
      </c>
      <c r="DV110" s="34">
        <v>0.23699999999999999</v>
      </c>
      <c r="DW110" s="16">
        <v>204.12700000000001</v>
      </c>
      <c r="DX110" s="34">
        <v>1.2E-2</v>
      </c>
      <c r="DY110" s="34">
        <v>4.2999999999999997E-2</v>
      </c>
      <c r="DZ110" s="34" t="s">
        <v>486</v>
      </c>
      <c r="EA110" s="27">
        <v>8.8361845061350195</v>
      </c>
      <c r="EB110" s="33">
        <v>8.4000000000000005E-2</v>
      </c>
      <c r="EC110" s="34">
        <v>1.538</v>
      </c>
      <c r="ED110" s="34">
        <v>0.32400000000000001</v>
      </c>
      <c r="EE110" s="16">
        <v>344.875</v>
      </c>
      <c r="EF110" s="34">
        <v>2.1000000000000001E-2</v>
      </c>
      <c r="EG110" s="34">
        <v>6.4000000000000001E-2</v>
      </c>
      <c r="EH110" s="34" t="s">
        <v>486</v>
      </c>
      <c r="EI110" s="27">
        <v>14.906823302069096</v>
      </c>
      <c r="EJ110" s="33">
        <v>7.3999999999999996E-2</v>
      </c>
      <c r="EK110" s="34">
        <v>1.3280000000000001</v>
      </c>
      <c r="EL110" s="34">
        <v>0.27700000000000002</v>
      </c>
      <c r="EM110" s="16">
        <v>244.749</v>
      </c>
      <c r="EN110" s="34">
        <v>1.4999999999999999E-2</v>
      </c>
      <c r="EO110" s="34">
        <v>5.8999999999999997E-2</v>
      </c>
      <c r="EP110" s="34" t="s">
        <v>486</v>
      </c>
      <c r="EQ110" s="27">
        <v>10.596891329279982</v>
      </c>
      <c r="ER110" s="34" t="s">
        <v>486</v>
      </c>
    </row>
    <row r="111" spans="2:148" x14ac:dyDescent="0.2">
      <c r="B111" s="15" t="s">
        <v>503</v>
      </c>
      <c r="D111" s="15" t="s">
        <v>553</v>
      </c>
      <c r="E111" s="15" t="s">
        <v>554</v>
      </c>
      <c r="F111" s="31" t="s">
        <v>32</v>
      </c>
      <c r="G111" s="15">
        <v>3700</v>
      </c>
      <c r="I111" s="15">
        <v>78866</v>
      </c>
      <c r="K111" s="15" t="s">
        <v>494</v>
      </c>
      <c r="L111" s="15">
        <v>2</v>
      </c>
      <c r="P111" s="15"/>
      <c r="Q111" s="36"/>
      <c r="R111" s="11"/>
      <c r="T111" s="31" t="s">
        <v>153</v>
      </c>
      <c r="U111" s="15"/>
      <c r="V111" s="15" t="s">
        <v>486</v>
      </c>
      <c r="Y111" s="33"/>
      <c r="Z111" s="34"/>
      <c r="AA111" s="34"/>
      <c r="AB111" s="35"/>
      <c r="AC111" s="35"/>
      <c r="AD111" s="35"/>
      <c r="AE111" s="35"/>
      <c r="AG111" s="33"/>
      <c r="AH111" s="34"/>
      <c r="AI111" s="34"/>
      <c r="AJ111" s="35"/>
      <c r="AK111" s="35"/>
      <c r="AL111" s="35"/>
      <c r="AM111" s="35"/>
      <c r="AO111" s="33"/>
      <c r="AP111" s="34"/>
      <c r="AQ111" s="34"/>
      <c r="AR111" s="35"/>
      <c r="AS111" s="35"/>
      <c r="AT111" s="35"/>
      <c r="AU111" s="35"/>
      <c r="AV111" s="35"/>
      <c r="AW111" s="43"/>
      <c r="AX111" s="33">
        <v>0.29701487621998235</v>
      </c>
      <c r="AY111" s="34">
        <v>6.0173474086073409</v>
      </c>
      <c r="AZ111" s="34">
        <v>1.2762940496984179</v>
      </c>
      <c r="BA111" s="16">
        <v>239.54560452158546</v>
      </c>
      <c r="BB111" s="34" t="s">
        <v>486</v>
      </c>
      <c r="BC111" s="34" t="s">
        <v>486</v>
      </c>
      <c r="BD111" s="34" t="s">
        <v>486</v>
      </c>
      <c r="BE111" s="27">
        <v>10.720115466448586</v>
      </c>
      <c r="BF111" s="34">
        <v>8.0186876229460982</v>
      </c>
      <c r="BG111" s="33">
        <v>0.47947887393082023</v>
      </c>
      <c r="BH111" s="34">
        <v>8.0186876229460982</v>
      </c>
      <c r="BI111" s="34">
        <v>1.2801195681094835</v>
      </c>
      <c r="BJ111" s="16">
        <v>250.13381991332901</v>
      </c>
      <c r="BK111" s="34" t="s">
        <v>486</v>
      </c>
      <c r="BL111" s="34" t="s">
        <v>486</v>
      </c>
      <c r="BM111" s="34" t="s">
        <v>486</v>
      </c>
      <c r="BN111" s="27">
        <v>11.333958387363401</v>
      </c>
      <c r="BO111" s="33">
        <v>1.1399999999999999</v>
      </c>
      <c r="BP111" s="34">
        <v>14.201000000000001</v>
      </c>
      <c r="BQ111" s="34">
        <v>1.1559999999999999</v>
      </c>
      <c r="BR111" s="16">
        <v>277.18400000000003</v>
      </c>
      <c r="BS111" s="34" t="s">
        <v>486</v>
      </c>
      <c r="BT111" s="34" t="s">
        <v>486</v>
      </c>
      <c r="BU111" s="34" t="s">
        <v>486</v>
      </c>
      <c r="BV111" s="27">
        <v>13.000691426686151</v>
      </c>
      <c r="BW111" s="33">
        <v>0.28899999999999998</v>
      </c>
      <c r="BX111" s="34">
        <v>8.593</v>
      </c>
      <c r="BY111" s="34">
        <v>1.5880000000000001</v>
      </c>
      <c r="BZ111" s="16">
        <v>289.58</v>
      </c>
      <c r="CA111" s="34" t="s">
        <v>486</v>
      </c>
      <c r="CB111" s="34" t="s">
        <v>486</v>
      </c>
      <c r="CC111" s="34" t="s">
        <v>486</v>
      </c>
      <c r="CD111" s="27">
        <v>13.03860284991595</v>
      </c>
      <c r="CE111" s="33">
        <v>0.10199999999999999</v>
      </c>
      <c r="CF111" s="34">
        <v>4.8319999999999999</v>
      </c>
      <c r="CG111" s="34">
        <v>1.2929999999999999</v>
      </c>
      <c r="CH111" s="16">
        <v>178.011</v>
      </c>
      <c r="CI111" s="34" t="s">
        <v>486</v>
      </c>
      <c r="CJ111" s="34" t="s">
        <v>486</v>
      </c>
      <c r="CK111" s="34" t="s">
        <v>486</v>
      </c>
      <c r="CL111" s="27">
        <v>7.9744643446293066</v>
      </c>
      <c r="CM111" s="33">
        <v>9.5000000000000001E-2</v>
      </c>
      <c r="CN111" s="34">
        <v>3.972</v>
      </c>
      <c r="CO111" s="34">
        <v>1.4159999999999999</v>
      </c>
      <c r="CP111" s="16">
        <v>306.29599999999999</v>
      </c>
      <c r="CQ111" s="34" t="s">
        <v>486</v>
      </c>
      <c r="CR111" s="34" t="s">
        <v>486</v>
      </c>
      <c r="CS111" s="34" t="s">
        <v>486</v>
      </c>
      <c r="CT111" s="27">
        <v>13.417710012411433</v>
      </c>
      <c r="CU111" s="33">
        <v>0.33400000000000002</v>
      </c>
      <c r="CV111" s="34">
        <v>7.1340000000000003</v>
      </c>
      <c r="CW111" s="34">
        <v>1.321</v>
      </c>
      <c r="CX111" s="16">
        <v>226.96700000000001</v>
      </c>
      <c r="CY111" s="34" t="s">
        <v>486</v>
      </c>
      <c r="CZ111" s="34" t="s">
        <v>486</v>
      </c>
      <c r="DA111" s="34" t="s">
        <v>486</v>
      </c>
      <c r="DB111" s="27">
        <v>10.260910433457449</v>
      </c>
      <c r="DC111" s="34" t="s">
        <v>486</v>
      </c>
      <c r="DD111" s="33">
        <v>0.107</v>
      </c>
      <c r="DE111" s="34">
        <v>4.6509999999999998</v>
      </c>
      <c r="DF111" s="34">
        <v>0.90300000000000002</v>
      </c>
      <c r="DG111" s="16">
        <v>228.24</v>
      </c>
      <c r="DH111" s="34" t="s">
        <v>486</v>
      </c>
      <c r="DI111" s="34" t="s">
        <v>486</v>
      </c>
      <c r="DJ111" s="34" t="s">
        <v>486</v>
      </c>
      <c r="DK111" s="27">
        <v>10.117274041256227</v>
      </c>
      <c r="DL111" s="33">
        <v>0.20100000000000001</v>
      </c>
      <c r="DM111" s="34">
        <v>8.391</v>
      </c>
      <c r="DN111" s="34">
        <v>1.3580000000000001</v>
      </c>
      <c r="DO111" s="16">
        <v>276.52300000000002</v>
      </c>
      <c r="DP111" s="34" t="s">
        <v>486</v>
      </c>
      <c r="DQ111" s="34" t="s">
        <v>486</v>
      </c>
      <c r="DR111" s="34" t="s">
        <v>486</v>
      </c>
      <c r="DS111" s="27">
        <v>12.45299901022765</v>
      </c>
      <c r="DT111" s="33">
        <v>7.5999999999999998E-2</v>
      </c>
      <c r="DU111" s="34">
        <v>3.8140000000000001</v>
      </c>
      <c r="DV111" s="34">
        <v>1.204</v>
      </c>
      <c r="DW111" s="16">
        <v>177.25399999999999</v>
      </c>
      <c r="DX111" s="34" t="s">
        <v>486</v>
      </c>
      <c r="DY111" s="34" t="s">
        <v>486</v>
      </c>
      <c r="DZ111" s="34" t="s">
        <v>486</v>
      </c>
      <c r="EA111" s="27">
        <v>7.8698471351589134</v>
      </c>
      <c r="EB111" s="33">
        <v>0.11799999999999999</v>
      </c>
      <c r="EC111" s="34">
        <v>6.431</v>
      </c>
      <c r="ED111" s="34">
        <v>1.496</v>
      </c>
      <c r="EE111" s="16">
        <v>319.38099999999997</v>
      </c>
      <c r="EF111" s="34" t="s">
        <v>486</v>
      </c>
      <c r="EG111" s="34" t="s">
        <v>486</v>
      </c>
      <c r="EH111" s="34" t="s">
        <v>486</v>
      </c>
      <c r="EI111" s="27">
        <v>14.147790293946679</v>
      </c>
      <c r="EJ111" s="33">
        <v>0.105</v>
      </c>
      <c r="EK111" s="34">
        <v>4.9109999999999996</v>
      </c>
      <c r="EL111" s="34">
        <v>1.1970000000000001</v>
      </c>
      <c r="EM111" s="16">
        <v>216.458</v>
      </c>
      <c r="EN111" s="34" t="s">
        <v>486</v>
      </c>
      <c r="EO111" s="34" t="s">
        <v>486</v>
      </c>
      <c r="EP111" s="34" t="s">
        <v>486</v>
      </c>
      <c r="EQ111" s="27">
        <v>9.6291940425130793</v>
      </c>
      <c r="ER111" s="34" t="s">
        <v>486</v>
      </c>
    </row>
    <row r="112" spans="2:148" x14ac:dyDescent="0.2">
      <c r="B112" s="15" t="s">
        <v>503</v>
      </c>
      <c r="D112" s="15" t="s">
        <v>94</v>
      </c>
      <c r="E112" s="15" t="s">
        <v>555</v>
      </c>
      <c r="F112" s="31" t="s">
        <v>32</v>
      </c>
      <c r="G112" s="15">
        <v>3700</v>
      </c>
      <c r="I112" s="15">
        <v>316447</v>
      </c>
      <c r="K112" s="15" t="s">
        <v>491</v>
      </c>
      <c r="L112" s="15">
        <v>2.4569999999999999</v>
      </c>
      <c r="N112" s="15" t="s">
        <v>506</v>
      </c>
      <c r="P112" s="15" t="s">
        <v>495</v>
      </c>
      <c r="Q112" s="37"/>
      <c r="R112" s="11"/>
      <c r="T112" s="31" t="s">
        <v>153</v>
      </c>
      <c r="U112" s="15"/>
      <c r="V112" s="15">
        <v>1590</v>
      </c>
      <c r="Y112" s="33"/>
      <c r="Z112" s="34"/>
      <c r="AA112" s="34"/>
      <c r="AB112" s="35"/>
      <c r="AC112" s="35"/>
      <c r="AD112" s="35"/>
      <c r="AE112" s="35"/>
      <c r="AG112" s="33"/>
      <c r="AH112" s="34"/>
      <c r="AI112" s="34"/>
      <c r="AJ112" s="35"/>
      <c r="AK112" s="35"/>
      <c r="AL112" s="35"/>
      <c r="AM112" s="35"/>
      <c r="AO112" s="33"/>
      <c r="AP112" s="34"/>
      <c r="AQ112" s="34"/>
      <c r="AR112" s="35"/>
      <c r="AS112" s="35"/>
      <c r="AT112" s="35"/>
      <c r="AU112" s="35"/>
      <c r="AV112" s="35"/>
      <c r="AW112" s="43"/>
      <c r="AX112" s="33">
        <v>0.35199999999999998</v>
      </c>
      <c r="AY112" s="34">
        <v>4.2309999999999999</v>
      </c>
      <c r="AZ112" s="34">
        <v>0.88200000000000001</v>
      </c>
      <c r="BA112" s="16">
        <v>249.245</v>
      </c>
      <c r="BB112" s="34">
        <v>4.7E-2</v>
      </c>
      <c r="BC112" s="34">
        <v>0.30499999999999999</v>
      </c>
      <c r="BD112" s="34" t="s">
        <v>486</v>
      </c>
      <c r="BE112" s="27">
        <v>11.023207176635088</v>
      </c>
      <c r="BF112" s="34">
        <v>5.4645940347970177</v>
      </c>
      <c r="BG112" s="33">
        <v>0.44093289146644571</v>
      </c>
      <c r="BH112" s="34">
        <v>5.4645940347970177</v>
      </c>
      <c r="BI112" s="34">
        <v>0.8899047224523613</v>
      </c>
      <c r="BJ112" s="16">
        <v>261.18004473902238</v>
      </c>
      <c r="BK112" s="34">
        <v>5.0891466445733224E-2</v>
      </c>
      <c r="BL112" s="34">
        <v>0.39055592377796189</v>
      </c>
      <c r="BM112" s="34" t="s">
        <v>486</v>
      </c>
      <c r="BN112" s="27">
        <v>11.630345310944209</v>
      </c>
      <c r="BO112" s="33" t="s">
        <v>486</v>
      </c>
      <c r="BP112" s="34" t="s">
        <v>486</v>
      </c>
      <c r="BQ112" s="34" t="s">
        <v>486</v>
      </c>
      <c r="BR112" s="16" t="s">
        <v>486</v>
      </c>
      <c r="BS112" s="34" t="s">
        <v>486</v>
      </c>
      <c r="BT112" s="34" t="s">
        <v>486</v>
      </c>
      <c r="BU112" s="34" t="s">
        <v>486</v>
      </c>
      <c r="BV112" s="27" t="s">
        <v>486</v>
      </c>
      <c r="BW112" s="33" t="s">
        <v>486</v>
      </c>
      <c r="BX112" s="34" t="s">
        <v>486</v>
      </c>
      <c r="BY112" s="34" t="s">
        <v>486</v>
      </c>
      <c r="BZ112" s="16" t="s">
        <v>486</v>
      </c>
      <c r="CA112" s="34" t="s">
        <v>486</v>
      </c>
      <c r="CB112" s="34" t="s">
        <v>486</v>
      </c>
      <c r="CC112" s="34" t="s">
        <v>486</v>
      </c>
      <c r="CD112" s="27" t="s">
        <v>486</v>
      </c>
      <c r="CE112" s="33" t="s">
        <v>486</v>
      </c>
      <c r="CF112" s="34" t="s">
        <v>486</v>
      </c>
      <c r="CG112" s="34" t="s">
        <v>486</v>
      </c>
      <c r="CH112" s="16" t="s">
        <v>486</v>
      </c>
      <c r="CI112" s="34" t="s">
        <v>486</v>
      </c>
      <c r="CJ112" s="34" t="s">
        <v>486</v>
      </c>
      <c r="CK112" s="34" t="s">
        <v>486</v>
      </c>
      <c r="CL112" s="27" t="s">
        <v>486</v>
      </c>
      <c r="CM112" s="33" t="s">
        <v>486</v>
      </c>
      <c r="CN112" s="34" t="s">
        <v>486</v>
      </c>
      <c r="CO112" s="34" t="s">
        <v>486</v>
      </c>
      <c r="CP112" s="16" t="s">
        <v>486</v>
      </c>
      <c r="CQ112" s="34" t="s">
        <v>486</v>
      </c>
      <c r="CR112" s="34" t="s">
        <v>486</v>
      </c>
      <c r="CS112" s="34" t="s">
        <v>486</v>
      </c>
      <c r="CT112" s="27" t="s">
        <v>486</v>
      </c>
      <c r="CU112" s="33" t="s">
        <v>486</v>
      </c>
      <c r="CV112" s="34" t="s">
        <v>486</v>
      </c>
      <c r="CW112" s="34" t="s">
        <v>486</v>
      </c>
      <c r="CX112" s="16" t="s">
        <v>486</v>
      </c>
      <c r="CY112" s="34" t="s">
        <v>486</v>
      </c>
      <c r="CZ112" s="34" t="s">
        <v>486</v>
      </c>
      <c r="DA112" s="34" t="s">
        <v>486</v>
      </c>
      <c r="DB112" s="27" t="s">
        <v>486</v>
      </c>
      <c r="DC112" s="34" t="s">
        <v>486</v>
      </c>
      <c r="DD112" s="33">
        <v>0.26300000000000001</v>
      </c>
      <c r="DE112" s="34">
        <v>3.855</v>
      </c>
      <c r="DF112" s="34">
        <v>0.751</v>
      </c>
      <c r="DG112" s="16">
        <v>225.39400000000001</v>
      </c>
      <c r="DH112" s="34">
        <v>4.1000000000000002E-2</v>
      </c>
      <c r="DI112" s="34">
        <v>0.222</v>
      </c>
      <c r="DJ112" s="34" t="s">
        <v>486</v>
      </c>
      <c r="DK112" s="27">
        <v>9.9627837740176908</v>
      </c>
      <c r="DL112" s="33">
        <v>0.29799999999999999</v>
      </c>
      <c r="DM112" s="34">
        <v>6.327</v>
      </c>
      <c r="DN112" s="34">
        <v>1.1859999999999999</v>
      </c>
      <c r="DO112" s="16">
        <v>274.601</v>
      </c>
      <c r="DP112" s="34">
        <v>5.1999999999999998E-2</v>
      </c>
      <c r="DQ112" s="34">
        <v>0.246</v>
      </c>
      <c r="DR112" s="34" t="s">
        <v>486</v>
      </c>
      <c r="DS112" s="27">
        <v>12.244650358988864</v>
      </c>
      <c r="DT112" s="33">
        <v>0.11600000000000001</v>
      </c>
      <c r="DU112" s="34">
        <v>2.0990000000000002</v>
      </c>
      <c r="DV112" s="34">
        <v>0.82199999999999995</v>
      </c>
      <c r="DW112" s="16">
        <v>191.643</v>
      </c>
      <c r="DX112" s="34">
        <v>3.1E-2</v>
      </c>
      <c r="DY112" s="34">
        <v>8.4000000000000005E-2</v>
      </c>
      <c r="DZ112" s="34" t="s">
        <v>486</v>
      </c>
      <c r="EA112" s="27">
        <v>8.3768465538640395</v>
      </c>
      <c r="EB112" s="33">
        <v>0.23799999999999999</v>
      </c>
      <c r="EC112" s="34">
        <v>4.048</v>
      </c>
      <c r="ED112" s="34">
        <v>0.83499999999999996</v>
      </c>
      <c r="EE112" s="16">
        <v>303.98399999999998</v>
      </c>
      <c r="EF112" s="34">
        <v>4.9000000000000002E-2</v>
      </c>
      <c r="EG112" s="34">
        <v>0.188</v>
      </c>
      <c r="EH112" s="34" t="s">
        <v>486</v>
      </c>
      <c r="EI112" s="27">
        <v>13.343126109566231</v>
      </c>
      <c r="EJ112" s="33">
        <v>0.184</v>
      </c>
      <c r="EK112" s="34">
        <v>3.2570000000000001</v>
      </c>
      <c r="EL112" s="34">
        <v>0.86099999999999999</v>
      </c>
      <c r="EM112" s="16">
        <v>221.988</v>
      </c>
      <c r="EN112" s="34">
        <v>3.7999999999999999E-2</v>
      </c>
      <c r="EO112" s="34">
        <v>0.14599999999999999</v>
      </c>
      <c r="EP112" s="34" t="s">
        <v>486</v>
      </c>
      <c r="EQ112" s="27">
        <v>9.7656472011437376</v>
      </c>
      <c r="ER112" s="34">
        <v>4.923</v>
      </c>
    </row>
    <row r="113" spans="2:148" x14ac:dyDescent="0.2">
      <c r="B113" s="15" t="s">
        <v>503</v>
      </c>
      <c r="D113" s="15" t="s">
        <v>68</v>
      </c>
      <c r="E113" s="15" t="s">
        <v>556</v>
      </c>
      <c r="F113" s="31" t="s">
        <v>32</v>
      </c>
      <c r="G113" s="15">
        <v>3700</v>
      </c>
      <c r="I113" s="15">
        <v>118640</v>
      </c>
      <c r="K113" s="15" t="s">
        <v>491</v>
      </c>
      <c r="L113" s="15">
        <v>1.9730000000000001</v>
      </c>
      <c r="N113" s="15" t="s">
        <v>25</v>
      </c>
      <c r="P113" s="15" t="s">
        <v>495</v>
      </c>
      <c r="Q113" s="37"/>
      <c r="R113" s="11"/>
      <c r="T113" s="31" t="s">
        <v>153</v>
      </c>
      <c r="U113" s="15"/>
      <c r="V113" s="15">
        <v>1590</v>
      </c>
      <c r="Y113" s="33"/>
      <c r="Z113" s="34"/>
      <c r="AA113" s="34"/>
      <c r="AB113" s="35"/>
      <c r="AC113" s="35"/>
      <c r="AD113" s="35"/>
      <c r="AE113" s="35"/>
      <c r="AG113" s="33"/>
      <c r="AH113" s="34"/>
      <c r="AI113" s="34"/>
      <c r="AJ113" s="35"/>
      <c r="AK113" s="35"/>
      <c r="AL113" s="35"/>
      <c r="AM113" s="35"/>
      <c r="AO113" s="33"/>
      <c r="AP113" s="34"/>
      <c r="AQ113" s="34"/>
      <c r="AR113" s="35"/>
      <c r="AS113" s="35"/>
      <c r="AT113" s="35"/>
      <c r="AU113" s="35"/>
      <c r="AV113" s="35"/>
      <c r="AW113" s="43"/>
      <c r="AX113" s="33">
        <v>0.12632066602367714</v>
      </c>
      <c r="AY113" s="34">
        <v>2.2331642249775241</v>
      </c>
      <c r="AZ113" s="34">
        <v>0.41782700576053089</v>
      </c>
      <c r="BA113" s="16">
        <v>223.78724449261605</v>
      </c>
      <c r="BB113" s="34">
        <v>1.7707202388455794E-2</v>
      </c>
      <c r="BC113" s="34">
        <v>0.10861346363522134</v>
      </c>
      <c r="BD113" s="34">
        <v>3.4658312234959292E-2</v>
      </c>
      <c r="BE113" s="27">
        <v>9.7659642261356545</v>
      </c>
      <c r="BF113" s="34">
        <v>3.1275866825581939</v>
      </c>
      <c r="BG113" s="33">
        <v>0.19310799987264671</v>
      </c>
      <c r="BH113" s="34">
        <v>3.1275866825581939</v>
      </c>
      <c r="BI113" s="34">
        <v>0.47567185061645945</v>
      </c>
      <c r="BJ113" s="16">
        <v>229.30680031741178</v>
      </c>
      <c r="BK113" s="34">
        <v>2.0760468972069599E-2</v>
      </c>
      <c r="BL113" s="34">
        <v>0.17234753090057711</v>
      </c>
      <c r="BM113" s="34" t="s">
        <v>486</v>
      </c>
      <c r="BN113" s="27">
        <v>10.072068420191451</v>
      </c>
      <c r="BO113" s="33">
        <v>0.50835563567714892</v>
      </c>
      <c r="BP113" s="34">
        <v>7.5024292766829115</v>
      </c>
      <c r="BQ113" s="34">
        <v>0.62303584243412813</v>
      </c>
      <c r="BR113" s="16">
        <v>246.68053815810728</v>
      </c>
      <c r="BS113" s="34">
        <v>3.616534279898416E-2</v>
      </c>
      <c r="BT113" s="34">
        <v>0.47219029287816477</v>
      </c>
      <c r="BU113" s="34">
        <v>5.0619939436218328E-2</v>
      </c>
      <c r="BV113" s="27">
        <v>11.154980292117434</v>
      </c>
      <c r="BW113" s="33">
        <v>0.10372311411811432</v>
      </c>
      <c r="BX113" s="34">
        <v>3.9031414353020413</v>
      </c>
      <c r="BY113" s="34">
        <v>0.48538372415194103</v>
      </c>
      <c r="BZ113" s="16">
        <v>264.65153252079926</v>
      </c>
      <c r="CA113" s="34">
        <v>1.9560790144010701E-2</v>
      </c>
      <c r="CB113" s="34">
        <v>8.4162323974103614E-2</v>
      </c>
      <c r="CC113" s="34">
        <v>2.3904752247537433E-2</v>
      </c>
      <c r="CD113" s="27">
        <v>11.62811900374685</v>
      </c>
      <c r="CE113" s="33">
        <v>5.16996590838689E-2</v>
      </c>
      <c r="CF113" s="34">
        <v>2.1510826650199069</v>
      </c>
      <c r="CG113" s="34">
        <v>0.46511965675196471</v>
      </c>
      <c r="CH113" s="16">
        <v>181.07821261251345</v>
      </c>
      <c r="CI113" s="34">
        <v>1.4185295840018836E-2</v>
      </c>
      <c r="CJ113" s="34">
        <v>3.751436324385006E-2</v>
      </c>
      <c r="CK113" s="34">
        <v>1.5393020358667967E-2</v>
      </c>
      <c r="CL113" s="27">
        <v>7.9184833563143302</v>
      </c>
      <c r="CM113" s="33">
        <v>6.2583304142393312E-2</v>
      </c>
      <c r="CN113" s="34">
        <v>1.8231499024278661</v>
      </c>
      <c r="CO113" s="34">
        <v>0.34556013270045238</v>
      </c>
      <c r="CP113" s="16">
        <v>277.12531717258389</v>
      </c>
      <c r="CQ113" s="34">
        <v>1.2947544566565723E-2</v>
      </c>
      <c r="CR113" s="34">
        <v>4.9635759575827589E-2</v>
      </c>
      <c r="CS113" s="34">
        <v>1.3983716880193188E-2</v>
      </c>
      <c r="CT113" s="27">
        <v>12.017335161685484</v>
      </c>
      <c r="CU113" s="33">
        <v>0.15028353818833293</v>
      </c>
      <c r="CV113" s="34">
        <v>3.4230581246889837</v>
      </c>
      <c r="CW113" s="34">
        <v>0.48661592662770886</v>
      </c>
      <c r="CX113" s="16">
        <v>216.09487873379277</v>
      </c>
      <c r="CY113" s="34">
        <v>1.915913079724689E-2</v>
      </c>
      <c r="CZ113" s="34">
        <v>0.13112440739108605</v>
      </c>
      <c r="DA113" s="34">
        <v>2.3409770551626175E-2</v>
      </c>
      <c r="DB113" s="27">
        <v>9.5194952748406312</v>
      </c>
      <c r="DC113" s="34" t="s">
        <v>486</v>
      </c>
      <c r="DD113" s="33">
        <v>5.6469465513880351E-2</v>
      </c>
      <c r="DE113" s="34">
        <v>1.6325391132829903</v>
      </c>
      <c r="DF113" s="34">
        <v>0.18505114860296251</v>
      </c>
      <c r="DG113" s="16">
        <v>202.17336558845992</v>
      </c>
      <c r="DH113" s="34">
        <v>1.093071215406642E-2</v>
      </c>
      <c r="DI113" s="34">
        <v>4.553875335981393E-2</v>
      </c>
      <c r="DJ113" s="34">
        <v>9.842301195553944E-3</v>
      </c>
      <c r="DK113" s="27">
        <v>8.788957069391369</v>
      </c>
      <c r="DL113" s="33">
        <v>0.10777070689706077</v>
      </c>
      <c r="DM113" s="34">
        <v>5.9088582927558599</v>
      </c>
      <c r="DN113" s="34">
        <v>0.47072797130000538</v>
      </c>
      <c r="DO113" s="16">
        <v>254.39899009753591</v>
      </c>
      <c r="DP113" s="34">
        <v>2.269480224753799E-2</v>
      </c>
      <c r="DQ113" s="34">
        <v>8.5075904649522777E-2</v>
      </c>
      <c r="DR113" s="34">
        <v>2.1769144406885953E-2</v>
      </c>
      <c r="DS113" s="27">
        <v>11.324119642486753</v>
      </c>
      <c r="DT113" s="33">
        <v>5.22792148975353E-2</v>
      </c>
      <c r="DU113" s="34">
        <v>2.2356440908046133</v>
      </c>
      <c r="DV113" s="34">
        <v>0.44986431834013096</v>
      </c>
      <c r="DW113" s="16">
        <v>179.82122607777109</v>
      </c>
      <c r="DX113" s="34">
        <v>1.3904230040991618E-2</v>
      </c>
      <c r="DY113" s="34">
        <v>3.8374984856543684E-2</v>
      </c>
      <c r="DZ113" s="34">
        <v>1.4790989765357495E-2</v>
      </c>
      <c r="EA113" s="27">
        <v>7.8703492222098559</v>
      </c>
      <c r="EB113" s="33">
        <v>6.3902208066913352E-2</v>
      </c>
      <c r="EC113" s="34">
        <v>1.9924558026227448</v>
      </c>
      <c r="ED113" s="34">
        <v>0.34857926802749317</v>
      </c>
      <c r="EE113" s="16">
        <v>273.92045541092875</v>
      </c>
      <c r="EF113" s="34">
        <v>1.4449088216360484E-2</v>
      </c>
      <c r="EG113" s="34">
        <v>4.9453119850552868E-2</v>
      </c>
      <c r="EH113" s="34">
        <v>1.4460855571333529E-2</v>
      </c>
      <c r="EI113" s="27">
        <v>11.891468661716964</v>
      </c>
      <c r="EJ113" s="33">
        <v>6.2287461136664224E-2</v>
      </c>
      <c r="EK113" s="34">
        <v>2.6184711346547318</v>
      </c>
      <c r="EL113" s="34">
        <v>0.39007447400554263</v>
      </c>
      <c r="EM113" s="16">
        <v>204.79966825456032</v>
      </c>
      <c r="EN113" s="34">
        <v>1.4637254278353787E-2</v>
      </c>
      <c r="EO113" s="34">
        <v>4.7650206858310437E-2</v>
      </c>
      <c r="EP113" s="34">
        <v>1.4783089964849736E-2</v>
      </c>
      <c r="EQ113" s="27">
        <v>8.9688417293689344</v>
      </c>
      <c r="ER113" s="34" t="s">
        <v>486</v>
      </c>
    </row>
    <row r="114" spans="2:148" x14ac:dyDescent="0.2">
      <c r="B114" s="15" t="s">
        <v>503</v>
      </c>
      <c r="D114" s="15" t="s">
        <v>97</v>
      </c>
      <c r="E114" s="15" t="s">
        <v>549</v>
      </c>
      <c r="F114" s="31" t="s">
        <v>32</v>
      </c>
      <c r="G114" s="15">
        <v>3700</v>
      </c>
      <c r="I114" s="15">
        <v>171571</v>
      </c>
      <c r="K114" s="15" t="s">
        <v>491</v>
      </c>
      <c r="L114" s="15">
        <v>1.59</v>
      </c>
      <c r="N114" s="15" t="s">
        <v>25</v>
      </c>
      <c r="P114" s="15" t="s">
        <v>495</v>
      </c>
      <c r="Q114" s="37"/>
      <c r="R114" s="11"/>
      <c r="T114" s="31" t="s">
        <v>153</v>
      </c>
      <c r="U114" s="15"/>
      <c r="V114" s="15">
        <v>1250</v>
      </c>
      <c r="Y114" s="33"/>
      <c r="Z114" s="34"/>
      <c r="AA114" s="34"/>
      <c r="AB114" s="35"/>
      <c r="AC114" s="35"/>
      <c r="AD114" s="35"/>
      <c r="AE114" s="35"/>
      <c r="AG114" s="33"/>
      <c r="AH114" s="34"/>
      <c r="AI114" s="34"/>
      <c r="AJ114" s="35"/>
      <c r="AK114" s="35"/>
      <c r="AL114" s="35"/>
      <c r="AM114" s="35"/>
      <c r="AO114" s="33"/>
      <c r="AP114" s="34"/>
      <c r="AQ114" s="34"/>
      <c r="AR114" s="35"/>
      <c r="AS114" s="35"/>
      <c r="AT114" s="35"/>
      <c r="AU114" s="35"/>
      <c r="AV114" s="35"/>
      <c r="AW114" s="43"/>
      <c r="AX114" s="33">
        <v>0.13390302764470491</v>
      </c>
      <c r="AY114" s="34">
        <v>2.3123464790088297</v>
      </c>
      <c r="AZ114" s="34">
        <v>0.52090332887686808</v>
      </c>
      <c r="BA114" s="16">
        <v>207.62365387810104</v>
      </c>
      <c r="BB114" s="34">
        <v>2.2039562338821376E-2</v>
      </c>
      <c r="BC114" s="34">
        <v>0.11186346530588354</v>
      </c>
      <c r="BD114" s="34">
        <v>4.0814433289912563E-2</v>
      </c>
      <c r="BE114" s="27">
        <v>9.0790740397097753</v>
      </c>
      <c r="BF114" s="34">
        <v>2.9736746250216122</v>
      </c>
      <c r="BG114" s="33">
        <v>0.20572129533358577</v>
      </c>
      <c r="BH114" s="34">
        <v>2.9736746250216122</v>
      </c>
      <c r="BI114" s="34">
        <v>0.57302062134523979</v>
      </c>
      <c r="BJ114" s="16">
        <v>212.14303681800379</v>
      </c>
      <c r="BK114" s="34">
        <v>2.4498132604981349E-2</v>
      </c>
      <c r="BL114" s="34">
        <v>0.18122316272860445</v>
      </c>
      <c r="BM114" s="34" t="s">
        <v>486</v>
      </c>
      <c r="BN114" s="27">
        <v>9.3272548910791961</v>
      </c>
      <c r="BO114" s="33">
        <v>0.58139205245750714</v>
      </c>
      <c r="BP114" s="34">
        <v>7.317814421690402</v>
      </c>
      <c r="BQ114" s="34">
        <v>0.80491314222723709</v>
      </c>
      <c r="BR114" s="16">
        <v>206.40951826286803</v>
      </c>
      <c r="BS114" s="34">
        <v>4.1514381637943375E-2</v>
      </c>
      <c r="BT114" s="34">
        <v>0.53987767081956373</v>
      </c>
      <c r="BU114" s="34">
        <v>6.4602613832571543E-2</v>
      </c>
      <c r="BV114" s="27">
        <v>9.4252449121139286</v>
      </c>
      <c r="BW114" s="33">
        <v>0.2061983157119015</v>
      </c>
      <c r="BX114" s="34">
        <v>3.9695950324311418</v>
      </c>
      <c r="BY114" s="34">
        <v>0.78043075511278659</v>
      </c>
      <c r="BZ114" s="16">
        <v>230.35456480491678</v>
      </c>
      <c r="CA114" s="34">
        <v>3.8376693657660735E-2</v>
      </c>
      <c r="CB114" s="34">
        <v>0.16782162205424078</v>
      </c>
      <c r="CC114" s="34">
        <v>5.4005495712433418E-2</v>
      </c>
      <c r="CD114" s="27">
        <v>10.175538515036958</v>
      </c>
      <c r="CE114" s="33">
        <v>3.1961246385336727E-2</v>
      </c>
      <c r="CF114" s="34">
        <v>1.2272943513158654</v>
      </c>
      <c r="CG114" s="34">
        <v>0.52104375304213357</v>
      </c>
      <c r="CH114" s="16">
        <v>152.15338947115279</v>
      </c>
      <c r="CI114" s="34">
        <v>7.7223241524677806E-3</v>
      </c>
      <c r="CJ114" s="34">
        <v>2.4238922232868946E-2</v>
      </c>
      <c r="CK114" s="34">
        <v>2.3391302448731794E-2</v>
      </c>
      <c r="CL114" s="27">
        <v>6.6129460718148847</v>
      </c>
      <c r="CM114" s="33">
        <v>0.14383605797984969</v>
      </c>
      <c r="CN114" s="34">
        <v>4.8980678850873316</v>
      </c>
      <c r="CO114" s="34">
        <v>0.48556460473399732</v>
      </c>
      <c r="CP114" s="16">
        <v>240.16071538985958</v>
      </c>
      <c r="CQ114" s="34">
        <v>3.4773633381627318E-2</v>
      </c>
      <c r="CR114" s="34">
        <v>0.10906242459822238</v>
      </c>
      <c r="CS114" s="34">
        <v>3.69768569776757E-2</v>
      </c>
      <c r="CT114" s="27">
        <v>10.650218920416753</v>
      </c>
      <c r="CU114" s="33">
        <v>0.17744073960427029</v>
      </c>
      <c r="CV114" s="34">
        <v>3.2116162832579267</v>
      </c>
      <c r="CW114" s="34">
        <v>0.61091196890545763</v>
      </c>
      <c r="CX114" s="16">
        <v>183.39076994316025</v>
      </c>
      <c r="CY114" s="34">
        <v>2.1662693349374214E-2</v>
      </c>
      <c r="CZ114" s="34">
        <v>0.15577804625489608</v>
      </c>
      <c r="DA114" s="34">
        <v>3.7382276784465762E-2</v>
      </c>
      <c r="DB114" s="27">
        <v>8.1062555592995729</v>
      </c>
      <c r="DC114" s="34" t="s">
        <v>486</v>
      </c>
      <c r="DD114" s="33">
        <v>6.7281793737917955E-2</v>
      </c>
      <c r="DE114" s="34">
        <v>1.1923653637653646</v>
      </c>
      <c r="DF114" s="34">
        <v>0.30223654390050309</v>
      </c>
      <c r="DG114" s="16">
        <v>185.00732699113297</v>
      </c>
      <c r="DH114" s="34">
        <v>1.8677715861405066E-2</v>
      </c>
      <c r="DI114" s="34">
        <v>4.8604077876512886E-2</v>
      </c>
      <c r="DJ114" s="34">
        <v>2.632320109418497E-2</v>
      </c>
      <c r="DK114" s="27">
        <v>8.0245072415219987</v>
      </c>
      <c r="DL114" s="33">
        <v>0.25355703330693175</v>
      </c>
      <c r="DM114" s="34">
        <v>7.3021347199936288</v>
      </c>
      <c r="DN114" s="34">
        <v>0.64226150258010017</v>
      </c>
      <c r="DO114" s="16">
        <v>222.59109440008959</v>
      </c>
      <c r="DP114" s="34">
        <v>4.776642049891977E-2</v>
      </c>
      <c r="DQ114" s="34">
        <v>0.20579061280801197</v>
      </c>
      <c r="DR114" s="34">
        <v>4.7834123978807132E-2</v>
      </c>
      <c r="DS114" s="27">
        <v>10.073614704709357</v>
      </c>
      <c r="DT114" s="33">
        <v>2.6856923434239809E-2</v>
      </c>
      <c r="DU114" s="34">
        <v>0.95238878051863518</v>
      </c>
      <c r="DV114" s="34">
        <v>0.49994385338703051</v>
      </c>
      <c r="DW114" s="16">
        <v>149.05938478896059</v>
      </c>
      <c r="DX114" s="34">
        <v>8.1964507144731656E-3</v>
      </c>
      <c r="DY114" s="34">
        <v>1.8660472719766643E-2</v>
      </c>
      <c r="DZ114" s="34">
        <v>2.5013082670257855E-2</v>
      </c>
      <c r="EA114" s="27">
        <v>6.4610210255805542</v>
      </c>
      <c r="EB114" s="33">
        <v>0.16920407946944879</v>
      </c>
      <c r="EC114" s="34">
        <v>5.3079818715972191</v>
      </c>
      <c r="ED114" s="34">
        <v>0.56083104923560279</v>
      </c>
      <c r="EE114" s="16">
        <v>239.63965980345327</v>
      </c>
      <c r="EF114" s="34">
        <v>3.7877018078857863E-2</v>
      </c>
      <c r="EG114" s="34">
        <v>0.13132706139059092</v>
      </c>
      <c r="EH114" s="34">
        <v>4.1527387546021061E-2</v>
      </c>
      <c r="EI114" s="27">
        <v>10.658949911561248</v>
      </c>
      <c r="EJ114" s="33">
        <v>8.2425571418953347E-2</v>
      </c>
      <c r="EK114" s="34">
        <v>2.3714728505052589</v>
      </c>
      <c r="EL114" s="34">
        <v>0.48777880901477016</v>
      </c>
      <c r="EM114" s="16">
        <v>176.26770784191058</v>
      </c>
      <c r="EN114" s="34">
        <v>1.9081252474008971E-2</v>
      </c>
      <c r="EO114" s="34">
        <v>6.3344318944944383E-2</v>
      </c>
      <c r="EP114" s="34">
        <v>3.0291999677309341E-2</v>
      </c>
      <c r="EQ114" s="27">
        <v>7.7311945827335249</v>
      </c>
      <c r="ER114" s="34" t="s">
        <v>486</v>
      </c>
    </row>
    <row r="115" spans="2:148" s="17" customFormat="1" x14ac:dyDescent="0.2">
      <c r="B115" s="15" t="s">
        <v>503</v>
      </c>
      <c r="C115" s="15"/>
      <c r="D115" s="15" t="s">
        <v>68</v>
      </c>
      <c r="E115" s="15" t="s">
        <v>556</v>
      </c>
      <c r="F115" s="31" t="s">
        <v>32</v>
      </c>
      <c r="G115" s="15">
        <v>3700</v>
      </c>
      <c r="H115" s="15"/>
      <c r="I115" s="15">
        <v>102965</v>
      </c>
      <c r="J115" s="15"/>
      <c r="K115" s="15" t="s">
        <v>491</v>
      </c>
      <c r="L115" s="15">
        <v>1.9730000000000001</v>
      </c>
      <c r="M115" s="15"/>
      <c r="N115" s="15" t="s">
        <v>25</v>
      </c>
      <c r="O115" s="15"/>
      <c r="P115" s="15" t="s">
        <v>495</v>
      </c>
      <c r="Q115" s="37"/>
      <c r="R115" s="11"/>
      <c r="S115" s="15"/>
      <c r="T115" s="31" t="s">
        <v>153</v>
      </c>
      <c r="U115" s="15"/>
      <c r="V115" s="15">
        <v>1470</v>
      </c>
      <c r="W115" s="15"/>
      <c r="X115" s="15"/>
      <c r="Y115" s="33"/>
      <c r="Z115" s="34"/>
      <c r="AA115" s="34"/>
      <c r="AB115" s="35"/>
      <c r="AC115" s="35"/>
      <c r="AD115" s="35"/>
      <c r="AE115" s="35"/>
      <c r="AG115" s="33"/>
      <c r="AH115" s="34"/>
      <c r="AI115" s="34"/>
      <c r="AJ115" s="35"/>
      <c r="AK115" s="35"/>
      <c r="AL115" s="35"/>
      <c r="AM115" s="35"/>
      <c r="AO115" s="33"/>
      <c r="AP115" s="34"/>
      <c r="AQ115" s="34"/>
      <c r="AR115" s="35"/>
      <c r="AS115" s="35"/>
      <c r="AT115" s="35"/>
      <c r="AU115" s="35"/>
      <c r="AV115" s="35"/>
      <c r="AW115" s="43"/>
      <c r="AX115" s="33">
        <v>0.1115</v>
      </c>
      <c r="AY115" s="34">
        <v>1.8049999999999999</v>
      </c>
      <c r="AZ115" s="34">
        <v>0.39900000000000002</v>
      </c>
      <c r="BA115" s="16">
        <v>216.74600000000001</v>
      </c>
      <c r="BB115" s="34">
        <v>2.0500000000000001E-2</v>
      </c>
      <c r="BC115" s="34">
        <v>9.0999999999999998E-2</v>
      </c>
      <c r="BD115" s="34" t="s">
        <v>486</v>
      </c>
      <c r="BE115" s="27">
        <v>9.4330901321267557</v>
      </c>
      <c r="BF115" s="34">
        <v>2.5864602319801158</v>
      </c>
      <c r="BG115" s="33">
        <v>0.1827854183927092</v>
      </c>
      <c r="BH115" s="34">
        <v>2.5864602319801158</v>
      </c>
      <c r="BI115" s="34">
        <v>0.47492087821043916</v>
      </c>
      <c r="BJ115" s="16">
        <v>222.92097390223694</v>
      </c>
      <c r="BK115" s="34">
        <v>2.3352112676056337E-2</v>
      </c>
      <c r="BL115" s="34">
        <v>0.15945111847555923</v>
      </c>
      <c r="BM115" s="34" t="s">
        <v>486</v>
      </c>
      <c r="BN115" s="27">
        <v>9.7603037638306152</v>
      </c>
      <c r="BO115" s="33" t="s">
        <v>486</v>
      </c>
      <c r="BP115" s="34" t="s">
        <v>486</v>
      </c>
      <c r="BQ115" s="34" t="s">
        <v>486</v>
      </c>
      <c r="BR115" s="16" t="s">
        <v>486</v>
      </c>
      <c r="BS115" s="34" t="s">
        <v>486</v>
      </c>
      <c r="BT115" s="34" t="s">
        <v>486</v>
      </c>
      <c r="BU115" s="34" t="s">
        <v>486</v>
      </c>
      <c r="BV115" s="27" t="s">
        <v>486</v>
      </c>
      <c r="BW115" s="33" t="s">
        <v>486</v>
      </c>
      <c r="BX115" s="34" t="s">
        <v>486</v>
      </c>
      <c r="BY115" s="34" t="s">
        <v>486</v>
      </c>
      <c r="BZ115" s="16" t="s">
        <v>486</v>
      </c>
      <c r="CA115" s="34" t="s">
        <v>486</v>
      </c>
      <c r="CB115" s="34" t="s">
        <v>486</v>
      </c>
      <c r="CC115" s="34" t="s">
        <v>486</v>
      </c>
      <c r="CD115" s="27" t="s">
        <v>486</v>
      </c>
      <c r="CE115" s="33" t="s">
        <v>486</v>
      </c>
      <c r="CF115" s="34" t="s">
        <v>486</v>
      </c>
      <c r="CG115" s="34" t="s">
        <v>486</v>
      </c>
      <c r="CH115" s="16" t="s">
        <v>486</v>
      </c>
      <c r="CI115" s="34" t="s">
        <v>486</v>
      </c>
      <c r="CJ115" s="34" t="s">
        <v>486</v>
      </c>
      <c r="CK115" s="34" t="s">
        <v>486</v>
      </c>
      <c r="CL115" s="27" t="s">
        <v>486</v>
      </c>
      <c r="CM115" s="33" t="s">
        <v>486</v>
      </c>
      <c r="CN115" s="34" t="s">
        <v>486</v>
      </c>
      <c r="CO115" s="34" t="s">
        <v>486</v>
      </c>
      <c r="CP115" s="16" t="s">
        <v>486</v>
      </c>
      <c r="CQ115" s="34" t="s">
        <v>486</v>
      </c>
      <c r="CR115" s="34" t="s">
        <v>486</v>
      </c>
      <c r="CS115" s="34" t="s">
        <v>486</v>
      </c>
      <c r="CT115" s="27" t="s">
        <v>486</v>
      </c>
      <c r="CU115" s="33" t="s">
        <v>486</v>
      </c>
      <c r="CV115" s="34" t="s">
        <v>486</v>
      </c>
      <c r="CW115" s="34" t="s">
        <v>486</v>
      </c>
      <c r="CX115" s="16" t="s">
        <v>486</v>
      </c>
      <c r="CY115" s="34" t="s">
        <v>486</v>
      </c>
      <c r="CZ115" s="34" t="s">
        <v>486</v>
      </c>
      <c r="DA115" s="34" t="s">
        <v>486</v>
      </c>
      <c r="DB115" s="27" t="s">
        <v>486</v>
      </c>
      <c r="DC115" s="34" t="s">
        <v>486</v>
      </c>
      <c r="DD115" s="33">
        <v>4.5499999999999999E-2</v>
      </c>
      <c r="DE115" s="34">
        <v>1.0097499999999999</v>
      </c>
      <c r="DF115" s="34">
        <v>0.20900000000000002</v>
      </c>
      <c r="DG115" s="16">
        <v>197.6885</v>
      </c>
      <c r="DH115" s="34">
        <v>1.4499999999999999E-2</v>
      </c>
      <c r="DI115" s="34">
        <v>3.1E-2</v>
      </c>
      <c r="DJ115" s="34" t="s">
        <v>486</v>
      </c>
      <c r="DK115" s="27">
        <v>8.5531329044319815</v>
      </c>
      <c r="DL115" s="33">
        <v>7.400000000000001E-2</v>
      </c>
      <c r="DM115" s="34">
        <v>1.7097499999999999</v>
      </c>
      <c r="DN115" s="34">
        <v>0.45924999999999994</v>
      </c>
      <c r="DO115" s="16">
        <v>233.44175000000001</v>
      </c>
      <c r="DP115" s="34">
        <v>2.0999999999999998E-2</v>
      </c>
      <c r="DQ115" s="34">
        <v>5.3000000000000005E-2</v>
      </c>
      <c r="DR115" s="34" t="s">
        <v>486</v>
      </c>
      <c r="DS115" s="27">
        <v>10.137651333050545</v>
      </c>
      <c r="DT115" s="33">
        <v>4.4499999999999998E-2</v>
      </c>
      <c r="DU115" s="34">
        <v>1.3192499999999998</v>
      </c>
      <c r="DV115" s="34">
        <v>0.32750000000000001</v>
      </c>
      <c r="DW115" s="16">
        <v>168.70699999999999</v>
      </c>
      <c r="DX115" s="34">
        <v>1.525E-2</v>
      </c>
      <c r="DY115" s="34">
        <v>2.9749999999999999E-2</v>
      </c>
      <c r="DZ115" s="34" t="s">
        <v>486</v>
      </c>
      <c r="EA115" s="27">
        <v>7.3308363183610625</v>
      </c>
      <c r="EB115" s="33">
        <v>4.9500000000000002E-2</v>
      </c>
      <c r="EC115" s="34">
        <v>1.5687500000000001</v>
      </c>
      <c r="ED115" s="34">
        <v>0.29299999999999998</v>
      </c>
      <c r="EE115" s="16">
        <v>246.59825000000001</v>
      </c>
      <c r="EF115" s="34">
        <v>1.4999999999999999E-2</v>
      </c>
      <c r="EG115" s="34">
        <v>3.4750000000000003E-2</v>
      </c>
      <c r="EH115" s="34" t="s">
        <v>486</v>
      </c>
      <c r="EI115" s="27">
        <v>10.689098835839188</v>
      </c>
      <c r="EJ115" s="33">
        <v>4.9750000000000003E-2</v>
      </c>
      <c r="EK115" s="34">
        <v>1.3395000000000001</v>
      </c>
      <c r="EL115" s="34">
        <v>0.31950000000000001</v>
      </c>
      <c r="EM115" s="16">
        <v>191.78299999999999</v>
      </c>
      <c r="EN115" s="34">
        <v>1.6250000000000001E-2</v>
      </c>
      <c r="EO115" s="34">
        <v>3.3500000000000002E-2</v>
      </c>
      <c r="EP115" s="34" t="s">
        <v>486</v>
      </c>
      <c r="EQ115" s="27">
        <v>8.3226481909160892</v>
      </c>
      <c r="ER115" s="34">
        <v>1.8872499999999999</v>
      </c>
    </row>
    <row r="116" spans="2:148" x14ac:dyDescent="0.2">
      <c r="B116" s="15" t="s">
        <v>503</v>
      </c>
      <c r="D116" s="15" t="s">
        <v>90</v>
      </c>
      <c r="E116" s="15" t="s">
        <v>557</v>
      </c>
      <c r="F116" s="31" t="s">
        <v>32</v>
      </c>
      <c r="G116" s="15">
        <v>3700</v>
      </c>
      <c r="I116" s="15">
        <v>91835</v>
      </c>
      <c r="K116" s="15" t="s">
        <v>491</v>
      </c>
      <c r="L116" s="15">
        <v>1.296</v>
      </c>
      <c r="N116" s="15" t="s">
        <v>25</v>
      </c>
      <c r="P116" s="15" t="s">
        <v>495</v>
      </c>
      <c r="Q116" s="37"/>
      <c r="R116" s="11"/>
      <c r="T116" s="31" t="s">
        <v>153</v>
      </c>
      <c r="U116" s="15"/>
      <c r="V116" s="15">
        <v>1130</v>
      </c>
      <c r="Y116" s="33"/>
      <c r="Z116" s="34"/>
      <c r="AA116" s="34"/>
      <c r="AB116" s="35"/>
      <c r="AC116" s="35"/>
      <c r="AD116" s="35"/>
      <c r="AE116" s="35"/>
      <c r="AG116" s="33"/>
      <c r="AH116" s="34"/>
      <c r="AI116" s="34"/>
      <c r="AJ116" s="35"/>
      <c r="AK116" s="35"/>
      <c r="AL116" s="35"/>
      <c r="AM116" s="35"/>
      <c r="AO116" s="33"/>
      <c r="AP116" s="34"/>
      <c r="AQ116" s="34"/>
      <c r="AR116" s="35"/>
      <c r="AS116" s="35"/>
      <c r="AT116" s="35"/>
      <c r="AU116" s="35"/>
      <c r="AV116" s="35"/>
      <c r="AW116" s="43"/>
      <c r="AX116" s="33">
        <v>0.17899999999999999</v>
      </c>
      <c r="AY116" s="34">
        <v>2.4940000000000002</v>
      </c>
      <c r="AZ116" s="34">
        <v>0.33</v>
      </c>
      <c r="BA116" s="16">
        <v>214.184</v>
      </c>
      <c r="BB116" s="34">
        <v>3.3000000000000002E-2</v>
      </c>
      <c r="BC116" s="34">
        <v>0.14599999999999999</v>
      </c>
      <c r="BD116" s="34" t="s">
        <v>486</v>
      </c>
      <c r="BE116" s="27">
        <v>9.3788270412090942</v>
      </c>
      <c r="BF116" s="34">
        <v>3.0470273405136701</v>
      </c>
      <c r="BG116" s="33">
        <v>0.28574150787075392</v>
      </c>
      <c r="BH116" s="34">
        <v>3.0470273405136701</v>
      </c>
      <c r="BI116" s="34">
        <v>0.35170836785418391</v>
      </c>
      <c r="BJ116" s="16">
        <v>219.29974730737362</v>
      </c>
      <c r="BK116" s="34">
        <v>3.787075393537697E-2</v>
      </c>
      <c r="BL116" s="34">
        <v>0.24787075393537697</v>
      </c>
      <c r="BM116" s="34" t="s">
        <v>486</v>
      </c>
      <c r="BN116" s="27">
        <v>9.6500381596219125</v>
      </c>
      <c r="BO116" s="33" t="s">
        <v>486</v>
      </c>
      <c r="BP116" s="34" t="s">
        <v>486</v>
      </c>
      <c r="BQ116" s="34" t="s">
        <v>486</v>
      </c>
      <c r="BR116" s="16" t="s">
        <v>486</v>
      </c>
      <c r="BS116" s="34" t="s">
        <v>486</v>
      </c>
      <c r="BT116" s="34" t="s">
        <v>486</v>
      </c>
      <c r="BU116" s="34" t="s">
        <v>486</v>
      </c>
      <c r="BV116" s="27" t="s">
        <v>486</v>
      </c>
      <c r="BW116" s="33" t="s">
        <v>486</v>
      </c>
      <c r="BX116" s="34" t="s">
        <v>486</v>
      </c>
      <c r="BY116" s="34" t="s">
        <v>486</v>
      </c>
      <c r="BZ116" s="16" t="s">
        <v>486</v>
      </c>
      <c r="CA116" s="34" t="s">
        <v>486</v>
      </c>
      <c r="CB116" s="34" t="s">
        <v>486</v>
      </c>
      <c r="CC116" s="34" t="s">
        <v>486</v>
      </c>
      <c r="CD116" s="27" t="s">
        <v>486</v>
      </c>
      <c r="CE116" s="33" t="s">
        <v>486</v>
      </c>
      <c r="CF116" s="34" t="s">
        <v>486</v>
      </c>
      <c r="CG116" s="34" t="s">
        <v>486</v>
      </c>
      <c r="CH116" s="16" t="s">
        <v>486</v>
      </c>
      <c r="CI116" s="34" t="s">
        <v>486</v>
      </c>
      <c r="CJ116" s="34" t="s">
        <v>486</v>
      </c>
      <c r="CK116" s="34" t="s">
        <v>486</v>
      </c>
      <c r="CL116" s="27" t="s">
        <v>486</v>
      </c>
      <c r="CM116" s="33" t="s">
        <v>486</v>
      </c>
      <c r="CN116" s="34" t="s">
        <v>486</v>
      </c>
      <c r="CO116" s="34" t="s">
        <v>486</v>
      </c>
      <c r="CP116" s="16" t="s">
        <v>486</v>
      </c>
      <c r="CQ116" s="34" t="s">
        <v>486</v>
      </c>
      <c r="CR116" s="34" t="s">
        <v>486</v>
      </c>
      <c r="CS116" s="34" t="s">
        <v>486</v>
      </c>
      <c r="CT116" s="27" t="s">
        <v>486</v>
      </c>
      <c r="CU116" s="33" t="s">
        <v>486</v>
      </c>
      <c r="CV116" s="34" t="s">
        <v>486</v>
      </c>
      <c r="CW116" s="34" t="s">
        <v>486</v>
      </c>
      <c r="CX116" s="16" t="s">
        <v>486</v>
      </c>
      <c r="CY116" s="34" t="s">
        <v>486</v>
      </c>
      <c r="CZ116" s="34" t="s">
        <v>486</v>
      </c>
      <c r="DA116" s="34" t="s">
        <v>486</v>
      </c>
      <c r="DB116" s="27" t="s">
        <v>486</v>
      </c>
      <c r="DC116" s="34" t="s">
        <v>486</v>
      </c>
      <c r="DD116" s="33">
        <v>8.2000000000000003E-2</v>
      </c>
      <c r="DE116" s="34">
        <v>1.7490000000000001</v>
      </c>
      <c r="DF116" s="34">
        <v>0.35199999999999998</v>
      </c>
      <c r="DG116" s="16">
        <v>193.51</v>
      </c>
      <c r="DH116" s="34">
        <v>2.9000000000000001E-2</v>
      </c>
      <c r="DI116" s="34">
        <v>5.2999999999999999E-2</v>
      </c>
      <c r="DJ116" s="34" t="s">
        <v>486</v>
      </c>
      <c r="DK116" s="27">
        <v>8.4287070116730298</v>
      </c>
      <c r="DL116" s="33">
        <v>0.13400000000000001</v>
      </c>
      <c r="DM116" s="34">
        <v>3.5259999999999998</v>
      </c>
      <c r="DN116" s="34">
        <v>0.52500000000000002</v>
      </c>
      <c r="DO116" s="16">
        <v>230.374</v>
      </c>
      <c r="DP116" s="34">
        <v>4.2999999999999997E-2</v>
      </c>
      <c r="DQ116" s="34">
        <v>9.0999999999999998E-2</v>
      </c>
      <c r="DR116" s="34" t="s">
        <v>486</v>
      </c>
      <c r="DS116" s="27">
        <v>10.136651427314577</v>
      </c>
      <c r="DT116" s="33">
        <v>5.2999999999999999E-2</v>
      </c>
      <c r="DU116" s="34">
        <v>1.5049999999999999</v>
      </c>
      <c r="DV116" s="34">
        <v>0.35499999999999998</v>
      </c>
      <c r="DW116" s="16">
        <v>189.74100000000001</v>
      </c>
      <c r="DX116" s="34">
        <v>2.8000000000000001E-2</v>
      </c>
      <c r="DY116" s="34">
        <v>2.5999999999999999E-2</v>
      </c>
      <c r="DZ116" s="34" t="s">
        <v>486</v>
      </c>
      <c r="EA116" s="27">
        <v>8.2466632103187703</v>
      </c>
      <c r="EB116" s="33">
        <v>8.3000000000000004E-2</v>
      </c>
      <c r="EC116" s="34">
        <v>2.0870000000000002</v>
      </c>
      <c r="ED116" s="34">
        <v>0.36399999999999999</v>
      </c>
      <c r="EE116" s="16">
        <v>239.22900000000001</v>
      </c>
      <c r="EF116" s="34">
        <v>3.3000000000000002E-2</v>
      </c>
      <c r="EG116" s="34">
        <v>0.05</v>
      </c>
      <c r="EH116" s="34" t="s">
        <v>486</v>
      </c>
      <c r="EI116" s="27">
        <v>10.41251794944306</v>
      </c>
      <c r="EJ116" s="33">
        <v>7.3999999999999996E-2</v>
      </c>
      <c r="EK116" s="34">
        <v>1.903</v>
      </c>
      <c r="EL116" s="34">
        <v>0.38</v>
      </c>
      <c r="EM116" s="16">
        <v>201.46899999999999</v>
      </c>
      <c r="EN116" s="34">
        <v>3.1E-2</v>
      </c>
      <c r="EO116" s="34">
        <v>4.2999999999999997E-2</v>
      </c>
      <c r="EP116" s="34" t="s">
        <v>486</v>
      </c>
      <c r="EQ116" s="27">
        <v>8.779360575639032</v>
      </c>
      <c r="ER116" s="34">
        <v>1.4550000000000001</v>
      </c>
    </row>
    <row r="117" spans="2:148" x14ac:dyDescent="0.2">
      <c r="B117" s="15" t="s">
        <v>503</v>
      </c>
      <c r="D117" s="15" t="s">
        <v>553</v>
      </c>
      <c r="E117" s="15" t="s">
        <v>554</v>
      </c>
      <c r="F117" s="31" t="s">
        <v>32</v>
      </c>
      <c r="G117" s="15">
        <v>3700</v>
      </c>
      <c r="I117" s="15">
        <v>139070</v>
      </c>
      <c r="K117" s="15" t="s">
        <v>491</v>
      </c>
      <c r="L117" s="15">
        <v>1.998</v>
      </c>
      <c r="N117" s="15" t="s">
        <v>25</v>
      </c>
      <c r="P117" s="15" t="s">
        <v>495</v>
      </c>
      <c r="Q117" s="37"/>
      <c r="R117" s="35"/>
      <c r="T117" s="31" t="s">
        <v>153</v>
      </c>
      <c r="U117" s="15"/>
      <c r="V117" s="15">
        <v>1590</v>
      </c>
      <c r="Y117" s="33"/>
      <c r="Z117" s="34"/>
      <c r="AA117" s="34"/>
      <c r="AB117" s="35"/>
      <c r="AC117" s="35"/>
      <c r="AD117" s="35"/>
      <c r="AE117" s="35"/>
      <c r="AG117" s="33"/>
      <c r="AH117" s="34"/>
      <c r="AI117" s="34"/>
      <c r="AJ117" s="35"/>
      <c r="AK117" s="35"/>
      <c r="AL117" s="35"/>
      <c r="AM117" s="35"/>
      <c r="AO117" s="33"/>
      <c r="AP117" s="34"/>
      <c r="AQ117" s="34"/>
      <c r="AR117" s="35"/>
      <c r="AS117" s="35"/>
      <c r="AT117" s="35"/>
      <c r="AU117" s="35"/>
      <c r="AV117" s="35"/>
      <c r="AW117" s="43"/>
      <c r="AX117" s="33">
        <v>0.39700000000000002</v>
      </c>
      <c r="AY117" s="34">
        <v>3.77</v>
      </c>
      <c r="AZ117" s="34">
        <v>0.74099999999999999</v>
      </c>
      <c r="BA117" s="16">
        <v>262.565</v>
      </c>
      <c r="BB117" s="34">
        <v>5.3999999999999999E-2</v>
      </c>
      <c r="BC117" s="34">
        <v>0.34300000000000003</v>
      </c>
      <c r="BD117" s="34" t="s">
        <v>486</v>
      </c>
      <c r="BE117" s="27">
        <v>11.569555387975052</v>
      </c>
      <c r="BF117" s="34">
        <v>4.465219552609776</v>
      </c>
      <c r="BG117" s="33">
        <v>0.50235956917978464</v>
      </c>
      <c r="BH117" s="34">
        <v>4.465219552609776</v>
      </c>
      <c r="BI117" s="34">
        <v>0.76741590720795361</v>
      </c>
      <c r="BJ117" s="16">
        <v>272.84360231980116</v>
      </c>
      <c r="BK117" s="34">
        <v>5.8838442419221211E-2</v>
      </c>
      <c r="BL117" s="34">
        <v>0.44304225352112675</v>
      </c>
      <c r="BM117" s="34" t="s">
        <v>486</v>
      </c>
      <c r="BN117" s="27">
        <v>12.071597619563716</v>
      </c>
      <c r="BO117" s="33">
        <v>1.0289999999999999</v>
      </c>
      <c r="BP117" s="34">
        <v>8.8239999999999998</v>
      </c>
      <c r="BQ117" s="34">
        <v>0.60399999999999998</v>
      </c>
      <c r="BR117" s="16">
        <v>293.64100000000002</v>
      </c>
      <c r="BS117" s="34">
        <v>7.0999999999999994E-2</v>
      </c>
      <c r="BT117" s="34">
        <v>0.95699999999999996</v>
      </c>
      <c r="BU117" s="34" t="s">
        <v>486</v>
      </c>
      <c r="BV117" s="27">
        <v>13.329029080454353</v>
      </c>
      <c r="BW117" s="33">
        <v>0.40200000000000002</v>
      </c>
      <c r="BX117" s="34">
        <v>5.3369999999999997</v>
      </c>
      <c r="BY117" s="34">
        <v>1.0469999999999999</v>
      </c>
      <c r="BZ117" s="16">
        <v>296.709</v>
      </c>
      <c r="CA117" s="34">
        <v>5.8000000000000003E-2</v>
      </c>
      <c r="CB117" s="34">
        <v>0.34300000000000003</v>
      </c>
      <c r="CC117" s="34" t="s">
        <v>486</v>
      </c>
      <c r="CD117" s="27">
        <v>13.140290333223358</v>
      </c>
      <c r="CE117" s="33">
        <v>0.13700000000000001</v>
      </c>
      <c r="CF117" s="34">
        <v>1.6919999999999999</v>
      </c>
      <c r="CG117" s="34">
        <v>0.64500000000000002</v>
      </c>
      <c r="CH117" s="16">
        <v>178.62799999999999</v>
      </c>
      <c r="CI117" s="34">
        <v>2.8000000000000001E-2</v>
      </c>
      <c r="CJ117" s="34">
        <v>0.109</v>
      </c>
      <c r="CK117" s="34" t="s">
        <v>486</v>
      </c>
      <c r="CL117" s="27">
        <v>7.7940572811110584</v>
      </c>
      <c r="CM117" s="33">
        <v>0.29699999999999999</v>
      </c>
      <c r="CN117" s="34">
        <v>3.5630000000000002</v>
      </c>
      <c r="CO117" s="34">
        <v>0.84499999999999997</v>
      </c>
      <c r="CP117" s="16">
        <v>324.59800000000001</v>
      </c>
      <c r="CQ117" s="34">
        <v>5.8999999999999997E-2</v>
      </c>
      <c r="CR117" s="34">
        <v>0.23799999999999999</v>
      </c>
      <c r="CS117" s="34" t="s">
        <v>486</v>
      </c>
      <c r="CT117" s="27">
        <v>14.202602158646371</v>
      </c>
      <c r="CU117" s="33">
        <v>0.36799999999999999</v>
      </c>
      <c r="CV117" s="34">
        <v>3.82</v>
      </c>
      <c r="CW117" s="34">
        <v>0.71499999999999997</v>
      </c>
      <c r="CX117" s="16">
        <v>233.62100000000001</v>
      </c>
      <c r="CY117" s="34">
        <v>4.3999999999999997E-2</v>
      </c>
      <c r="CZ117" s="34">
        <v>0.32400000000000001</v>
      </c>
      <c r="DA117" s="34" t="s">
        <v>486</v>
      </c>
      <c r="DB117" s="27">
        <v>10.327567673720761</v>
      </c>
      <c r="DC117" s="34">
        <v>7.7649999999999997</v>
      </c>
      <c r="DD117" s="33">
        <v>0.20799999999999999</v>
      </c>
      <c r="DE117" s="34">
        <v>2.1139999999999999</v>
      </c>
      <c r="DF117" s="34">
        <v>0.45100000000000001</v>
      </c>
      <c r="DG117" s="16">
        <v>234.78</v>
      </c>
      <c r="DH117" s="34">
        <v>4.3999999999999997E-2</v>
      </c>
      <c r="DI117" s="34">
        <v>0.16400000000000001</v>
      </c>
      <c r="DJ117" s="34" t="s">
        <v>486</v>
      </c>
      <c r="DK117" s="27">
        <v>10.2405263075207</v>
      </c>
      <c r="DL117" s="33">
        <v>0.36199999999999999</v>
      </c>
      <c r="DM117" s="34">
        <v>4.774</v>
      </c>
      <c r="DN117" s="34">
        <v>0.99399999999999999</v>
      </c>
      <c r="DO117" s="16">
        <v>283.39999999999998</v>
      </c>
      <c r="DP117" s="34">
        <v>5.8000000000000003E-2</v>
      </c>
      <c r="DQ117" s="34">
        <v>0.30399999999999999</v>
      </c>
      <c r="DR117" s="34" t="s">
        <v>486</v>
      </c>
      <c r="DS117" s="27">
        <v>12.526077830670374</v>
      </c>
      <c r="DT117" s="33">
        <v>0.13300000000000001</v>
      </c>
      <c r="DU117" s="34">
        <v>1.252</v>
      </c>
      <c r="DV117" s="34">
        <v>0.65200000000000002</v>
      </c>
      <c r="DW117" s="16">
        <v>174.32599999999999</v>
      </c>
      <c r="DX117" s="34">
        <v>2.8000000000000001E-2</v>
      </c>
      <c r="DY117" s="34">
        <v>0.105</v>
      </c>
      <c r="DZ117" s="34" t="s">
        <v>486</v>
      </c>
      <c r="EA117" s="27">
        <v>7.57934423653988</v>
      </c>
      <c r="EB117" s="33">
        <v>0.34899999999999998</v>
      </c>
      <c r="EC117" s="34">
        <v>3.855</v>
      </c>
      <c r="ED117" s="34">
        <v>0.92300000000000004</v>
      </c>
      <c r="EE117" s="16">
        <v>317.17899999999997</v>
      </c>
      <c r="EF117" s="34">
        <v>6.0999999999999999E-2</v>
      </c>
      <c r="EG117" s="34">
        <v>0.28799999999999998</v>
      </c>
      <c r="EH117" s="34" t="s">
        <v>486</v>
      </c>
      <c r="EI117" s="27">
        <v>13.9111555199447</v>
      </c>
      <c r="EJ117" s="33">
        <v>0.20300000000000001</v>
      </c>
      <c r="EK117" s="34">
        <v>2.2029999999999998</v>
      </c>
      <c r="EL117" s="34">
        <v>0.69</v>
      </c>
      <c r="EM117" s="16">
        <v>216.99299999999999</v>
      </c>
      <c r="EN117" s="34">
        <v>3.9E-2</v>
      </c>
      <c r="EO117" s="34">
        <v>0.16400000000000001</v>
      </c>
      <c r="EP117" s="34" t="s">
        <v>486</v>
      </c>
      <c r="EQ117" s="27">
        <v>9.482957691159605</v>
      </c>
      <c r="ER117" s="34">
        <v>10.483000000000001</v>
      </c>
    </row>
    <row r="118" spans="2:148" x14ac:dyDescent="0.2">
      <c r="B118" s="15" t="s">
        <v>503</v>
      </c>
      <c r="D118" s="15" t="s">
        <v>94</v>
      </c>
      <c r="E118" s="15" t="s">
        <v>558</v>
      </c>
      <c r="F118" s="31" t="s">
        <v>32</v>
      </c>
      <c r="G118" s="15">
        <v>3700</v>
      </c>
      <c r="I118" s="15">
        <v>184282</v>
      </c>
      <c r="K118" s="15" t="s">
        <v>491</v>
      </c>
      <c r="L118" s="15">
        <v>1.994</v>
      </c>
      <c r="N118" s="15" t="s">
        <v>506</v>
      </c>
      <c r="P118" s="15" t="s">
        <v>495</v>
      </c>
      <c r="Q118" s="37"/>
      <c r="R118" s="12"/>
      <c r="T118" s="31" t="s">
        <v>153</v>
      </c>
      <c r="U118" s="15"/>
      <c r="V118" s="15">
        <v>1470</v>
      </c>
      <c r="Y118" s="33"/>
      <c r="Z118" s="34"/>
      <c r="AA118" s="34"/>
      <c r="AB118" s="35"/>
      <c r="AC118" s="35"/>
      <c r="AD118" s="35"/>
      <c r="AE118" s="35"/>
      <c r="AG118" s="33"/>
      <c r="AH118" s="34"/>
      <c r="AI118" s="34"/>
      <c r="AJ118" s="35"/>
      <c r="AK118" s="35"/>
      <c r="AL118" s="35"/>
      <c r="AM118" s="35"/>
      <c r="AO118" s="33"/>
      <c r="AP118" s="34"/>
      <c r="AQ118" s="34"/>
      <c r="AR118" s="35"/>
      <c r="AS118" s="35"/>
      <c r="AT118" s="35"/>
      <c r="AU118" s="35"/>
      <c r="AV118" s="35"/>
      <c r="AW118" s="43"/>
      <c r="AX118" s="33">
        <v>0.12251138014904901</v>
      </c>
      <c r="AY118" s="34">
        <v>3.4483908020901626</v>
      </c>
      <c r="AZ118" s="34">
        <v>0.66938608338870231</v>
      </c>
      <c r="BA118" s="16">
        <v>216.49001364682925</v>
      </c>
      <c r="BB118" s="34">
        <v>1.5775484270777795E-2</v>
      </c>
      <c r="BC118" s="34">
        <v>0.10673589587827122</v>
      </c>
      <c r="BD118" s="34">
        <v>3.2684485547706345E-2</v>
      </c>
      <c r="BE118" s="27">
        <v>9.5343715314590742</v>
      </c>
      <c r="BF118" s="34">
        <v>5.0718086299917164</v>
      </c>
      <c r="BG118" s="33">
        <v>0.22592356700027255</v>
      </c>
      <c r="BH118" s="34">
        <v>5.0718086299917164</v>
      </c>
      <c r="BI118" s="34">
        <v>0.71020251777037502</v>
      </c>
      <c r="BJ118" s="16">
        <v>223.83095314469483</v>
      </c>
      <c r="BK118" s="34">
        <v>2.0719994567701114E-2</v>
      </c>
      <c r="BL118" s="34">
        <v>0.20520357243257145</v>
      </c>
      <c r="BM118" s="34" t="s">
        <v>486</v>
      </c>
      <c r="BN118" s="27">
        <v>9.9727114923238247</v>
      </c>
      <c r="BO118" s="33">
        <v>0.58628762338357732</v>
      </c>
      <c r="BP118" s="34">
        <v>10.611095506982371</v>
      </c>
      <c r="BQ118" s="34">
        <v>0.77995501854708116</v>
      </c>
      <c r="BR118" s="16">
        <v>236.8969436179315</v>
      </c>
      <c r="BS118" s="34">
        <v>5.1258046344570637E-2</v>
      </c>
      <c r="BT118" s="34">
        <v>0.53502957703900667</v>
      </c>
      <c r="BU118" s="34">
        <v>6.229142581338247E-2</v>
      </c>
      <c r="BV118" s="27">
        <v>10.955483914163315</v>
      </c>
      <c r="BW118" s="33">
        <v>6.5598811806174287E-2</v>
      </c>
      <c r="BX118" s="34">
        <v>3.6845329697556224</v>
      </c>
      <c r="BY118" s="34">
        <v>0.83046354093018293</v>
      </c>
      <c r="BZ118" s="16">
        <v>249.77580372052961</v>
      </c>
      <c r="CA118" s="34">
        <v>1.4993970321538352E-2</v>
      </c>
      <c r="CB118" s="34">
        <v>5.0604841484635933E-2</v>
      </c>
      <c r="CC118" s="34">
        <v>2.7905490822583125E-2</v>
      </c>
      <c r="CD118" s="27">
        <v>10.970176058624988</v>
      </c>
      <c r="CE118" s="33">
        <v>2.2323201286243311E-2</v>
      </c>
      <c r="CF118" s="34">
        <v>1.2337353536029363</v>
      </c>
      <c r="CG118" s="34">
        <v>0.73712371314698788</v>
      </c>
      <c r="CH118" s="16">
        <v>175.17251941071657</v>
      </c>
      <c r="CI118" s="34">
        <v>3.6791944657065369E-3</v>
      </c>
      <c r="CJ118" s="34">
        <v>1.8644006820536775E-2</v>
      </c>
      <c r="CK118" s="34">
        <v>6.8375133659185992E-3</v>
      </c>
      <c r="CL118" s="27">
        <v>7.5993624857638009</v>
      </c>
      <c r="CM118" s="33">
        <v>3.8378033912710087E-2</v>
      </c>
      <c r="CN118" s="34">
        <v>2.859463723485232</v>
      </c>
      <c r="CO118" s="34">
        <v>0.67595458451537926</v>
      </c>
      <c r="CP118" s="16">
        <v>252.32030794373321</v>
      </c>
      <c r="CQ118" s="34">
        <v>9.4239095211422E-3</v>
      </c>
      <c r="CR118" s="34">
        <v>2.8954124391567887E-2</v>
      </c>
      <c r="CS118" s="34">
        <v>1.854175742398578E-2</v>
      </c>
      <c r="CT118" s="27">
        <v>11.019998017844614</v>
      </c>
      <c r="CU118" s="33">
        <v>0.14196457311898103</v>
      </c>
      <c r="CV118" s="34">
        <v>3.6146416791219762</v>
      </c>
      <c r="CW118" s="34">
        <v>0.7525828706495602</v>
      </c>
      <c r="CX118" s="16">
        <v>206.2308745966192</v>
      </c>
      <c r="CY118" s="34">
        <v>1.5335220107976515E-2</v>
      </c>
      <c r="CZ118" s="34">
        <v>0.1266293530110045</v>
      </c>
      <c r="DA118" s="34">
        <v>2.2081432110090157E-2</v>
      </c>
      <c r="DB118" s="27">
        <v>9.108207469724185</v>
      </c>
      <c r="DC118" s="34" t="s">
        <v>486</v>
      </c>
      <c r="DD118" s="33">
        <v>3.8059136730699772E-2</v>
      </c>
      <c r="DE118" s="34">
        <v>2.4833446534130648</v>
      </c>
      <c r="DF118" s="34">
        <v>0.41730181401666966</v>
      </c>
      <c r="DG118" s="16">
        <v>188.61281444034694</v>
      </c>
      <c r="DH118" s="34">
        <v>9.2150953973057712E-3</v>
      </c>
      <c r="DI118" s="34">
        <v>2.8844041333394004E-2</v>
      </c>
      <c r="DJ118" s="34">
        <v>1.5311250975269232E-2</v>
      </c>
      <c r="DK118" s="27">
        <v>8.2621816485110546</v>
      </c>
      <c r="DL118" s="33">
        <v>5.2710859050433712E-2</v>
      </c>
      <c r="DM118" s="34">
        <v>3.9582384031220137</v>
      </c>
      <c r="DN118" s="34">
        <v>0.75575748862040193</v>
      </c>
      <c r="DO118" s="16">
        <v>238.61966978696887</v>
      </c>
      <c r="DP118" s="34">
        <v>1.6051082702552497E-2</v>
      </c>
      <c r="DQ118" s="34">
        <v>3.6659776347881215E-2</v>
      </c>
      <c r="DR118" s="34">
        <v>2.7772056575357043E-2</v>
      </c>
      <c r="DS118" s="27">
        <v>10.508381915558203</v>
      </c>
      <c r="DT118" s="33">
        <v>1.9848275166288221E-2</v>
      </c>
      <c r="DU118" s="34">
        <v>1.3654329664518654</v>
      </c>
      <c r="DV118" s="34">
        <v>0.71789602047319934</v>
      </c>
      <c r="DW118" s="16">
        <v>173.98916218504826</v>
      </c>
      <c r="DX118" s="34">
        <v>3.8146483675760034E-3</v>
      </c>
      <c r="DY118" s="34">
        <v>1.6033626798712217E-2</v>
      </c>
      <c r="DZ118" s="34">
        <v>6.6544493356855017E-3</v>
      </c>
      <c r="EA118" s="27">
        <v>7.5571476686022265</v>
      </c>
      <c r="EB118" s="33">
        <v>3.9885921951780187E-2</v>
      </c>
      <c r="EC118" s="34">
        <v>3.43251481271529</v>
      </c>
      <c r="ED118" s="34">
        <v>0.69141910837636766</v>
      </c>
      <c r="EE118" s="16">
        <v>256.99538503165911</v>
      </c>
      <c r="EF118" s="34">
        <v>1.115738407354723E-2</v>
      </c>
      <c r="EG118" s="34">
        <v>2.8728537878232957E-2</v>
      </c>
      <c r="EH118" s="34">
        <v>1.7461463149443163E-2</v>
      </c>
      <c r="EI118" s="27">
        <v>11.259340807954008</v>
      </c>
      <c r="EJ118" s="33">
        <v>3.0278029183107007E-2</v>
      </c>
      <c r="EK118" s="34">
        <v>2.176434839067463</v>
      </c>
      <c r="EL118" s="34">
        <v>0.66106152914072835</v>
      </c>
      <c r="EM118" s="16">
        <v>194.90437127175207</v>
      </c>
      <c r="EN118" s="34">
        <v>7.4120645295646954E-3</v>
      </c>
      <c r="EO118" s="34">
        <v>2.2865964653542313E-2</v>
      </c>
      <c r="EP118" s="34">
        <v>1.253378421626581E-2</v>
      </c>
      <c r="EQ118" s="27">
        <v>8.5102833696911002</v>
      </c>
      <c r="ER118" s="34" t="s">
        <v>486</v>
      </c>
    </row>
    <row r="119" spans="2:148" x14ac:dyDescent="0.2">
      <c r="B119" s="15" t="s">
        <v>504</v>
      </c>
      <c r="D119" s="15" t="s">
        <v>64</v>
      </c>
      <c r="E119" s="15" t="s">
        <v>559</v>
      </c>
      <c r="F119" s="31" t="s">
        <v>32</v>
      </c>
      <c r="G119" s="15">
        <v>3700</v>
      </c>
      <c r="I119" s="15">
        <v>274192</v>
      </c>
      <c r="K119" s="15" t="s">
        <v>494</v>
      </c>
      <c r="L119" s="15">
        <v>4</v>
      </c>
      <c r="P119" s="15"/>
      <c r="Q119" s="36"/>
      <c r="R119" s="11"/>
      <c r="T119" s="31" t="s">
        <v>153</v>
      </c>
      <c r="U119" s="15"/>
      <c r="V119" s="15" t="s">
        <v>486</v>
      </c>
      <c r="Y119" s="33"/>
      <c r="Z119" s="34"/>
      <c r="AA119" s="34"/>
      <c r="AB119" s="35"/>
      <c r="AC119" s="35"/>
      <c r="AD119" s="35"/>
      <c r="AE119" s="35"/>
      <c r="AG119" s="33"/>
      <c r="AH119" s="34"/>
      <c r="AI119" s="34"/>
      <c r="AJ119" s="35"/>
      <c r="AK119" s="35"/>
      <c r="AL119" s="35"/>
      <c r="AM119" s="35"/>
      <c r="AO119" s="33"/>
      <c r="AP119" s="34"/>
      <c r="AQ119" s="34"/>
      <c r="AR119" s="35"/>
      <c r="AS119" s="35"/>
      <c r="AT119" s="35"/>
      <c r="AU119" s="35"/>
      <c r="AV119" s="35"/>
      <c r="AW119" s="43"/>
      <c r="AX119" s="33">
        <v>4.5585000000000004</v>
      </c>
      <c r="AY119" s="34">
        <v>70.761499999999998</v>
      </c>
      <c r="AZ119" s="34">
        <v>2.6375000000000002</v>
      </c>
      <c r="BA119" s="16">
        <v>380.81799999999998</v>
      </c>
      <c r="BB119" s="34" t="s">
        <v>486</v>
      </c>
      <c r="BC119" s="34" t="s">
        <v>486</v>
      </c>
      <c r="BD119" s="34" t="s">
        <v>486</v>
      </c>
      <c r="BE119" s="27">
        <v>21.722778668049205</v>
      </c>
      <c r="BF119" s="34">
        <v>73.249623032311519</v>
      </c>
      <c r="BG119" s="33">
        <v>5.1664511184755595</v>
      </c>
      <c r="BH119" s="34">
        <v>73.249623032311519</v>
      </c>
      <c r="BI119" s="34">
        <v>2.7527062966031486</v>
      </c>
      <c r="BJ119" s="16">
        <v>391.70182104391057</v>
      </c>
      <c r="BK119" s="34" t="s">
        <v>486</v>
      </c>
      <c r="BL119" s="34" t="s">
        <v>486</v>
      </c>
      <c r="BM119" s="34" t="s">
        <v>486</v>
      </c>
      <c r="BN119" s="27">
        <v>22.439998129557914</v>
      </c>
      <c r="BO119" s="33">
        <v>5.2809999999999997</v>
      </c>
      <c r="BP119" s="34">
        <v>76.186499999999995</v>
      </c>
      <c r="BQ119" s="34">
        <v>3.24</v>
      </c>
      <c r="BR119" s="16">
        <v>454.43550000000005</v>
      </c>
      <c r="BS119" s="34" t="s">
        <v>486</v>
      </c>
      <c r="BT119" s="34" t="s">
        <v>486</v>
      </c>
      <c r="BU119" s="34" t="s">
        <v>486</v>
      </c>
      <c r="BV119" s="27">
        <v>25.344180924101746</v>
      </c>
      <c r="BW119" s="33">
        <v>6.9550000000000001</v>
      </c>
      <c r="BX119" s="34">
        <v>75.827500000000001</v>
      </c>
      <c r="BY119" s="34">
        <v>3.2454999999999998</v>
      </c>
      <c r="BZ119" s="16">
        <v>420.84649999999999</v>
      </c>
      <c r="CA119" s="34" t="s">
        <v>486</v>
      </c>
      <c r="CB119" s="34" t="s">
        <v>486</v>
      </c>
      <c r="CC119" s="34" t="s">
        <v>486</v>
      </c>
      <c r="CD119" s="27">
        <v>24.107103109142038</v>
      </c>
      <c r="CE119" s="33">
        <v>1.7809999999999999</v>
      </c>
      <c r="CF119" s="34">
        <v>41.777999999999999</v>
      </c>
      <c r="CG119" s="34">
        <v>2.6819999999999999</v>
      </c>
      <c r="CH119" s="16">
        <v>271.82400000000001</v>
      </c>
      <c r="CI119" s="34" t="s">
        <v>486</v>
      </c>
      <c r="CJ119" s="34" t="s">
        <v>486</v>
      </c>
      <c r="CK119" s="34" t="s">
        <v>486</v>
      </c>
      <c r="CL119" s="27">
        <v>14.71666745220028</v>
      </c>
      <c r="CM119" s="33">
        <v>7.6155000000000008</v>
      </c>
      <c r="CN119" s="34">
        <v>92.085999999999999</v>
      </c>
      <c r="CO119" s="34">
        <v>3.48</v>
      </c>
      <c r="CP119" s="16">
        <v>474.47750000000002</v>
      </c>
      <c r="CQ119" s="34" t="s">
        <v>486</v>
      </c>
      <c r="CR119" s="34" t="s">
        <v>486</v>
      </c>
      <c r="CS119" s="34" t="s">
        <v>486</v>
      </c>
      <c r="CT119" s="27">
        <v>27.593011028891929</v>
      </c>
      <c r="CU119" s="33">
        <v>3.8109999999999999</v>
      </c>
      <c r="CV119" s="34">
        <v>58.609000000000002</v>
      </c>
      <c r="CW119" s="34">
        <v>2.9544999999999999</v>
      </c>
      <c r="CX119" s="16">
        <v>349.97250000000003</v>
      </c>
      <c r="CY119" s="34" t="s">
        <v>486</v>
      </c>
      <c r="CZ119" s="34" t="s">
        <v>486</v>
      </c>
      <c r="DA119" s="34" t="s">
        <v>486</v>
      </c>
      <c r="DB119" s="27">
        <v>19.479046597853923</v>
      </c>
      <c r="DC119" s="34" t="s">
        <v>486</v>
      </c>
      <c r="DD119" s="33">
        <v>4.6745000000000001</v>
      </c>
      <c r="DE119" s="34">
        <v>77.44</v>
      </c>
      <c r="DF119" s="34">
        <v>2.1779999999999999</v>
      </c>
      <c r="DG119" s="16">
        <v>372.79500000000002</v>
      </c>
      <c r="DH119" s="34" t="s">
        <v>486</v>
      </c>
      <c r="DI119" s="34" t="s">
        <v>486</v>
      </c>
      <c r="DJ119" s="34" t="s">
        <v>486</v>
      </c>
      <c r="DK119" s="27">
        <v>21.844576204615795</v>
      </c>
      <c r="DL119" s="33">
        <v>6.5475000000000003</v>
      </c>
      <c r="DM119" s="34">
        <v>86.836999999999989</v>
      </c>
      <c r="DN119" s="34">
        <v>2.4764999999999997</v>
      </c>
      <c r="DO119" s="16">
        <v>395.613</v>
      </c>
      <c r="DP119" s="34" t="s">
        <v>486</v>
      </c>
      <c r="DQ119" s="34" t="s">
        <v>486</v>
      </c>
      <c r="DR119" s="34" t="s">
        <v>486</v>
      </c>
      <c r="DS119" s="27">
        <v>23.711419616345385</v>
      </c>
      <c r="DT119" s="33">
        <v>1.9025000000000001</v>
      </c>
      <c r="DU119" s="34">
        <v>46.785499999999999</v>
      </c>
      <c r="DV119" s="34">
        <v>2.1230000000000002</v>
      </c>
      <c r="DW119" s="16">
        <v>254.13299999999998</v>
      </c>
      <c r="DX119" s="34" t="s">
        <v>486</v>
      </c>
      <c r="DY119" s="34" t="s">
        <v>486</v>
      </c>
      <c r="DZ119" s="34" t="s">
        <v>486</v>
      </c>
      <c r="EA119" s="27">
        <v>14.311928092253069</v>
      </c>
      <c r="EB119" s="33">
        <v>7.6155000000000008</v>
      </c>
      <c r="EC119" s="34">
        <v>92.085999999999999</v>
      </c>
      <c r="ED119" s="34">
        <v>3.48</v>
      </c>
      <c r="EE119" s="16">
        <v>474.47750000000002</v>
      </c>
      <c r="EF119" s="34" t="s">
        <v>486</v>
      </c>
      <c r="EG119" s="34" t="s">
        <v>486</v>
      </c>
      <c r="EH119" s="34" t="s">
        <v>486</v>
      </c>
      <c r="EI119" s="27">
        <v>27.593011028891929</v>
      </c>
      <c r="EJ119" s="33">
        <v>3.7084999999999999</v>
      </c>
      <c r="EK119" s="34">
        <v>51.5685</v>
      </c>
      <c r="EL119" s="34">
        <v>2.3250000000000002</v>
      </c>
      <c r="EM119" s="16">
        <v>320.71100000000001</v>
      </c>
      <c r="EN119" s="34" t="s">
        <v>486</v>
      </c>
      <c r="EO119" s="34" t="s">
        <v>486</v>
      </c>
      <c r="EP119" s="34" t="s">
        <v>486</v>
      </c>
      <c r="EQ119" s="27">
        <v>17.735550187742536</v>
      </c>
      <c r="ER119" s="34" t="s">
        <v>486</v>
      </c>
    </row>
    <row r="120" spans="2:148" x14ac:dyDescent="0.2">
      <c r="B120" s="15" t="s">
        <v>504</v>
      </c>
      <c r="D120" s="15" t="s">
        <v>64</v>
      </c>
      <c r="E120" s="15" t="s">
        <v>560</v>
      </c>
      <c r="F120" s="31" t="s">
        <v>32</v>
      </c>
      <c r="G120" s="15">
        <v>3700</v>
      </c>
      <c r="I120" s="15">
        <v>144543</v>
      </c>
      <c r="K120" s="15" t="s">
        <v>494</v>
      </c>
      <c r="L120" s="15">
        <v>3</v>
      </c>
      <c r="P120" s="15"/>
      <c r="Q120" s="36"/>
      <c r="R120" s="11"/>
      <c r="T120" s="31" t="s">
        <v>153</v>
      </c>
      <c r="U120" s="15"/>
      <c r="V120" s="15" t="s">
        <v>486</v>
      </c>
      <c r="Y120" s="33"/>
      <c r="Z120" s="34"/>
      <c r="AA120" s="34"/>
      <c r="AB120" s="35"/>
      <c r="AC120" s="35"/>
      <c r="AD120" s="35"/>
      <c r="AE120" s="35"/>
      <c r="AG120" s="33"/>
      <c r="AH120" s="34"/>
      <c r="AI120" s="34"/>
      <c r="AJ120" s="35"/>
      <c r="AK120" s="35"/>
      <c r="AL120" s="35"/>
      <c r="AM120" s="35"/>
      <c r="AO120" s="33"/>
      <c r="AP120" s="34"/>
      <c r="AQ120" s="34"/>
      <c r="AR120" s="35"/>
      <c r="AS120" s="35"/>
      <c r="AT120" s="35"/>
      <c r="AU120" s="35"/>
      <c r="AV120" s="35"/>
      <c r="AW120" s="43"/>
      <c r="AX120" s="33">
        <v>0.1559638785171874</v>
      </c>
      <c r="AY120" s="34">
        <v>2.2350680120570638</v>
      </c>
      <c r="AZ120" s="34">
        <v>0.37717161059734161</v>
      </c>
      <c r="BA120" s="16">
        <v>318.12095216258518</v>
      </c>
      <c r="BB120" s="34" t="s">
        <v>486</v>
      </c>
      <c r="BC120" s="34" t="s">
        <v>486</v>
      </c>
      <c r="BD120" s="34" t="s">
        <v>486</v>
      </c>
      <c r="BE120" s="27">
        <v>13.816111111585702</v>
      </c>
      <c r="BF120" s="34">
        <v>4.8919391976459004</v>
      </c>
      <c r="BG120" s="33">
        <v>0.30741394389640903</v>
      </c>
      <c r="BH120" s="34">
        <v>4.8919391976459004</v>
      </c>
      <c r="BI120" s="34">
        <v>0.45209174515269041</v>
      </c>
      <c r="BJ120" s="16">
        <v>334.53467636015648</v>
      </c>
      <c r="BK120" s="34" t="s">
        <v>486</v>
      </c>
      <c r="BL120" s="34" t="s">
        <v>486</v>
      </c>
      <c r="BM120" s="34" t="s">
        <v>486</v>
      </c>
      <c r="BN120" s="27">
        <v>14.719773300895053</v>
      </c>
      <c r="BO120" s="33">
        <v>0.79</v>
      </c>
      <c r="BP120" s="34">
        <v>10.577999999999999</v>
      </c>
      <c r="BQ120" s="34">
        <v>0.55400000000000005</v>
      </c>
      <c r="BR120" s="16">
        <v>384.178</v>
      </c>
      <c r="BS120" s="34" t="s">
        <v>486</v>
      </c>
      <c r="BT120" s="34" t="s">
        <v>486</v>
      </c>
      <c r="BU120" s="34" t="s">
        <v>486</v>
      </c>
      <c r="BV120" s="27">
        <v>17.297873717616376</v>
      </c>
      <c r="BW120" s="33">
        <v>6.3E-2</v>
      </c>
      <c r="BX120" s="34">
        <v>0.99299999999999999</v>
      </c>
      <c r="BY120" s="34">
        <v>0.65700000000000003</v>
      </c>
      <c r="BZ120" s="16">
        <v>386.512</v>
      </c>
      <c r="CA120" s="34" t="s">
        <v>486</v>
      </c>
      <c r="CB120" s="34" t="s">
        <v>486</v>
      </c>
      <c r="CC120" s="34" t="s">
        <v>486</v>
      </c>
      <c r="CD120" s="27">
        <v>16.65305038412594</v>
      </c>
      <c r="CE120" s="33">
        <v>2.5999999999999999E-2</v>
      </c>
      <c r="CF120" s="34">
        <v>0.129</v>
      </c>
      <c r="CG120" s="34">
        <v>0.34</v>
      </c>
      <c r="CH120" s="16">
        <v>229.435</v>
      </c>
      <c r="CI120" s="34" t="s">
        <v>486</v>
      </c>
      <c r="CJ120" s="34" t="s">
        <v>486</v>
      </c>
      <c r="CK120" s="34" t="s">
        <v>486</v>
      </c>
      <c r="CL120" s="27">
        <v>9.8527300435185641</v>
      </c>
      <c r="CM120" s="33">
        <v>3.5000000000000003E-2</v>
      </c>
      <c r="CN120" s="34">
        <v>0.26500000000000001</v>
      </c>
      <c r="CO120" s="34">
        <v>0.48799999999999999</v>
      </c>
      <c r="CP120" s="16">
        <v>401.31599999999997</v>
      </c>
      <c r="CQ120" s="34" t="s">
        <v>486</v>
      </c>
      <c r="CR120" s="34" t="s">
        <v>486</v>
      </c>
      <c r="CS120" s="34" t="s">
        <v>486</v>
      </c>
      <c r="CT120" s="27">
        <v>17.235120108089426</v>
      </c>
      <c r="CU120" s="33">
        <v>0.183</v>
      </c>
      <c r="CV120" s="34">
        <v>2.3290000000000002</v>
      </c>
      <c r="CW120" s="34">
        <v>0.443</v>
      </c>
      <c r="CX120" s="16">
        <v>300.45699999999999</v>
      </c>
      <c r="CY120" s="34" t="s">
        <v>486</v>
      </c>
      <c r="CZ120" s="34" t="s">
        <v>486</v>
      </c>
      <c r="DA120" s="34" t="s">
        <v>486</v>
      </c>
      <c r="DB120" s="27">
        <v>13.068511099589951</v>
      </c>
      <c r="DC120" s="34" t="s">
        <v>486</v>
      </c>
      <c r="DD120" s="33">
        <v>2.9000000000000001E-2</v>
      </c>
      <c r="DE120" s="34">
        <v>0.54400000000000004</v>
      </c>
      <c r="DF120" s="34">
        <v>0.17799999999999999</v>
      </c>
      <c r="DG120" s="16">
        <v>282.88900000000001</v>
      </c>
      <c r="DH120" s="34" t="s">
        <v>486</v>
      </c>
      <c r="DI120" s="34" t="s">
        <v>486</v>
      </c>
      <c r="DJ120" s="34" t="s">
        <v>486</v>
      </c>
      <c r="DK120" s="27">
        <v>12.173757992804514</v>
      </c>
      <c r="DL120" s="33">
        <v>4.1000000000000002E-2</v>
      </c>
      <c r="DM120" s="34">
        <v>0.88800000000000001</v>
      </c>
      <c r="DN120" s="34">
        <v>0.69399999999999995</v>
      </c>
      <c r="DO120" s="16">
        <v>355.84300000000002</v>
      </c>
      <c r="DP120" s="34" t="s">
        <v>486</v>
      </c>
      <c r="DQ120" s="34" t="s">
        <v>486</v>
      </c>
      <c r="DR120" s="34" t="s">
        <v>486</v>
      </c>
      <c r="DS120" s="27">
        <v>15.32758275596613</v>
      </c>
      <c r="DT120" s="33">
        <v>3.5999999999999997E-2</v>
      </c>
      <c r="DU120" s="34">
        <v>1.296</v>
      </c>
      <c r="DV120" s="34">
        <v>0.316</v>
      </c>
      <c r="DW120" s="16">
        <v>221.65299999999999</v>
      </c>
      <c r="DX120" s="34" t="s">
        <v>486</v>
      </c>
      <c r="DY120" s="34" t="s">
        <v>486</v>
      </c>
      <c r="DZ120" s="34" t="s">
        <v>486</v>
      </c>
      <c r="EA120" s="27">
        <v>9.5989739359947208</v>
      </c>
      <c r="EB120" s="33">
        <v>0.05</v>
      </c>
      <c r="EC120" s="34">
        <v>0.65200000000000002</v>
      </c>
      <c r="ED120" s="34">
        <v>0.41699999999999998</v>
      </c>
      <c r="EE120" s="16">
        <v>391.53800000000001</v>
      </c>
      <c r="EF120" s="34" t="s">
        <v>486</v>
      </c>
      <c r="EG120" s="34" t="s">
        <v>486</v>
      </c>
      <c r="EH120" s="34" t="s">
        <v>486</v>
      </c>
      <c r="EI120" s="27">
        <v>16.843864511162433</v>
      </c>
      <c r="EJ120" s="33">
        <v>3.6999999999999998E-2</v>
      </c>
      <c r="EK120" s="34">
        <v>1.022</v>
      </c>
      <c r="EL120" s="34">
        <v>0.35299999999999998</v>
      </c>
      <c r="EM120" s="16">
        <v>270.73200000000003</v>
      </c>
      <c r="EN120" s="34" t="s">
        <v>486</v>
      </c>
      <c r="EO120" s="34" t="s">
        <v>486</v>
      </c>
      <c r="EP120" s="34" t="s">
        <v>486</v>
      </c>
      <c r="EQ120" s="27">
        <v>11.685647672463906</v>
      </c>
      <c r="ER120" s="34" t="s">
        <v>486</v>
      </c>
    </row>
    <row r="121" spans="2:148" x14ac:dyDescent="0.2">
      <c r="B121" s="15" t="s">
        <v>504</v>
      </c>
      <c r="D121" s="15" t="s">
        <v>64</v>
      </c>
      <c r="E121" s="15" t="s">
        <v>561</v>
      </c>
      <c r="F121" s="31" t="s">
        <v>32</v>
      </c>
      <c r="G121" s="15">
        <v>3700</v>
      </c>
      <c r="I121" s="15">
        <v>260766</v>
      </c>
      <c r="K121" s="15" t="s">
        <v>491</v>
      </c>
      <c r="L121" s="15">
        <v>4.4770000000000003</v>
      </c>
      <c r="N121" s="15" t="s">
        <v>39</v>
      </c>
      <c r="P121" s="15"/>
      <c r="Q121" s="37"/>
      <c r="R121" s="11"/>
      <c r="T121" s="31" t="s">
        <v>153</v>
      </c>
      <c r="U121" s="15"/>
      <c r="V121" s="15">
        <v>2270</v>
      </c>
      <c r="Y121" s="33"/>
      <c r="Z121" s="34"/>
      <c r="AA121" s="34"/>
      <c r="AB121" s="35"/>
      <c r="AC121" s="35"/>
      <c r="AD121" s="35"/>
      <c r="AE121" s="35"/>
      <c r="AG121" s="33"/>
      <c r="AH121" s="34"/>
      <c r="AI121" s="34"/>
      <c r="AJ121" s="35"/>
      <c r="AK121" s="35"/>
      <c r="AL121" s="35"/>
      <c r="AM121" s="35"/>
      <c r="AO121" s="33"/>
      <c r="AP121" s="34"/>
      <c r="AQ121" s="34"/>
      <c r="AR121" s="35"/>
      <c r="AS121" s="35"/>
      <c r="AT121" s="35"/>
      <c r="AU121" s="35"/>
      <c r="AV121" s="35"/>
      <c r="AW121" s="43"/>
      <c r="AX121" s="33">
        <v>2.3863107183105341</v>
      </c>
      <c r="AY121" s="34">
        <v>17.086788459250627</v>
      </c>
      <c r="AZ121" s="34">
        <v>6.0256823983997503</v>
      </c>
      <c r="BA121" s="16">
        <v>403.36468575262847</v>
      </c>
      <c r="BB121" s="34">
        <v>0.10279094592510671</v>
      </c>
      <c r="BC121" s="34">
        <v>2.2835197723854272</v>
      </c>
      <c r="BD121" s="34" t="s">
        <v>486</v>
      </c>
      <c r="BE121" s="27">
        <v>18.776662824078649</v>
      </c>
      <c r="BF121" s="34">
        <v>19.046137880434618</v>
      </c>
      <c r="BG121" s="33">
        <v>2.6521153453669393</v>
      </c>
      <c r="BH121" s="34">
        <v>19.046137880434618</v>
      </c>
      <c r="BI121" s="34">
        <v>5.9362957369310285</v>
      </c>
      <c r="BJ121" s="16">
        <v>412.61670311698549</v>
      </c>
      <c r="BK121" s="34">
        <v>0.11444743737911066</v>
      </c>
      <c r="BL121" s="34">
        <v>2.5381645939861714</v>
      </c>
      <c r="BM121" s="34" t="s">
        <v>486</v>
      </c>
      <c r="BN121" s="27">
        <v>19.34170476359072</v>
      </c>
      <c r="BO121" s="33">
        <v>3.2629999999999999</v>
      </c>
      <c r="BP121" s="34">
        <v>26.454999999999998</v>
      </c>
      <c r="BQ121" s="34">
        <v>5.016</v>
      </c>
      <c r="BR121" s="16">
        <v>422.7</v>
      </c>
      <c r="BS121" s="34">
        <v>0.13700000000000001</v>
      </c>
      <c r="BT121" s="34">
        <v>3.125</v>
      </c>
      <c r="BU121" s="34" t="s">
        <v>486</v>
      </c>
      <c r="BV121" s="27">
        <v>20.356640586950718</v>
      </c>
      <c r="BW121" s="33">
        <v>3.0609999999999999</v>
      </c>
      <c r="BX121" s="34">
        <v>20.100000000000001</v>
      </c>
      <c r="BY121" s="34">
        <v>6.3650000000000002</v>
      </c>
      <c r="BZ121" s="16">
        <v>445.14400000000001</v>
      </c>
      <c r="CA121" s="34">
        <v>0.11600000000000001</v>
      </c>
      <c r="CB121" s="34">
        <v>2.9449999999999998</v>
      </c>
      <c r="CC121" s="34" t="s">
        <v>486</v>
      </c>
      <c r="CD121" s="27">
        <v>20.863464517446705</v>
      </c>
      <c r="CE121" s="33">
        <v>1.0860000000000001</v>
      </c>
      <c r="CF121" s="34">
        <v>9.64</v>
      </c>
      <c r="CG121" s="34">
        <v>5.1660000000000004</v>
      </c>
      <c r="CH121" s="16">
        <v>283.70299999999997</v>
      </c>
      <c r="CI121" s="34">
        <v>5.3999999999999999E-2</v>
      </c>
      <c r="CJ121" s="34">
        <v>1.032</v>
      </c>
      <c r="CK121" s="34" t="s">
        <v>486</v>
      </c>
      <c r="CL121" s="27">
        <v>12.965539425932036</v>
      </c>
      <c r="CM121" s="33">
        <v>3.4409999999999998</v>
      </c>
      <c r="CN121" s="34">
        <v>22.123999999999999</v>
      </c>
      <c r="CO121" s="34">
        <v>6.9059999999999997</v>
      </c>
      <c r="CP121" s="16">
        <v>462.08600000000001</v>
      </c>
      <c r="CQ121" s="34">
        <v>0.124</v>
      </c>
      <c r="CR121" s="34">
        <v>3.3170000000000002</v>
      </c>
      <c r="CS121" s="34" t="s">
        <v>486</v>
      </c>
      <c r="CT121" s="27">
        <v>21.778225008248107</v>
      </c>
      <c r="CU121" s="33">
        <v>2.048</v>
      </c>
      <c r="CV121" s="34">
        <v>15.785</v>
      </c>
      <c r="CW121" s="34">
        <v>5.4909999999999997</v>
      </c>
      <c r="CX121" s="16">
        <v>353.17500000000001</v>
      </c>
      <c r="CY121" s="34">
        <v>8.6999999999999994E-2</v>
      </c>
      <c r="CZ121" s="34">
        <v>1.9610000000000001</v>
      </c>
      <c r="DA121" s="34" t="s">
        <v>486</v>
      </c>
      <c r="DB121" s="27">
        <v>16.490252784716663</v>
      </c>
      <c r="DC121" s="34" t="s">
        <v>486</v>
      </c>
      <c r="DD121" s="33">
        <v>2.2502499999999999</v>
      </c>
      <c r="DE121" s="34">
        <v>13.1365</v>
      </c>
      <c r="DF121" s="34">
        <v>5.1069999999999993</v>
      </c>
      <c r="DG121" s="16">
        <v>350.68449999999996</v>
      </c>
      <c r="DH121" s="34">
        <v>8.4249999999999992E-2</v>
      </c>
      <c r="DI121" s="34">
        <v>2.1659999999999999</v>
      </c>
      <c r="DJ121" s="34" t="s">
        <v>486</v>
      </c>
      <c r="DK121" s="27">
        <v>16.232446230224191</v>
      </c>
      <c r="DL121" s="33">
        <v>3.1429999999999998</v>
      </c>
      <c r="DM121" s="34">
        <v>25.030999999999999</v>
      </c>
      <c r="DN121" s="34">
        <v>6.2385000000000002</v>
      </c>
      <c r="DO121" s="16">
        <v>421.90549999999996</v>
      </c>
      <c r="DP121" s="34">
        <v>0.13175000000000001</v>
      </c>
      <c r="DQ121" s="34">
        <v>3.0115000000000003</v>
      </c>
      <c r="DR121" s="34" t="s">
        <v>486</v>
      </c>
      <c r="DS121" s="27">
        <v>20.210261975459929</v>
      </c>
      <c r="DT121" s="33">
        <v>1.1319999999999999</v>
      </c>
      <c r="DU121" s="34">
        <v>11.8535</v>
      </c>
      <c r="DV121" s="34">
        <v>5.1005000000000003</v>
      </c>
      <c r="DW121" s="16">
        <v>273.07424999999995</v>
      </c>
      <c r="DX121" s="34">
        <v>6.3250000000000001E-2</v>
      </c>
      <c r="DY121" s="34">
        <v>1.0685</v>
      </c>
      <c r="DZ121" s="34" t="s">
        <v>486</v>
      </c>
      <c r="EA121" s="27">
        <v>12.665116612464848</v>
      </c>
      <c r="EB121" s="33">
        <v>3.64825</v>
      </c>
      <c r="EC121" s="34">
        <v>26.25675</v>
      </c>
      <c r="ED121" s="34">
        <v>6.8144999999999998</v>
      </c>
      <c r="EE121" s="16">
        <v>457.16849999999999</v>
      </c>
      <c r="EF121" s="34">
        <v>0.14400000000000002</v>
      </c>
      <c r="EG121" s="34">
        <v>3.504</v>
      </c>
      <c r="EH121" s="34" t="s">
        <v>486</v>
      </c>
      <c r="EI121" s="27">
        <v>21.874052371525984</v>
      </c>
      <c r="EJ121" s="33">
        <v>1.9067500000000002</v>
      </c>
      <c r="EK121" s="34">
        <v>15.51375</v>
      </c>
      <c r="EL121" s="34">
        <v>5.4455</v>
      </c>
      <c r="EM121" s="16">
        <v>329.15774999999996</v>
      </c>
      <c r="EN121" s="34">
        <v>8.5749999999999993E-2</v>
      </c>
      <c r="EO121" s="34">
        <v>1.8207499999999999</v>
      </c>
      <c r="EP121" s="34" t="s">
        <v>486</v>
      </c>
      <c r="EQ121" s="27">
        <v>15.422650076196764</v>
      </c>
      <c r="ER121" s="34" t="s">
        <v>486</v>
      </c>
    </row>
    <row r="122" spans="2:148" x14ac:dyDescent="0.2">
      <c r="B122" s="15" t="s">
        <v>504</v>
      </c>
      <c r="D122" s="15" t="s">
        <v>71</v>
      </c>
      <c r="E122" s="15" t="s">
        <v>562</v>
      </c>
      <c r="F122" s="31" t="s">
        <v>32</v>
      </c>
      <c r="G122" s="15">
        <v>3700</v>
      </c>
      <c r="I122" s="15">
        <v>276614</v>
      </c>
      <c r="K122" s="15" t="s">
        <v>491</v>
      </c>
      <c r="L122" s="15">
        <v>4.1689999999999996</v>
      </c>
      <c r="N122" s="15" t="s">
        <v>39</v>
      </c>
      <c r="P122" s="15" t="s">
        <v>486</v>
      </c>
      <c r="Q122" s="37"/>
      <c r="R122" s="11"/>
      <c r="T122" s="31" t="s">
        <v>153</v>
      </c>
      <c r="U122" s="15"/>
      <c r="V122" s="15">
        <v>2270</v>
      </c>
      <c r="Y122" s="33"/>
      <c r="Z122" s="34"/>
      <c r="AA122" s="34"/>
      <c r="AB122" s="35"/>
      <c r="AC122" s="35"/>
      <c r="AD122" s="35"/>
      <c r="AE122" s="35"/>
      <c r="AG122" s="33"/>
      <c r="AH122" s="34"/>
      <c r="AI122" s="34"/>
      <c r="AJ122" s="35"/>
      <c r="AK122" s="35"/>
      <c r="AL122" s="35"/>
      <c r="AM122" s="35"/>
      <c r="AO122" s="33"/>
      <c r="AP122" s="34"/>
      <c r="AQ122" s="34"/>
      <c r="AR122" s="35"/>
      <c r="AS122" s="35"/>
      <c r="AT122" s="35"/>
      <c r="AU122" s="35"/>
      <c r="AV122" s="35"/>
      <c r="AW122" s="43"/>
      <c r="AX122" s="33" t="s">
        <v>486</v>
      </c>
      <c r="AY122" s="34" t="s">
        <v>486</v>
      </c>
      <c r="AZ122" s="34">
        <v>0.24697877768987259</v>
      </c>
      <c r="BA122" s="16">
        <v>307.27975169866261</v>
      </c>
      <c r="BB122" s="34" t="s">
        <v>486</v>
      </c>
      <c r="BC122" s="34" t="s">
        <v>486</v>
      </c>
      <c r="BD122" s="34">
        <v>1.0809379107275082E-2</v>
      </c>
      <c r="BE122" s="27" t="s">
        <v>486</v>
      </c>
      <c r="BF122" s="34" t="s">
        <v>486</v>
      </c>
      <c r="BG122" s="33" t="s">
        <v>486</v>
      </c>
      <c r="BH122" s="34" t="s">
        <v>486</v>
      </c>
      <c r="BI122" s="34">
        <v>0.31778766813746889</v>
      </c>
      <c r="BJ122" s="16">
        <v>318.67928939350668</v>
      </c>
      <c r="BK122" s="34" t="s">
        <v>486</v>
      </c>
      <c r="BL122" s="34" t="s">
        <v>486</v>
      </c>
      <c r="BM122" s="34" t="s">
        <v>486</v>
      </c>
      <c r="BN122" s="27" t="s">
        <v>486</v>
      </c>
      <c r="BO122" s="33" t="s">
        <v>486</v>
      </c>
      <c r="BP122" s="34" t="s">
        <v>486</v>
      </c>
      <c r="BQ122" s="34">
        <v>0.28876570634475701</v>
      </c>
      <c r="BR122" s="16">
        <v>381.85980854317393</v>
      </c>
      <c r="BS122" s="34" t="s">
        <v>486</v>
      </c>
      <c r="BT122" s="34" t="s">
        <v>486</v>
      </c>
      <c r="BU122" s="34">
        <v>4.1394063493178767E-3</v>
      </c>
      <c r="BV122" s="27" t="s">
        <v>486</v>
      </c>
      <c r="BW122" s="33" t="s">
        <v>486</v>
      </c>
      <c r="BX122" s="34" t="s">
        <v>486</v>
      </c>
      <c r="BY122" s="34">
        <v>0.57198091244100824</v>
      </c>
      <c r="BZ122" s="16">
        <v>382.37581371449176</v>
      </c>
      <c r="CA122" s="34" t="s">
        <v>486</v>
      </c>
      <c r="CB122" s="34" t="s">
        <v>486</v>
      </c>
      <c r="CC122" s="34">
        <v>3.8347811088297271E-3</v>
      </c>
      <c r="CD122" s="27" t="s">
        <v>486</v>
      </c>
      <c r="CE122" s="33" t="s">
        <v>486</v>
      </c>
      <c r="CF122" s="34" t="s">
        <v>486</v>
      </c>
      <c r="CG122" s="34" t="s">
        <v>486</v>
      </c>
      <c r="CH122" s="16" t="s">
        <v>486</v>
      </c>
      <c r="CI122" s="34" t="s">
        <v>486</v>
      </c>
      <c r="CJ122" s="34" t="s">
        <v>486</v>
      </c>
      <c r="CK122" s="34" t="s">
        <v>486</v>
      </c>
      <c r="CL122" s="27" t="s">
        <v>486</v>
      </c>
      <c r="CM122" s="33" t="s">
        <v>486</v>
      </c>
      <c r="CN122" s="34" t="s">
        <v>486</v>
      </c>
      <c r="CO122" s="34" t="s">
        <v>486</v>
      </c>
      <c r="CP122" s="16" t="s">
        <v>486</v>
      </c>
      <c r="CQ122" s="34" t="s">
        <v>486</v>
      </c>
      <c r="CR122" s="34" t="s">
        <v>486</v>
      </c>
      <c r="CS122" s="34" t="s">
        <v>486</v>
      </c>
      <c r="CT122" s="27" t="s">
        <v>486</v>
      </c>
      <c r="CU122" s="33" t="s">
        <v>486</v>
      </c>
      <c r="CV122" s="34" t="s">
        <v>486</v>
      </c>
      <c r="CW122" s="34" t="s">
        <v>486</v>
      </c>
      <c r="CX122" s="16" t="s">
        <v>486</v>
      </c>
      <c r="CY122" s="34" t="s">
        <v>486</v>
      </c>
      <c r="CZ122" s="34" t="s">
        <v>486</v>
      </c>
      <c r="DA122" s="34" t="s">
        <v>486</v>
      </c>
      <c r="DB122" s="27" t="s">
        <v>486</v>
      </c>
      <c r="DC122" s="34" t="s">
        <v>486</v>
      </c>
      <c r="DD122" s="33" t="s">
        <v>486</v>
      </c>
      <c r="DE122" s="34" t="s">
        <v>486</v>
      </c>
      <c r="DF122" s="34">
        <v>0.13312713142900634</v>
      </c>
      <c r="DG122" s="16">
        <v>281.28549744613076</v>
      </c>
      <c r="DH122" s="34" t="s">
        <v>486</v>
      </c>
      <c r="DI122" s="34" t="s">
        <v>486</v>
      </c>
      <c r="DJ122" s="34">
        <v>1.1997394942838219E-2</v>
      </c>
      <c r="DK122" s="27" t="s">
        <v>486</v>
      </c>
      <c r="DL122" s="33" t="s">
        <v>486</v>
      </c>
      <c r="DM122" s="34" t="s">
        <v>486</v>
      </c>
      <c r="DN122" s="34">
        <v>0.60240534482072683</v>
      </c>
      <c r="DO122" s="16">
        <v>350.30274024766487</v>
      </c>
      <c r="DP122" s="34" t="s">
        <v>486</v>
      </c>
      <c r="DQ122" s="34" t="s">
        <v>486</v>
      </c>
      <c r="DR122" s="34">
        <v>6.7755458519004651E-3</v>
      </c>
      <c r="DS122" s="27" t="s">
        <v>486</v>
      </c>
      <c r="DT122" s="33" t="s">
        <v>486</v>
      </c>
      <c r="DU122" s="34" t="s">
        <v>486</v>
      </c>
      <c r="DV122" s="34" t="s">
        <v>486</v>
      </c>
      <c r="DW122" s="16" t="s">
        <v>486</v>
      </c>
      <c r="DX122" s="34" t="s">
        <v>486</v>
      </c>
      <c r="DY122" s="34" t="s">
        <v>486</v>
      </c>
      <c r="DZ122" s="34" t="s">
        <v>486</v>
      </c>
      <c r="EA122" s="27" t="s">
        <v>486</v>
      </c>
      <c r="EB122" s="33" t="s">
        <v>486</v>
      </c>
      <c r="EC122" s="34" t="s">
        <v>486</v>
      </c>
      <c r="ED122" s="34" t="s">
        <v>486</v>
      </c>
      <c r="EE122" s="16" t="s">
        <v>486</v>
      </c>
      <c r="EF122" s="34" t="s">
        <v>486</v>
      </c>
      <c r="EG122" s="34" t="s">
        <v>486</v>
      </c>
      <c r="EH122" s="34" t="s">
        <v>486</v>
      </c>
      <c r="EI122" s="27" t="s">
        <v>486</v>
      </c>
      <c r="EJ122" s="33" t="s">
        <v>486</v>
      </c>
      <c r="EK122" s="34" t="s">
        <v>486</v>
      </c>
      <c r="EL122" s="34" t="s">
        <v>486</v>
      </c>
      <c r="EM122" s="16" t="s">
        <v>486</v>
      </c>
      <c r="EN122" s="34" t="s">
        <v>486</v>
      </c>
      <c r="EO122" s="34" t="s">
        <v>486</v>
      </c>
      <c r="EP122" s="34" t="s">
        <v>486</v>
      </c>
      <c r="EQ122" s="27" t="s">
        <v>486</v>
      </c>
      <c r="ER122" s="34" t="s">
        <v>486</v>
      </c>
    </row>
    <row r="123" spans="2:148" x14ac:dyDescent="0.2">
      <c r="B123" s="15" t="s">
        <v>504</v>
      </c>
      <c r="D123" s="15" t="s">
        <v>60</v>
      </c>
      <c r="E123" s="15" t="s">
        <v>563</v>
      </c>
      <c r="F123" s="31" t="s">
        <v>32</v>
      </c>
      <c r="G123" s="15">
        <v>3700</v>
      </c>
      <c r="I123" s="15">
        <v>230328</v>
      </c>
      <c r="K123" s="15" t="s">
        <v>491</v>
      </c>
      <c r="L123" s="15">
        <v>3</v>
      </c>
      <c r="N123" s="15" t="s">
        <v>31</v>
      </c>
      <c r="P123" s="15" t="s">
        <v>495</v>
      </c>
      <c r="Q123" s="37"/>
      <c r="R123" s="14"/>
      <c r="S123" s="17"/>
      <c r="T123" s="31" t="s">
        <v>153</v>
      </c>
      <c r="U123" s="17"/>
      <c r="V123" s="15">
        <v>2150</v>
      </c>
      <c r="W123" s="17"/>
      <c r="X123" s="17"/>
      <c r="Y123" s="38"/>
      <c r="Z123" s="39"/>
      <c r="AA123" s="39"/>
      <c r="AB123" s="40"/>
      <c r="AC123" s="40"/>
      <c r="AD123" s="40"/>
      <c r="AE123" s="40"/>
      <c r="AG123" s="38"/>
      <c r="AH123" s="39"/>
      <c r="AI123" s="39"/>
      <c r="AJ123" s="40"/>
      <c r="AK123" s="40"/>
      <c r="AL123" s="40"/>
      <c r="AM123" s="40"/>
      <c r="AO123" s="38"/>
      <c r="AP123" s="39"/>
      <c r="AQ123" s="39"/>
      <c r="AR123" s="40"/>
      <c r="AS123" s="40"/>
      <c r="AT123" s="40"/>
      <c r="AU123" s="40"/>
      <c r="AV123" s="40"/>
      <c r="AW123" s="50"/>
      <c r="AX123" s="33">
        <v>1.2653726222603789</v>
      </c>
      <c r="AY123" s="34">
        <v>8.5733997701283311</v>
      </c>
      <c r="AZ123" s="34">
        <v>1.9377312360083405</v>
      </c>
      <c r="BA123" s="16">
        <v>346.78446776448732</v>
      </c>
      <c r="BB123" s="34">
        <v>0.10474043914351493</v>
      </c>
      <c r="BC123" s="34">
        <v>1.160632183116864</v>
      </c>
      <c r="BD123" s="34" t="s">
        <v>486</v>
      </c>
      <c r="BE123" s="27">
        <v>15.623628991212644</v>
      </c>
      <c r="BF123" s="34">
        <v>9.6570264940460611</v>
      </c>
      <c r="BG123" s="33">
        <v>1.5319277558454305</v>
      </c>
      <c r="BH123" s="34">
        <v>9.6570264940460611</v>
      </c>
      <c r="BI123" s="34">
        <v>1.9343885784460166</v>
      </c>
      <c r="BJ123" s="16">
        <v>352.60158666004935</v>
      </c>
      <c r="BK123" s="34">
        <v>0.11523906257432782</v>
      </c>
      <c r="BL123" s="34">
        <v>1.4166886932711027</v>
      </c>
      <c r="BM123" s="34" t="s">
        <v>486</v>
      </c>
      <c r="BN123" s="27">
        <v>15.982427135583318</v>
      </c>
      <c r="BO123" s="33">
        <v>2.4149224002722867</v>
      </c>
      <c r="BP123" s="34">
        <v>14.772163695003471</v>
      </c>
      <c r="BQ123" s="34">
        <v>1.6652699889325695</v>
      </c>
      <c r="BR123" s="16">
        <v>354.7208089710868</v>
      </c>
      <c r="BS123" s="34">
        <v>0.13532600878725409</v>
      </c>
      <c r="BT123" s="34">
        <v>2.2795963914850326</v>
      </c>
      <c r="BU123" s="34" t="s">
        <v>486</v>
      </c>
      <c r="BV123" s="27">
        <v>16.538210220247755</v>
      </c>
      <c r="BW123" s="33">
        <v>1.9005090946974126</v>
      </c>
      <c r="BX123" s="34">
        <v>16.367738999249166</v>
      </c>
      <c r="BY123" s="34">
        <v>2.4755076179387587</v>
      </c>
      <c r="BZ123" s="16">
        <v>376.3303040649177</v>
      </c>
      <c r="CA123" s="34">
        <v>0.14482534545432174</v>
      </c>
      <c r="CB123" s="34">
        <v>1.7556837492430908</v>
      </c>
      <c r="CC123" s="34" t="s">
        <v>486</v>
      </c>
      <c r="CD123" s="27">
        <v>17.502596018351383</v>
      </c>
      <c r="CE123" s="33">
        <v>0.46599954054064907</v>
      </c>
      <c r="CF123" s="34">
        <v>5.624007986259361</v>
      </c>
      <c r="CG123" s="34">
        <v>1.8468856482702105</v>
      </c>
      <c r="CH123" s="16">
        <v>254.08537064604175</v>
      </c>
      <c r="CI123" s="34">
        <v>6.3977506736249856E-2</v>
      </c>
      <c r="CJ123" s="34">
        <v>0.40202203380439921</v>
      </c>
      <c r="CK123" s="34" t="s">
        <v>486</v>
      </c>
      <c r="CL123" s="27">
        <v>11.340208514333298</v>
      </c>
      <c r="CM123" s="33">
        <v>1.4488082571925993</v>
      </c>
      <c r="CN123" s="34">
        <v>11.716691067348739</v>
      </c>
      <c r="CO123" s="34">
        <v>2.2653596008365544</v>
      </c>
      <c r="CP123" s="16">
        <v>395.75030455970852</v>
      </c>
      <c r="CQ123" s="34">
        <v>0.12103976590084564</v>
      </c>
      <c r="CR123" s="34">
        <v>1.3277684912917538</v>
      </c>
      <c r="CS123" s="34" t="s">
        <v>486</v>
      </c>
      <c r="CT123" s="27">
        <v>17.960591595327934</v>
      </c>
      <c r="CU123" s="33">
        <v>1.1611075120074308</v>
      </c>
      <c r="CV123" s="34">
        <v>9.6198525002431303</v>
      </c>
      <c r="CW123" s="34">
        <v>1.9453923623787903</v>
      </c>
      <c r="CX123" s="16">
        <v>306.43555050770806</v>
      </c>
      <c r="CY123" s="34">
        <v>9.571574474677283E-2</v>
      </c>
      <c r="CZ123" s="34">
        <v>1.0653917672606579</v>
      </c>
      <c r="DA123" s="34" t="s">
        <v>486</v>
      </c>
      <c r="DB123" s="27">
        <v>13.949402384346993</v>
      </c>
      <c r="DC123" s="34" t="s">
        <v>486</v>
      </c>
      <c r="DD123" s="33">
        <v>0.89670169932465937</v>
      </c>
      <c r="DE123" s="34">
        <v>7.1997991975605347</v>
      </c>
      <c r="DF123" s="34">
        <v>1.4271602224998796</v>
      </c>
      <c r="DG123" s="16">
        <v>307.38788941185271</v>
      </c>
      <c r="DH123" s="34">
        <v>8.8206069344236721E-2</v>
      </c>
      <c r="DI123" s="34">
        <v>0.80849562998042268</v>
      </c>
      <c r="DJ123" s="34" t="s">
        <v>486</v>
      </c>
      <c r="DK123" s="27">
        <v>13.791166099009351</v>
      </c>
      <c r="DL123" s="33">
        <v>1.9143545463410643</v>
      </c>
      <c r="DM123" s="34">
        <v>17.968880851094799</v>
      </c>
      <c r="DN123" s="34">
        <v>2.5765832642766595</v>
      </c>
      <c r="DO123" s="16">
        <v>376.10034583176235</v>
      </c>
      <c r="DP123" s="34">
        <v>0.15404438931024025</v>
      </c>
      <c r="DQ123" s="34">
        <v>1.7603101570308239</v>
      </c>
      <c r="DR123" s="34" t="s">
        <v>486</v>
      </c>
      <c r="DS123" s="27">
        <v>17.602531827358902</v>
      </c>
      <c r="DT123" s="33">
        <v>0.56638280783609207</v>
      </c>
      <c r="DU123" s="34">
        <v>6.4777035772372802</v>
      </c>
      <c r="DV123" s="34">
        <v>1.9052882680712293</v>
      </c>
      <c r="DW123" s="16">
        <v>249.77796546885335</v>
      </c>
      <c r="DX123" s="34">
        <v>7.0866556637439543E-2</v>
      </c>
      <c r="DY123" s="34">
        <v>0.4955162511986525</v>
      </c>
      <c r="DZ123" s="34" t="s">
        <v>486</v>
      </c>
      <c r="EA123" s="27">
        <v>11.226658955745837</v>
      </c>
      <c r="EB123" s="33">
        <v>1.5219393897032876</v>
      </c>
      <c r="EC123" s="34">
        <v>13.138489186297186</v>
      </c>
      <c r="ED123" s="34">
        <v>2.4178429191905924</v>
      </c>
      <c r="EE123" s="16">
        <v>398.14238522585498</v>
      </c>
      <c r="EF123" s="34">
        <v>0.13429784269856573</v>
      </c>
      <c r="EG123" s="34">
        <v>1.3876415470047219</v>
      </c>
      <c r="EH123" s="34" t="s">
        <v>486</v>
      </c>
      <c r="EI123" s="27">
        <v>18.168965536922119</v>
      </c>
      <c r="EJ123" s="33">
        <v>0.92393188169435037</v>
      </c>
      <c r="EK123" s="34">
        <v>8.9581844013168599</v>
      </c>
      <c r="EL123" s="34">
        <v>1.9606001517356888</v>
      </c>
      <c r="EM123" s="16">
        <v>294.67876348252526</v>
      </c>
      <c r="EN123" s="34">
        <v>9.2796710793798198E-2</v>
      </c>
      <c r="EO123" s="34">
        <v>0.83113517090055211</v>
      </c>
      <c r="EP123" s="34" t="s">
        <v>486</v>
      </c>
      <c r="EQ123" s="27">
        <v>13.368287779994287</v>
      </c>
      <c r="ER123" s="34" t="s">
        <v>486</v>
      </c>
    </row>
    <row r="124" spans="2:148" x14ac:dyDescent="0.2">
      <c r="B124" s="15" t="s">
        <v>504</v>
      </c>
      <c r="D124" s="15" t="s">
        <v>64</v>
      </c>
      <c r="E124" s="15" t="s">
        <v>559</v>
      </c>
      <c r="F124" s="31" t="s">
        <v>32</v>
      </c>
      <c r="G124" s="15">
        <v>3700</v>
      </c>
      <c r="I124" s="15">
        <v>123534</v>
      </c>
      <c r="K124" s="15" t="s">
        <v>494</v>
      </c>
      <c r="L124" s="15">
        <v>4.5</v>
      </c>
      <c r="P124" s="15"/>
      <c r="Q124" s="36"/>
      <c r="R124" s="11"/>
      <c r="T124" s="31" t="s">
        <v>153</v>
      </c>
      <c r="U124" s="15"/>
      <c r="V124" s="15" t="s">
        <v>486</v>
      </c>
      <c r="Y124" s="33"/>
      <c r="Z124" s="34"/>
      <c r="AA124" s="34"/>
      <c r="AB124" s="35"/>
      <c r="AC124" s="35"/>
      <c r="AD124" s="35"/>
      <c r="AE124" s="35"/>
      <c r="AG124" s="33"/>
      <c r="AH124" s="34"/>
      <c r="AI124" s="34"/>
      <c r="AJ124" s="35"/>
      <c r="AK124" s="35"/>
      <c r="AL124" s="35"/>
      <c r="AM124" s="35"/>
      <c r="AO124" s="33"/>
      <c r="AP124" s="34"/>
      <c r="AQ124" s="34"/>
      <c r="AR124" s="35"/>
      <c r="AS124" s="35"/>
      <c r="AT124" s="35"/>
      <c r="AU124" s="35"/>
      <c r="AV124" s="35"/>
      <c r="AW124" s="43"/>
      <c r="AX124" s="33">
        <v>1.7290000000000001</v>
      </c>
      <c r="AY124" s="34">
        <v>17.925000000000001</v>
      </c>
      <c r="AZ124" s="34">
        <v>5.8630000000000004</v>
      </c>
      <c r="BA124" s="16">
        <v>372.93200000000002</v>
      </c>
      <c r="BB124" s="34" t="s">
        <v>486</v>
      </c>
      <c r="BC124" s="34" t="s">
        <v>486</v>
      </c>
      <c r="BD124" s="34" t="s">
        <v>486</v>
      </c>
      <c r="BE124" s="27">
        <v>17.438465224426956</v>
      </c>
      <c r="BF124" s="34">
        <v>21.213082021541009</v>
      </c>
      <c r="BG124" s="33">
        <v>1.9906164043082022</v>
      </c>
      <c r="BH124" s="34">
        <v>21.213082021541009</v>
      </c>
      <c r="BI124" s="34">
        <v>5.8057390223695116</v>
      </c>
      <c r="BJ124" s="16">
        <v>392.10728003314</v>
      </c>
      <c r="BK124" s="34" t="s">
        <v>486</v>
      </c>
      <c r="BL124" s="34" t="s">
        <v>486</v>
      </c>
      <c r="BM124" s="34" t="s">
        <v>486</v>
      </c>
      <c r="BN124" s="27">
        <v>18.518102377404791</v>
      </c>
      <c r="BO124" s="33">
        <v>2.6219999999999999</v>
      </c>
      <c r="BP124" s="34">
        <v>27.76</v>
      </c>
      <c r="BQ124" s="34">
        <v>5.8710000000000004</v>
      </c>
      <c r="BR124" s="16">
        <v>434.06599999999997</v>
      </c>
      <c r="BS124" s="34" t="s">
        <v>486</v>
      </c>
      <c r="BT124" s="34" t="s">
        <v>486</v>
      </c>
      <c r="BU124" s="34" t="s">
        <v>486</v>
      </c>
      <c r="BV124" s="27">
        <v>20.844874393175282</v>
      </c>
      <c r="BW124" s="33">
        <v>1.92</v>
      </c>
      <c r="BX124" s="34">
        <v>19.762</v>
      </c>
      <c r="BY124" s="34">
        <v>7.0570000000000004</v>
      </c>
      <c r="BZ124" s="16">
        <v>428.79599999999999</v>
      </c>
      <c r="CA124" s="34" t="s">
        <v>486</v>
      </c>
      <c r="CB124" s="34" t="s">
        <v>486</v>
      </c>
      <c r="CC124" s="34" t="s">
        <v>486</v>
      </c>
      <c r="CD124" s="27">
        <v>19.984277701842863</v>
      </c>
      <c r="CE124" s="33">
        <v>0.86499999999999999</v>
      </c>
      <c r="CF124" s="34">
        <v>7.4820000000000002</v>
      </c>
      <c r="CG124" s="34">
        <v>5.4450000000000003</v>
      </c>
      <c r="CH124" s="16">
        <v>285.13400000000001</v>
      </c>
      <c r="CI124" s="34" t="s">
        <v>486</v>
      </c>
      <c r="CJ124" s="34" t="s">
        <v>486</v>
      </c>
      <c r="CK124" s="34" t="s">
        <v>486</v>
      </c>
      <c r="CL124" s="27">
        <v>12.851400606431952</v>
      </c>
      <c r="CM124" s="33">
        <v>1.946</v>
      </c>
      <c r="CN124" s="34">
        <v>22.702000000000002</v>
      </c>
      <c r="CO124" s="34">
        <v>7.625</v>
      </c>
      <c r="CP124" s="16">
        <v>451.86399999999998</v>
      </c>
      <c r="CQ124" s="34" t="s">
        <v>486</v>
      </c>
      <c r="CR124" s="34" t="s">
        <v>486</v>
      </c>
      <c r="CS124" s="34" t="s">
        <v>486</v>
      </c>
      <c r="CT124" s="27">
        <v>21.175357182133826</v>
      </c>
      <c r="CU124" s="33">
        <v>1.474</v>
      </c>
      <c r="CV124" s="34">
        <v>14.813000000000001</v>
      </c>
      <c r="CW124" s="34">
        <v>5.9870000000000001</v>
      </c>
      <c r="CX124" s="16">
        <v>352.37799999999999</v>
      </c>
      <c r="CY124" s="34" t="s">
        <v>486</v>
      </c>
      <c r="CZ124" s="34" t="s">
        <v>486</v>
      </c>
      <c r="DA124" s="34" t="s">
        <v>486</v>
      </c>
      <c r="DB124" s="27">
        <v>16.312462490769981</v>
      </c>
      <c r="DC124" s="34" t="s">
        <v>486</v>
      </c>
      <c r="DD124" s="33">
        <v>1.29</v>
      </c>
      <c r="DE124" s="34">
        <v>12.548999999999999</v>
      </c>
      <c r="DF124" s="34">
        <v>5.4770000000000003</v>
      </c>
      <c r="DG124" s="16">
        <v>344.63400000000001</v>
      </c>
      <c r="DH124" s="34" t="s">
        <v>486</v>
      </c>
      <c r="DI124" s="34" t="s">
        <v>486</v>
      </c>
      <c r="DJ124" s="34" t="s">
        <v>486</v>
      </c>
      <c r="DK124" s="27">
        <v>15.802696422679929</v>
      </c>
      <c r="DL124" s="33">
        <v>1.5820000000000001</v>
      </c>
      <c r="DM124" s="34">
        <v>17.29</v>
      </c>
      <c r="DN124" s="34">
        <v>6.8040000000000003</v>
      </c>
      <c r="DO124" s="16">
        <v>417.13600000000002</v>
      </c>
      <c r="DP124" s="34" t="s">
        <v>486</v>
      </c>
      <c r="DQ124" s="34" t="s">
        <v>486</v>
      </c>
      <c r="DR124" s="34" t="s">
        <v>486</v>
      </c>
      <c r="DS124" s="27">
        <v>19.271582536016719</v>
      </c>
      <c r="DT124" s="33">
        <v>0.86499999999999999</v>
      </c>
      <c r="DU124" s="34">
        <v>7.4820000000000002</v>
      </c>
      <c r="DV124" s="34">
        <v>5.4450000000000003</v>
      </c>
      <c r="DW124" s="16">
        <v>285.13400000000001</v>
      </c>
      <c r="DX124" s="34" t="s">
        <v>486</v>
      </c>
      <c r="DY124" s="34" t="s">
        <v>486</v>
      </c>
      <c r="DZ124" s="34" t="s">
        <v>486</v>
      </c>
      <c r="EA124" s="27">
        <v>12.851400606431952</v>
      </c>
      <c r="EB124" s="33">
        <v>1.946</v>
      </c>
      <c r="EC124" s="34">
        <v>22.702000000000002</v>
      </c>
      <c r="ED124" s="34">
        <v>7.625</v>
      </c>
      <c r="EE124" s="16">
        <v>451.86399999999998</v>
      </c>
      <c r="EF124" s="34" t="s">
        <v>486</v>
      </c>
      <c r="EG124" s="34" t="s">
        <v>486</v>
      </c>
      <c r="EH124" s="34" t="s">
        <v>486</v>
      </c>
      <c r="EI124" s="27">
        <v>21.175357182133826</v>
      </c>
      <c r="EJ124" s="33">
        <v>1.1639999999999999</v>
      </c>
      <c r="EK124" s="34">
        <v>11.468999999999999</v>
      </c>
      <c r="EL124" s="34">
        <v>5.8719999999999999</v>
      </c>
      <c r="EM124" s="16">
        <v>333.12400000000002</v>
      </c>
      <c r="EN124" s="34" t="s">
        <v>486</v>
      </c>
      <c r="EO124" s="34" t="s">
        <v>486</v>
      </c>
      <c r="EP124" s="34" t="s">
        <v>486</v>
      </c>
      <c r="EQ124" s="27">
        <v>15.219097421878686</v>
      </c>
      <c r="ER124" s="34" t="s">
        <v>486</v>
      </c>
    </row>
    <row r="125" spans="2:148" x14ac:dyDescent="0.2">
      <c r="B125" s="15" t="s">
        <v>504</v>
      </c>
      <c r="D125" s="15" t="s">
        <v>564</v>
      </c>
      <c r="E125" s="15" t="s">
        <v>565</v>
      </c>
      <c r="F125" s="31" t="s">
        <v>32</v>
      </c>
      <c r="G125" s="15">
        <v>3700</v>
      </c>
      <c r="I125" s="15">
        <v>227527</v>
      </c>
      <c r="K125" s="15" t="s">
        <v>494</v>
      </c>
      <c r="L125" s="15">
        <v>4</v>
      </c>
      <c r="P125" s="15"/>
      <c r="Q125" s="36"/>
      <c r="R125" s="11"/>
      <c r="T125" s="31" t="s">
        <v>153</v>
      </c>
      <c r="U125" s="15"/>
      <c r="V125" s="15" t="s">
        <v>486</v>
      </c>
      <c r="Y125" s="33"/>
      <c r="Z125" s="34"/>
      <c r="AA125" s="34"/>
      <c r="AB125" s="35"/>
      <c r="AC125" s="35"/>
      <c r="AD125" s="35"/>
      <c r="AE125" s="35"/>
      <c r="AG125" s="33"/>
      <c r="AH125" s="34"/>
      <c r="AI125" s="34"/>
      <c r="AJ125" s="35"/>
      <c r="AK125" s="35"/>
      <c r="AL125" s="35"/>
      <c r="AM125" s="35"/>
      <c r="AO125" s="33"/>
      <c r="AP125" s="34"/>
      <c r="AQ125" s="34"/>
      <c r="AR125" s="35"/>
      <c r="AS125" s="35"/>
      <c r="AT125" s="35"/>
      <c r="AU125" s="35"/>
      <c r="AV125" s="35"/>
      <c r="AW125" s="43"/>
      <c r="AX125" s="33">
        <v>0.37095791025801145</v>
      </c>
      <c r="AY125" s="34">
        <v>4.6478478538189716</v>
      </c>
      <c r="AZ125" s="34">
        <v>0.60956400328829019</v>
      </c>
      <c r="BA125" s="16">
        <v>330.506721048972</v>
      </c>
      <c r="BB125" s="34" t="s">
        <v>486</v>
      </c>
      <c r="BC125" s="34" t="s">
        <v>486</v>
      </c>
      <c r="BD125" s="34" t="s">
        <v>486</v>
      </c>
      <c r="BE125" s="27">
        <v>14.539207730584144</v>
      </c>
      <c r="BF125" s="34">
        <v>5.3314583670167242</v>
      </c>
      <c r="BG125" s="33">
        <v>0.43271962056536695</v>
      </c>
      <c r="BH125" s="34">
        <v>5.3314583670167242</v>
      </c>
      <c r="BI125" s="34">
        <v>0.62216540816866495</v>
      </c>
      <c r="BJ125" s="16">
        <v>342.74968036264704</v>
      </c>
      <c r="BK125" s="34" t="s">
        <v>486</v>
      </c>
      <c r="BL125" s="34" t="s">
        <v>486</v>
      </c>
      <c r="BM125" s="34" t="s">
        <v>486</v>
      </c>
      <c r="BN125" s="27">
        <v>15.118787382737498</v>
      </c>
      <c r="BO125" s="33">
        <v>0.68</v>
      </c>
      <c r="BP125" s="34">
        <v>10.440999999999999</v>
      </c>
      <c r="BQ125" s="34">
        <v>0.71449999999999991</v>
      </c>
      <c r="BR125" s="16">
        <v>395.34450000000004</v>
      </c>
      <c r="BS125" s="34" t="s">
        <v>486</v>
      </c>
      <c r="BT125" s="34" t="s">
        <v>486</v>
      </c>
      <c r="BU125" s="34" t="s">
        <v>486</v>
      </c>
      <c r="BV125" s="27">
        <v>17.752606793294689</v>
      </c>
      <c r="BW125" s="33">
        <v>0.41949999999999998</v>
      </c>
      <c r="BX125" s="34">
        <v>6.8089999999999993</v>
      </c>
      <c r="BY125" s="34">
        <v>0.98150000000000004</v>
      </c>
      <c r="BZ125" s="16">
        <v>404.29650000000004</v>
      </c>
      <c r="CA125" s="34" t="s">
        <v>486</v>
      </c>
      <c r="CB125" s="34" t="s">
        <v>486</v>
      </c>
      <c r="CC125" s="34" t="s">
        <v>486</v>
      </c>
      <c r="CD125" s="27">
        <v>17.856324723884939</v>
      </c>
      <c r="CE125" s="33">
        <v>0.1845</v>
      </c>
      <c r="CF125" s="34">
        <v>3.6459999999999999</v>
      </c>
      <c r="CG125" s="34">
        <v>0.623</v>
      </c>
      <c r="CH125" s="16">
        <v>212.78899999999999</v>
      </c>
      <c r="CI125" s="34" t="s">
        <v>486</v>
      </c>
      <c r="CJ125" s="34" t="s">
        <v>486</v>
      </c>
      <c r="CK125" s="34" t="s">
        <v>486</v>
      </c>
      <c r="CL125" s="27">
        <v>9.397387000989772</v>
      </c>
      <c r="CM125" s="33">
        <v>0.40300000000000002</v>
      </c>
      <c r="CN125" s="34">
        <v>5.3079999999999998</v>
      </c>
      <c r="CO125" s="34">
        <v>0.67500000000000004</v>
      </c>
      <c r="CP125" s="16">
        <v>446.68599999999998</v>
      </c>
      <c r="CQ125" s="34" t="s">
        <v>486</v>
      </c>
      <c r="CR125" s="34" t="s">
        <v>486</v>
      </c>
      <c r="CS125" s="34" t="s">
        <v>486</v>
      </c>
      <c r="CT125" s="27">
        <v>19.571005640131343</v>
      </c>
      <c r="CU125" s="33">
        <v>0.33899999999999997</v>
      </c>
      <c r="CV125" s="34">
        <v>5.6195000000000004</v>
      </c>
      <c r="CW125" s="34">
        <v>0.6984999999999999</v>
      </c>
      <c r="CX125" s="16">
        <v>300.89300000000003</v>
      </c>
      <c r="CY125" s="34" t="s">
        <v>486</v>
      </c>
      <c r="CZ125" s="34" t="s">
        <v>486</v>
      </c>
      <c r="DA125" s="34" t="s">
        <v>486</v>
      </c>
      <c r="DB125" s="27">
        <v>13.330211387095256</v>
      </c>
      <c r="DC125" s="34" t="s">
        <v>486</v>
      </c>
      <c r="DD125" s="33">
        <v>0.30900000000000005</v>
      </c>
      <c r="DE125" s="34">
        <v>5.4020000000000001</v>
      </c>
      <c r="DF125" s="34">
        <v>0.3755</v>
      </c>
      <c r="DG125" s="16">
        <v>315.19200000000001</v>
      </c>
      <c r="DH125" s="34" t="s">
        <v>486</v>
      </c>
      <c r="DI125" s="34" t="s">
        <v>486</v>
      </c>
      <c r="DJ125" s="34" t="s">
        <v>486</v>
      </c>
      <c r="DK125" s="27">
        <v>13.924756563133339</v>
      </c>
      <c r="DL125" s="33">
        <v>0.39549999999999996</v>
      </c>
      <c r="DM125" s="34">
        <v>6.3650000000000002</v>
      </c>
      <c r="DN125" s="34">
        <v>0.89749999999999996</v>
      </c>
      <c r="DO125" s="16">
        <v>383.202</v>
      </c>
      <c r="DP125" s="34" t="s">
        <v>486</v>
      </c>
      <c r="DQ125" s="34" t="s">
        <v>486</v>
      </c>
      <c r="DR125" s="34" t="s">
        <v>486</v>
      </c>
      <c r="DS125" s="27">
        <v>16.918388399239603</v>
      </c>
      <c r="DT125" s="33">
        <v>0.17599999999999999</v>
      </c>
      <c r="DU125" s="34">
        <v>3.3804999999999996</v>
      </c>
      <c r="DV125" s="34">
        <v>0.5605</v>
      </c>
      <c r="DW125" s="16">
        <v>206.32600000000002</v>
      </c>
      <c r="DX125" s="34" t="s">
        <v>486</v>
      </c>
      <c r="DY125" s="34" t="s">
        <v>486</v>
      </c>
      <c r="DZ125" s="34" t="s">
        <v>486</v>
      </c>
      <c r="EA125" s="27">
        <v>9.1011372170115177</v>
      </c>
      <c r="EB125" s="33">
        <v>0.41900000000000004</v>
      </c>
      <c r="EC125" s="34">
        <v>6.2484999999999999</v>
      </c>
      <c r="ED125" s="34">
        <v>0.75749999999999995</v>
      </c>
      <c r="EE125" s="16">
        <v>447.226</v>
      </c>
      <c r="EF125" s="34" t="s">
        <v>486</v>
      </c>
      <c r="EG125" s="34" t="s">
        <v>486</v>
      </c>
      <c r="EH125" s="34" t="s">
        <v>486</v>
      </c>
      <c r="EI125" s="27">
        <v>19.65973174027117</v>
      </c>
      <c r="EJ125" s="33">
        <v>0.25950000000000001</v>
      </c>
      <c r="EK125" s="34">
        <v>4.5075000000000003</v>
      </c>
      <c r="EL125" s="34">
        <v>0.59349999999999992</v>
      </c>
      <c r="EM125" s="16">
        <v>278.339</v>
      </c>
      <c r="EN125" s="34" t="s">
        <v>486</v>
      </c>
      <c r="EO125" s="34" t="s">
        <v>486</v>
      </c>
      <c r="EP125" s="34" t="s">
        <v>486</v>
      </c>
      <c r="EQ125" s="27">
        <v>12.277103501908847</v>
      </c>
      <c r="ER125" s="34" t="s">
        <v>486</v>
      </c>
    </row>
    <row r="126" spans="2:148" x14ac:dyDescent="0.2">
      <c r="B126" s="15" t="s">
        <v>504</v>
      </c>
      <c r="D126" s="15" t="s">
        <v>565</v>
      </c>
      <c r="E126" s="15" t="s">
        <v>566</v>
      </c>
      <c r="F126" s="31" t="s">
        <v>32</v>
      </c>
      <c r="G126" s="15">
        <v>3700</v>
      </c>
      <c r="I126" s="15">
        <v>216338</v>
      </c>
      <c r="K126" s="15" t="s">
        <v>491</v>
      </c>
      <c r="L126" s="15">
        <v>3.96</v>
      </c>
      <c r="N126" s="15" t="s">
        <v>39</v>
      </c>
      <c r="P126" s="15" t="s">
        <v>495</v>
      </c>
      <c r="Q126" s="37"/>
      <c r="R126" s="11"/>
      <c r="T126" s="31" t="s">
        <v>153</v>
      </c>
      <c r="U126" s="15"/>
      <c r="V126" s="15">
        <v>1810</v>
      </c>
      <c r="Y126" s="33"/>
      <c r="Z126" s="34"/>
      <c r="AA126" s="34"/>
      <c r="AB126" s="35"/>
      <c r="AC126" s="35"/>
      <c r="AD126" s="35"/>
      <c r="AE126" s="35"/>
      <c r="AG126" s="33"/>
      <c r="AH126" s="34"/>
      <c r="AI126" s="34"/>
      <c r="AJ126" s="35"/>
      <c r="AK126" s="35"/>
      <c r="AL126" s="35"/>
      <c r="AM126" s="35"/>
      <c r="AO126" s="33"/>
      <c r="AP126" s="34"/>
      <c r="AQ126" s="34"/>
      <c r="AR126" s="35"/>
      <c r="AS126" s="35"/>
      <c r="AT126" s="35"/>
      <c r="AU126" s="35"/>
      <c r="AV126" s="35"/>
      <c r="AW126" s="43"/>
      <c r="AX126" s="33">
        <v>0.27100000000000002</v>
      </c>
      <c r="AY126" s="34">
        <v>4.0419999999999998</v>
      </c>
      <c r="AZ126" s="34">
        <v>0.45100000000000001</v>
      </c>
      <c r="BA126" s="16">
        <v>340.71499999999997</v>
      </c>
      <c r="BB126" s="34">
        <v>5.5E-2</v>
      </c>
      <c r="BC126" s="34">
        <v>0.216</v>
      </c>
      <c r="BD126" s="34" t="s">
        <v>486</v>
      </c>
      <c r="BE126" s="27">
        <v>14.922609071342166</v>
      </c>
      <c r="BF126" s="34">
        <v>4.8715973487986739</v>
      </c>
      <c r="BG126" s="33">
        <v>0.36718641259320628</v>
      </c>
      <c r="BH126" s="34">
        <v>4.8715973487986739</v>
      </c>
      <c r="BI126" s="34">
        <v>0.55417315658657829</v>
      </c>
      <c r="BJ126" s="16">
        <v>356.1042104391052</v>
      </c>
      <c r="BK126" s="34">
        <v>6.0789560894780444E-2</v>
      </c>
      <c r="BL126" s="34">
        <v>0.30588235294117649</v>
      </c>
      <c r="BM126" s="34" t="s">
        <v>486</v>
      </c>
      <c r="BN126" s="27">
        <v>15.651654828017797</v>
      </c>
      <c r="BO126" s="33">
        <v>0.77</v>
      </c>
      <c r="BP126" s="34">
        <v>8.7159999999999993</v>
      </c>
      <c r="BQ126" s="34">
        <v>0.85299999999999998</v>
      </c>
      <c r="BR126" s="16">
        <v>402.67099999999999</v>
      </c>
      <c r="BS126" s="34">
        <v>7.9000000000000001E-2</v>
      </c>
      <c r="BT126" s="34">
        <v>0.69099999999999995</v>
      </c>
      <c r="BU126" s="34" t="s">
        <v>486</v>
      </c>
      <c r="BV126" s="27">
        <v>17.962823364911788</v>
      </c>
      <c r="BW126" s="33">
        <v>0.24299999999999999</v>
      </c>
      <c r="BX126" s="34">
        <v>5.3570000000000002</v>
      </c>
      <c r="BY126" s="34">
        <v>0.57699999999999996</v>
      </c>
      <c r="BZ126" s="16">
        <v>426.16500000000002</v>
      </c>
      <c r="CA126" s="34">
        <v>7.1999999999999995E-2</v>
      </c>
      <c r="CB126" s="34">
        <v>0.17100000000000001</v>
      </c>
      <c r="CC126" s="34" t="s">
        <v>486</v>
      </c>
      <c r="CD126" s="27">
        <v>18.672391007211203</v>
      </c>
      <c r="CE126" s="33">
        <v>9.4E-2</v>
      </c>
      <c r="CF126" s="34">
        <v>2.069</v>
      </c>
      <c r="CG126" s="34">
        <v>0.40100000000000002</v>
      </c>
      <c r="CH126" s="16">
        <v>227.61600000000001</v>
      </c>
      <c r="CI126" s="34">
        <v>3.2000000000000001E-2</v>
      </c>
      <c r="CJ126" s="34">
        <v>6.2E-2</v>
      </c>
      <c r="CK126" s="34" t="s">
        <v>486</v>
      </c>
      <c r="CL126" s="27">
        <v>9.9147182290930242</v>
      </c>
      <c r="CM126" s="33">
        <v>0.17599999999999999</v>
      </c>
      <c r="CN126" s="34">
        <v>3.552</v>
      </c>
      <c r="CO126" s="34">
        <v>0.27900000000000003</v>
      </c>
      <c r="CP126" s="16">
        <v>436.13</v>
      </c>
      <c r="CQ126" s="34">
        <v>5.8999999999999997E-2</v>
      </c>
      <c r="CR126" s="34">
        <v>0.11700000000000001</v>
      </c>
      <c r="CS126" s="34" t="s">
        <v>486</v>
      </c>
      <c r="CT126" s="27">
        <v>18.969020753798056</v>
      </c>
      <c r="CU126" s="33">
        <v>0.25800000000000001</v>
      </c>
      <c r="CV126" s="34">
        <v>4.0149999999999997</v>
      </c>
      <c r="CW126" s="34">
        <v>0.503</v>
      </c>
      <c r="CX126" s="16">
        <v>312.71800000000002</v>
      </c>
      <c r="CY126" s="34">
        <v>0.05</v>
      </c>
      <c r="CZ126" s="34">
        <v>0.20799999999999999</v>
      </c>
      <c r="DA126" s="34" t="s">
        <v>486</v>
      </c>
      <c r="DB126" s="27">
        <v>13.718225479568272</v>
      </c>
      <c r="DC126" s="34" t="s">
        <v>486</v>
      </c>
      <c r="DD126" s="33">
        <v>0.13700000000000001</v>
      </c>
      <c r="DE126" s="34">
        <v>2.5099999999999998</v>
      </c>
      <c r="DF126" s="34">
        <v>0.17399999999999999</v>
      </c>
      <c r="DG126" s="16">
        <v>311.44799999999998</v>
      </c>
      <c r="DH126" s="34">
        <v>4.2999999999999997E-2</v>
      </c>
      <c r="DI126" s="34">
        <v>9.4E-2</v>
      </c>
      <c r="DJ126" s="34" t="s">
        <v>486</v>
      </c>
      <c r="DK126" s="27">
        <v>13.545857252831851</v>
      </c>
      <c r="DL126" s="33">
        <v>0.185</v>
      </c>
      <c r="DM126" s="34">
        <v>4.306</v>
      </c>
      <c r="DN126" s="34">
        <v>0.47499999999999998</v>
      </c>
      <c r="DO126" s="16">
        <v>382.09800000000001</v>
      </c>
      <c r="DP126" s="34">
        <v>6.2E-2</v>
      </c>
      <c r="DQ126" s="34">
        <v>0.123</v>
      </c>
      <c r="DR126" s="34" t="s">
        <v>486</v>
      </c>
      <c r="DS126" s="27">
        <v>16.703624137876865</v>
      </c>
      <c r="DT126" s="33">
        <v>9.7000000000000003E-2</v>
      </c>
      <c r="DU126" s="34">
        <v>2.1259999999999999</v>
      </c>
      <c r="DV126" s="34">
        <v>0.42199999999999999</v>
      </c>
      <c r="DW126" s="16">
        <v>218.93299999999999</v>
      </c>
      <c r="DX126" s="34">
        <v>3.1E-2</v>
      </c>
      <c r="DY126" s="34">
        <v>6.5000000000000002E-2</v>
      </c>
      <c r="DZ126" s="34" t="s">
        <v>486</v>
      </c>
      <c r="EA126" s="27">
        <v>9.546553078506232</v>
      </c>
      <c r="EB126" s="33">
        <v>0.155</v>
      </c>
      <c r="EC126" s="34">
        <v>3.234</v>
      </c>
      <c r="ED126" s="34">
        <v>0.252</v>
      </c>
      <c r="EE126" s="16">
        <v>429.226</v>
      </c>
      <c r="EF126" s="34">
        <v>5.8000000000000003E-2</v>
      </c>
      <c r="EG126" s="34">
        <v>9.7000000000000003E-2</v>
      </c>
      <c r="EH126" s="34" t="s">
        <v>486</v>
      </c>
      <c r="EI126" s="27">
        <v>18.648617303734429</v>
      </c>
      <c r="EJ126" s="33">
        <v>0.124</v>
      </c>
      <c r="EK126" s="34">
        <v>2.6339999999999999</v>
      </c>
      <c r="EL126" s="34">
        <v>0.36199999999999999</v>
      </c>
      <c r="EM126" s="16">
        <v>282.94900000000001</v>
      </c>
      <c r="EN126" s="34">
        <v>4.1000000000000002E-2</v>
      </c>
      <c r="EO126" s="34">
        <v>8.3000000000000004E-2</v>
      </c>
      <c r="EP126" s="34" t="s">
        <v>486</v>
      </c>
      <c r="EQ126" s="27">
        <v>12.330120029536065</v>
      </c>
      <c r="ER126" s="34">
        <v>3.2669999999999999</v>
      </c>
    </row>
    <row r="127" spans="2:148" x14ac:dyDescent="0.2">
      <c r="B127" s="15" t="s">
        <v>504</v>
      </c>
      <c r="D127" s="15" t="s">
        <v>64</v>
      </c>
      <c r="E127" s="15" t="s">
        <v>567</v>
      </c>
      <c r="F127" s="31" t="s">
        <v>32</v>
      </c>
      <c r="G127" s="15">
        <v>3700</v>
      </c>
      <c r="I127" s="15">
        <v>109023</v>
      </c>
      <c r="K127" s="15" t="s">
        <v>491</v>
      </c>
      <c r="L127" s="15">
        <v>3.3780000000000001</v>
      </c>
      <c r="N127" s="15" t="s">
        <v>31</v>
      </c>
      <c r="P127" s="15" t="s">
        <v>486</v>
      </c>
      <c r="Q127" s="37"/>
      <c r="R127" s="14"/>
      <c r="S127" s="17"/>
      <c r="T127" s="31" t="s">
        <v>153</v>
      </c>
      <c r="U127" s="17"/>
      <c r="V127" s="15">
        <v>2150</v>
      </c>
      <c r="W127" s="17"/>
      <c r="X127" s="17"/>
      <c r="Y127" s="38"/>
      <c r="Z127" s="39"/>
      <c r="AA127" s="39"/>
      <c r="AB127" s="40"/>
      <c r="AC127" s="40"/>
      <c r="AD127" s="40"/>
      <c r="AE127" s="40"/>
      <c r="AG127" s="38"/>
      <c r="AH127" s="39"/>
      <c r="AI127" s="39"/>
      <c r="AJ127" s="40"/>
      <c r="AK127" s="40"/>
      <c r="AL127" s="40"/>
      <c r="AM127" s="40"/>
      <c r="AO127" s="38"/>
      <c r="AP127" s="39"/>
      <c r="AQ127" s="39"/>
      <c r="AR127" s="40"/>
      <c r="AS127" s="40"/>
      <c r="AT127" s="40"/>
      <c r="AU127" s="40"/>
      <c r="AV127" s="40"/>
      <c r="AW127" s="50"/>
      <c r="AX127" s="33">
        <v>1.4249789306795231</v>
      </c>
      <c r="AY127" s="34">
        <v>38.198984412791134</v>
      </c>
      <c r="AZ127" s="34">
        <v>2.4559316686354808</v>
      </c>
      <c r="BA127" s="16">
        <v>260.50394561526446</v>
      </c>
      <c r="BB127" s="34">
        <v>9.3954389081380735E-2</v>
      </c>
      <c r="BC127" s="34">
        <v>1.3310245415981423</v>
      </c>
      <c r="BD127" s="34">
        <v>7.0061433806136079E-5</v>
      </c>
      <c r="BE127" s="27">
        <v>13.9414892491906</v>
      </c>
      <c r="BF127" s="34">
        <v>39.557578453416433</v>
      </c>
      <c r="BG127" s="33">
        <v>1.5049051660091222</v>
      </c>
      <c r="BH127" s="34">
        <v>39.557578453416433</v>
      </c>
      <c r="BI127" s="34">
        <v>2.4561701505695623</v>
      </c>
      <c r="BJ127" s="16">
        <v>272.64943611033658</v>
      </c>
      <c r="BK127" s="34">
        <v>9.8150939192325648E-2</v>
      </c>
      <c r="BL127" s="34">
        <v>1.4067542268167967</v>
      </c>
      <c r="BM127" s="34" t="s">
        <v>486</v>
      </c>
      <c r="BN127" s="27">
        <v>14.56485288344275</v>
      </c>
      <c r="BO127" s="33" t="s">
        <v>486</v>
      </c>
      <c r="BP127" s="34" t="s">
        <v>486</v>
      </c>
      <c r="BQ127" s="34" t="s">
        <v>486</v>
      </c>
      <c r="BR127" s="16" t="s">
        <v>486</v>
      </c>
      <c r="BS127" s="34" t="s">
        <v>486</v>
      </c>
      <c r="BT127" s="34" t="s">
        <v>486</v>
      </c>
      <c r="BU127" s="34" t="s">
        <v>486</v>
      </c>
      <c r="BV127" s="27" t="s">
        <v>486</v>
      </c>
      <c r="BW127" s="33" t="s">
        <v>486</v>
      </c>
      <c r="BX127" s="34" t="s">
        <v>486</v>
      </c>
      <c r="BY127" s="34" t="s">
        <v>486</v>
      </c>
      <c r="BZ127" s="16" t="s">
        <v>486</v>
      </c>
      <c r="CA127" s="34" t="s">
        <v>486</v>
      </c>
      <c r="CB127" s="34" t="s">
        <v>486</v>
      </c>
      <c r="CC127" s="34" t="s">
        <v>486</v>
      </c>
      <c r="CD127" s="27" t="s">
        <v>486</v>
      </c>
      <c r="CE127" s="33" t="s">
        <v>486</v>
      </c>
      <c r="CF127" s="34" t="s">
        <v>486</v>
      </c>
      <c r="CG127" s="34" t="s">
        <v>486</v>
      </c>
      <c r="CH127" s="16" t="s">
        <v>486</v>
      </c>
      <c r="CI127" s="34" t="s">
        <v>486</v>
      </c>
      <c r="CJ127" s="34" t="s">
        <v>486</v>
      </c>
      <c r="CK127" s="34" t="s">
        <v>486</v>
      </c>
      <c r="CL127" s="27" t="s">
        <v>486</v>
      </c>
      <c r="CM127" s="33" t="s">
        <v>486</v>
      </c>
      <c r="CN127" s="34" t="s">
        <v>486</v>
      </c>
      <c r="CO127" s="34" t="s">
        <v>486</v>
      </c>
      <c r="CP127" s="16" t="s">
        <v>486</v>
      </c>
      <c r="CQ127" s="34" t="s">
        <v>486</v>
      </c>
      <c r="CR127" s="34" t="s">
        <v>486</v>
      </c>
      <c r="CS127" s="34" t="s">
        <v>486</v>
      </c>
      <c r="CT127" s="27" t="s">
        <v>486</v>
      </c>
      <c r="CU127" s="33" t="s">
        <v>486</v>
      </c>
      <c r="CV127" s="34" t="s">
        <v>486</v>
      </c>
      <c r="CW127" s="34" t="s">
        <v>486</v>
      </c>
      <c r="CX127" s="16" t="s">
        <v>486</v>
      </c>
      <c r="CY127" s="34" t="s">
        <v>486</v>
      </c>
      <c r="CZ127" s="34" t="s">
        <v>486</v>
      </c>
      <c r="DA127" s="34" t="s">
        <v>486</v>
      </c>
      <c r="DB127" s="27" t="s">
        <v>486</v>
      </c>
      <c r="DC127" s="34" t="s">
        <v>486</v>
      </c>
      <c r="DD127" s="33">
        <v>1.3786912945305114</v>
      </c>
      <c r="DE127" s="34" t="s">
        <v>486</v>
      </c>
      <c r="DF127" s="34">
        <v>2.0103493868174285</v>
      </c>
      <c r="DG127" s="16">
        <v>230.82158495163691</v>
      </c>
      <c r="DH127" s="34">
        <v>9.2710394987640984E-2</v>
      </c>
      <c r="DI127" s="34">
        <v>1.2859808995428703</v>
      </c>
      <c r="DJ127" s="34">
        <v>3.0434821715556486E-5</v>
      </c>
      <c r="DK127" s="27" t="s">
        <v>486</v>
      </c>
      <c r="DL127" s="33">
        <v>1.6247790978086316</v>
      </c>
      <c r="DM127" s="34" t="s">
        <v>486</v>
      </c>
      <c r="DN127" s="34">
        <v>3.6640750673515616</v>
      </c>
      <c r="DO127" s="16">
        <v>304.5418757281119</v>
      </c>
      <c r="DP127" s="34">
        <v>0.10437707759790321</v>
      </c>
      <c r="DQ127" s="34">
        <v>1.5204020202107282</v>
      </c>
      <c r="DR127" s="34">
        <v>1.6601067836063716E-4</v>
      </c>
      <c r="DS127" s="27" t="s">
        <v>486</v>
      </c>
      <c r="DT127" s="33">
        <v>0.9260241268446372</v>
      </c>
      <c r="DU127" s="34" t="s">
        <v>486</v>
      </c>
      <c r="DV127" s="34">
        <v>2.3893867264532536</v>
      </c>
      <c r="DW127" s="16">
        <v>195.10503101788575</v>
      </c>
      <c r="DX127" s="34">
        <v>6.5567219865944534E-2</v>
      </c>
      <c r="DY127" s="34">
        <v>0.8604569069786927</v>
      </c>
      <c r="DZ127" s="34">
        <v>1.1596188198992137E-4</v>
      </c>
      <c r="EA127" s="27" t="s">
        <v>486</v>
      </c>
      <c r="EB127" s="33">
        <v>1.7696046978826439</v>
      </c>
      <c r="EC127" s="34" t="s">
        <v>486</v>
      </c>
      <c r="ED127" s="34">
        <v>3.3388865370002012</v>
      </c>
      <c r="EE127" s="16">
        <v>334.25158128407202</v>
      </c>
      <c r="EF127" s="34">
        <v>0.11161011864660819</v>
      </c>
      <c r="EG127" s="34">
        <v>1.6579945792360358</v>
      </c>
      <c r="EH127" s="34">
        <v>1.2640141819350863E-4</v>
      </c>
      <c r="EI127" s="27" t="s">
        <v>486</v>
      </c>
      <c r="EJ127" s="33">
        <v>1.2046272876726749</v>
      </c>
      <c r="EK127" s="34" t="s">
        <v>486</v>
      </c>
      <c r="EL127" s="34">
        <v>2.5974168625111269</v>
      </c>
      <c r="EM127" s="16">
        <v>232.52056209701945</v>
      </c>
      <c r="EN127" s="34">
        <v>8.1351835727964325E-2</v>
      </c>
      <c r="EO127" s="34">
        <v>1.1232754519447106</v>
      </c>
      <c r="EP127" s="34">
        <v>1.073370911741789E-4</v>
      </c>
      <c r="EQ127" s="27" t="s">
        <v>486</v>
      </c>
      <c r="ER127" s="34" t="s">
        <v>486</v>
      </c>
    </row>
    <row r="128" spans="2:148" x14ac:dyDescent="0.2">
      <c r="B128" s="15" t="s">
        <v>504</v>
      </c>
      <c r="D128" s="15" t="s">
        <v>568</v>
      </c>
      <c r="E128" s="15" t="s">
        <v>569</v>
      </c>
      <c r="F128" s="31" t="s">
        <v>32</v>
      </c>
      <c r="G128" s="15">
        <v>3700</v>
      </c>
      <c r="I128" s="15">
        <v>153524</v>
      </c>
      <c r="K128" s="15" t="s">
        <v>491</v>
      </c>
      <c r="L128" s="15">
        <v>3.95</v>
      </c>
      <c r="N128" s="15" t="s">
        <v>505</v>
      </c>
      <c r="P128" s="15" t="s">
        <v>486</v>
      </c>
      <c r="Q128" s="37"/>
      <c r="R128" s="11"/>
      <c r="T128" s="31" t="s">
        <v>153</v>
      </c>
      <c r="U128" s="15"/>
      <c r="V128" s="15">
        <v>2270</v>
      </c>
      <c r="Y128" s="33"/>
      <c r="Z128" s="34"/>
      <c r="AA128" s="34"/>
      <c r="AB128" s="35"/>
      <c r="AC128" s="35"/>
      <c r="AD128" s="35"/>
      <c r="AE128" s="35"/>
      <c r="AG128" s="33"/>
      <c r="AH128" s="34"/>
      <c r="AI128" s="34"/>
      <c r="AJ128" s="35"/>
      <c r="AK128" s="35"/>
      <c r="AL128" s="35"/>
      <c r="AM128" s="35"/>
      <c r="AO128" s="33"/>
      <c r="AP128" s="34"/>
      <c r="AQ128" s="34"/>
      <c r="AR128" s="35"/>
      <c r="AS128" s="35"/>
      <c r="AT128" s="35"/>
      <c r="AU128" s="35"/>
      <c r="AV128" s="35"/>
      <c r="AW128" s="43"/>
      <c r="AX128" s="33">
        <v>2.383</v>
      </c>
      <c r="AY128" s="34">
        <v>5.9470000000000001</v>
      </c>
      <c r="AZ128" s="34">
        <v>1.7310000000000001</v>
      </c>
      <c r="BA128" s="16">
        <v>461.16</v>
      </c>
      <c r="BB128" s="34">
        <v>6.9000000000000006E-2</v>
      </c>
      <c r="BC128" s="34">
        <v>2.3140000000000001</v>
      </c>
      <c r="BD128" s="34" t="s">
        <v>486</v>
      </c>
      <c r="BE128" s="27">
        <v>20.504253036087416</v>
      </c>
      <c r="BF128" s="34">
        <v>7.4424026512013262</v>
      </c>
      <c r="BG128" s="33">
        <v>2.5683123446561726</v>
      </c>
      <c r="BH128" s="34">
        <v>7.4424026512013262</v>
      </c>
      <c r="BI128" s="34">
        <v>1.7734183927091964</v>
      </c>
      <c r="BJ128" s="16">
        <v>474.89275062137528</v>
      </c>
      <c r="BK128" s="34">
        <v>6.6575807787903896E-2</v>
      </c>
      <c r="BL128" s="34">
        <v>2.5012220381110191</v>
      </c>
      <c r="BM128" s="34" t="s">
        <v>486</v>
      </c>
      <c r="BN128" s="27">
        <v>21.219253452023235</v>
      </c>
      <c r="BO128" s="33">
        <v>3.4340000000000002</v>
      </c>
      <c r="BP128" s="34">
        <v>13.039</v>
      </c>
      <c r="BQ128" s="34">
        <v>1.4339999999999999</v>
      </c>
      <c r="BR128" s="16">
        <v>522.61699999999996</v>
      </c>
      <c r="BS128" s="34">
        <v>9.5000000000000001E-2</v>
      </c>
      <c r="BT128" s="34">
        <v>3.3380000000000001</v>
      </c>
      <c r="BU128" s="34" t="s">
        <v>486</v>
      </c>
      <c r="BV128" s="27">
        <v>23.761137452671598</v>
      </c>
      <c r="BW128" s="33">
        <v>3.948</v>
      </c>
      <c r="BX128" s="34">
        <v>6.7830000000000004</v>
      </c>
      <c r="BY128" s="34">
        <v>2.1850000000000001</v>
      </c>
      <c r="BZ128" s="16">
        <v>518.37099999999998</v>
      </c>
      <c r="CA128" s="34">
        <v>4.9000000000000002E-2</v>
      </c>
      <c r="CB128" s="34">
        <v>3.899</v>
      </c>
      <c r="CC128" s="34" t="s">
        <v>486</v>
      </c>
      <c r="CD128" s="27">
        <v>23.227311118442763</v>
      </c>
      <c r="CE128" s="33">
        <v>0.95399999999999996</v>
      </c>
      <c r="CF128" s="34">
        <v>3.379</v>
      </c>
      <c r="CG128" s="34">
        <v>1.9690000000000001</v>
      </c>
      <c r="CH128" s="16">
        <v>295.64600000000002</v>
      </c>
      <c r="CI128" s="34">
        <v>2.3E-2</v>
      </c>
      <c r="CJ128" s="34">
        <v>0.93200000000000005</v>
      </c>
      <c r="CK128" s="34" t="s">
        <v>486</v>
      </c>
      <c r="CL128" s="27">
        <v>13.037833341188669</v>
      </c>
      <c r="CM128" s="33">
        <v>4.0270000000000001</v>
      </c>
      <c r="CN128" s="34">
        <v>6.4020000000000001</v>
      </c>
      <c r="CO128" s="34">
        <v>1.8089999999999999</v>
      </c>
      <c r="CP128" s="16">
        <v>526.34</v>
      </c>
      <c r="CQ128" s="34">
        <v>4.2000000000000003E-2</v>
      </c>
      <c r="CR128" s="34">
        <v>3.9849999999999999</v>
      </c>
      <c r="CS128" s="34" t="s">
        <v>486</v>
      </c>
      <c r="CT128" s="27">
        <v>23.554171969018558</v>
      </c>
      <c r="CU128" s="33">
        <v>2.1930000000000001</v>
      </c>
      <c r="CV128" s="34">
        <v>6.0890000000000004</v>
      </c>
      <c r="CW128" s="34">
        <v>1.877</v>
      </c>
      <c r="CX128" s="16">
        <v>396.392</v>
      </c>
      <c r="CY128" s="34">
        <v>4.2999999999999997E-2</v>
      </c>
      <c r="CZ128" s="34">
        <v>2.15</v>
      </c>
      <c r="DA128" s="34" t="s">
        <v>486</v>
      </c>
      <c r="DB128" s="27">
        <v>17.710065042183153</v>
      </c>
      <c r="DC128" s="34">
        <v>11.039</v>
      </c>
      <c r="DD128" s="33">
        <v>3.0004999999999997</v>
      </c>
      <c r="DE128" s="34">
        <v>3.2284999999999999</v>
      </c>
      <c r="DF128" s="34">
        <v>1.2035</v>
      </c>
      <c r="DG128" s="16">
        <v>415.25749999999999</v>
      </c>
      <c r="DH128" s="34">
        <v>2.1499999999999998E-2</v>
      </c>
      <c r="DI128" s="34">
        <v>2.9790000000000001</v>
      </c>
      <c r="DJ128" s="34" t="s">
        <v>486</v>
      </c>
      <c r="DK128" s="27">
        <v>18.436278613061852</v>
      </c>
      <c r="DL128" s="33">
        <v>4.03</v>
      </c>
      <c r="DM128" s="34">
        <v>5.1214999999999993</v>
      </c>
      <c r="DN128" s="34">
        <v>2.3114999999999997</v>
      </c>
      <c r="DO128" s="16">
        <v>481.76049999999998</v>
      </c>
      <c r="DP128" s="34">
        <v>3.6500000000000005E-2</v>
      </c>
      <c r="DQ128" s="34">
        <v>3.9930000000000003</v>
      </c>
      <c r="DR128" s="34" t="s">
        <v>486</v>
      </c>
      <c r="DS128" s="27">
        <v>21.556255204160188</v>
      </c>
      <c r="DT128" s="33">
        <v>0.99099999999999999</v>
      </c>
      <c r="DU128" s="34">
        <v>2.9415</v>
      </c>
      <c r="DV128" s="34">
        <v>1.9260000000000002</v>
      </c>
      <c r="DW128" s="16">
        <v>283.0795</v>
      </c>
      <c r="DX128" s="34">
        <v>1.9000000000000003E-2</v>
      </c>
      <c r="DY128" s="34">
        <v>0.97199999999999998</v>
      </c>
      <c r="DZ128" s="34" t="s">
        <v>486</v>
      </c>
      <c r="EA128" s="27">
        <v>12.474401501940267</v>
      </c>
      <c r="EB128" s="33">
        <v>4.4465000000000003</v>
      </c>
      <c r="EC128" s="34">
        <v>5.6709999999999994</v>
      </c>
      <c r="ED128" s="34">
        <v>1.9245000000000001</v>
      </c>
      <c r="EE128" s="16">
        <v>519.072</v>
      </c>
      <c r="EF128" s="34">
        <v>3.6999999999999998E-2</v>
      </c>
      <c r="EG128" s="34">
        <v>4.4094999999999995</v>
      </c>
      <c r="EH128" s="34" t="s">
        <v>486</v>
      </c>
      <c r="EI128" s="27">
        <v>23.250252784716658</v>
      </c>
      <c r="EJ128" s="33">
        <v>2.1835</v>
      </c>
      <c r="EK128" s="34">
        <v>3.5945</v>
      </c>
      <c r="EL128" s="34">
        <v>1.8385</v>
      </c>
      <c r="EM128" s="16">
        <v>362.24850000000004</v>
      </c>
      <c r="EN128" s="34">
        <v>2.4E-2</v>
      </c>
      <c r="EO128" s="34">
        <v>2.1595</v>
      </c>
      <c r="EP128" s="34" t="s">
        <v>486</v>
      </c>
      <c r="EQ128" s="27">
        <v>16.07622692495012</v>
      </c>
      <c r="ER128" s="34">
        <v>10.996500000000001</v>
      </c>
    </row>
    <row r="129" spans="2:148" s="17" customFormat="1" x14ac:dyDescent="0.2">
      <c r="B129" s="15" t="s">
        <v>504</v>
      </c>
      <c r="C129" s="15"/>
      <c r="D129" s="15" t="s">
        <v>60</v>
      </c>
      <c r="E129" s="15" t="s">
        <v>563</v>
      </c>
      <c r="F129" s="31" t="s">
        <v>32</v>
      </c>
      <c r="G129" s="15">
        <v>3700</v>
      </c>
      <c r="H129" s="15"/>
      <c r="I129" s="15">
        <v>144653</v>
      </c>
      <c r="J129" s="15"/>
      <c r="K129" s="15" t="s">
        <v>491</v>
      </c>
      <c r="L129" s="15">
        <v>3.4969999999999999</v>
      </c>
      <c r="M129" s="15"/>
      <c r="N129" s="15" t="s">
        <v>31</v>
      </c>
      <c r="O129" s="15"/>
      <c r="P129" s="15" t="s">
        <v>495</v>
      </c>
      <c r="Q129" s="37"/>
      <c r="R129" s="12"/>
      <c r="S129" s="15"/>
      <c r="T129" s="31" t="s">
        <v>153</v>
      </c>
      <c r="U129" s="15"/>
      <c r="V129" s="15">
        <v>2270</v>
      </c>
      <c r="W129" s="15"/>
      <c r="X129" s="15"/>
      <c r="Y129" s="33"/>
      <c r="Z129" s="34"/>
      <c r="AA129" s="34"/>
      <c r="AB129" s="35"/>
      <c r="AC129" s="35"/>
      <c r="AD129" s="35"/>
      <c r="AE129" s="35"/>
      <c r="AG129" s="33"/>
      <c r="AH129" s="34"/>
      <c r="AI129" s="34"/>
      <c r="AJ129" s="35"/>
      <c r="AK129" s="35"/>
      <c r="AL129" s="35"/>
      <c r="AM129" s="35"/>
      <c r="AO129" s="33"/>
      <c r="AP129" s="34"/>
      <c r="AQ129" s="34"/>
      <c r="AR129" s="35"/>
      <c r="AS129" s="35"/>
      <c r="AT129" s="35"/>
      <c r="AU129" s="35"/>
      <c r="AV129" s="35"/>
      <c r="AW129" s="43"/>
      <c r="AX129" s="33">
        <v>0.379</v>
      </c>
      <c r="AY129" s="34">
        <v>3.0710000000000002</v>
      </c>
      <c r="AZ129" s="34">
        <v>0.41399999999999998</v>
      </c>
      <c r="BA129" s="16">
        <v>322.93900000000002</v>
      </c>
      <c r="BB129" s="34">
        <v>3.9E-2</v>
      </c>
      <c r="BC129" s="34">
        <v>0.34</v>
      </c>
      <c r="BD129" s="34" t="s">
        <v>486</v>
      </c>
      <c r="BE129" s="27">
        <v>14.109443685095286</v>
      </c>
      <c r="BF129" s="34">
        <v>4.4912394366197184</v>
      </c>
      <c r="BG129" s="33">
        <v>0.53963297431648716</v>
      </c>
      <c r="BH129" s="34">
        <v>4.4912394366197184</v>
      </c>
      <c r="BI129" s="34">
        <v>0.51361971830985909</v>
      </c>
      <c r="BJ129" s="16">
        <v>333.09100497100252</v>
      </c>
      <c r="BK129" s="34">
        <v>3.3208782104391051E-2</v>
      </c>
      <c r="BL129" s="34">
        <v>0.50642419221209611</v>
      </c>
      <c r="BM129" s="34" t="s">
        <v>486</v>
      </c>
      <c r="BN129" s="27">
        <v>14.662441788998075</v>
      </c>
      <c r="BO129" s="33" t="s">
        <v>486</v>
      </c>
      <c r="BP129" s="34" t="s">
        <v>486</v>
      </c>
      <c r="BQ129" s="34" t="s">
        <v>486</v>
      </c>
      <c r="BR129" s="16" t="s">
        <v>486</v>
      </c>
      <c r="BS129" s="34" t="s">
        <v>486</v>
      </c>
      <c r="BT129" s="34" t="s">
        <v>486</v>
      </c>
      <c r="BU129" s="34" t="s">
        <v>486</v>
      </c>
      <c r="BV129" s="27" t="s">
        <v>486</v>
      </c>
      <c r="BW129" s="33" t="s">
        <v>486</v>
      </c>
      <c r="BX129" s="34" t="s">
        <v>486</v>
      </c>
      <c r="BY129" s="34" t="s">
        <v>486</v>
      </c>
      <c r="BZ129" s="16" t="s">
        <v>486</v>
      </c>
      <c r="CA129" s="34" t="s">
        <v>486</v>
      </c>
      <c r="CB129" s="34" t="s">
        <v>486</v>
      </c>
      <c r="CC129" s="34" t="s">
        <v>486</v>
      </c>
      <c r="CD129" s="27" t="s">
        <v>486</v>
      </c>
      <c r="CE129" s="33" t="s">
        <v>486</v>
      </c>
      <c r="CF129" s="34" t="s">
        <v>486</v>
      </c>
      <c r="CG129" s="34" t="s">
        <v>486</v>
      </c>
      <c r="CH129" s="16" t="s">
        <v>486</v>
      </c>
      <c r="CI129" s="34" t="s">
        <v>486</v>
      </c>
      <c r="CJ129" s="34" t="s">
        <v>486</v>
      </c>
      <c r="CK129" s="34" t="s">
        <v>486</v>
      </c>
      <c r="CL129" s="27" t="s">
        <v>486</v>
      </c>
      <c r="CM129" s="33" t="s">
        <v>486</v>
      </c>
      <c r="CN129" s="34" t="s">
        <v>486</v>
      </c>
      <c r="CO129" s="34" t="s">
        <v>486</v>
      </c>
      <c r="CP129" s="16" t="s">
        <v>486</v>
      </c>
      <c r="CQ129" s="34" t="s">
        <v>486</v>
      </c>
      <c r="CR129" s="34" t="s">
        <v>486</v>
      </c>
      <c r="CS129" s="34" t="s">
        <v>486</v>
      </c>
      <c r="CT129" s="27" t="s">
        <v>486</v>
      </c>
      <c r="CU129" s="33" t="s">
        <v>486</v>
      </c>
      <c r="CV129" s="34" t="s">
        <v>486</v>
      </c>
      <c r="CW129" s="34" t="s">
        <v>486</v>
      </c>
      <c r="CX129" s="16" t="s">
        <v>486</v>
      </c>
      <c r="CY129" s="34" t="s">
        <v>486</v>
      </c>
      <c r="CZ129" s="34" t="s">
        <v>486</v>
      </c>
      <c r="DA129" s="34" t="s">
        <v>486</v>
      </c>
      <c r="DB129" s="27" t="s">
        <v>486</v>
      </c>
      <c r="DC129" s="34" t="s">
        <v>486</v>
      </c>
      <c r="DD129" s="33">
        <v>0.32199999999999995</v>
      </c>
      <c r="DE129" s="34">
        <v>1.8995000000000002</v>
      </c>
      <c r="DF129" s="34">
        <v>0.39849999999999997</v>
      </c>
      <c r="DG129" s="16">
        <v>294.358</v>
      </c>
      <c r="DH129" s="34">
        <v>4.4499999999999998E-2</v>
      </c>
      <c r="DI129" s="34">
        <v>0.27750000000000002</v>
      </c>
      <c r="DJ129" s="34" t="s">
        <v>486</v>
      </c>
      <c r="DK129" s="27">
        <v>12.796887951485447</v>
      </c>
      <c r="DL129" s="33">
        <v>0.32</v>
      </c>
      <c r="DM129" s="34">
        <v>2.6539999999999999</v>
      </c>
      <c r="DN129" s="34">
        <v>0.56000000000000005</v>
      </c>
      <c r="DO129" s="16">
        <v>372.69400000000002</v>
      </c>
      <c r="DP129" s="34">
        <v>5.7500000000000002E-2</v>
      </c>
      <c r="DQ129" s="34">
        <v>0.26200000000000001</v>
      </c>
      <c r="DR129" s="34" t="s">
        <v>486</v>
      </c>
      <c r="DS129" s="27">
        <v>16.207309861588978</v>
      </c>
      <c r="DT129" s="33">
        <v>0.1215</v>
      </c>
      <c r="DU129" s="34">
        <v>1.8265</v>
      </c>
      <c r="DV129" s="34">
        <v>0.28100000000000003</v>
      </c>
      <c r="DW129" s="16">
        <v>243.45249999999999</v>
      </c>
      <c r="DX129" s="34">
        <v>3.4000000000000002E-2</v>
      </c>
      <c r="DY129" s="34">
        <v>8.6999999999999994E-2</v>
      </c>
      <c r="DZ129" s="34" t="s">
        <v>486</v>
      </c>
      <c r="EA129" s="27">
        <v>10.581345147758872</v>
      </c>
      <c r="EB129" s="33">
        <v>0.32250000000000001</v>
      </c>
      <c r="EC129" s="34">
        <v>2.706</v>
      </c>
      <c r="ED129" s="34">
        <v>0.53049999999999997</v>
      </c>
      <c r="EE129" s="16">
        <v>397.62900000000002</v>
      </c>
      <c r="EF129" s="34">
        <v>5.5500000000000001E-2</v>
      </c>
      <c r="EG129" s="34">
        <v>0.26750000000000002</v>
      </c>
      <c r="EH129" s="34" t="s">
        <v>486</v>
      </c>
      <c r="EI129" s="27">
        <v>17.280620257340811</v>
      </c>
      <c r="EJ129" s="33">
        <v>0.21050000000000002</v>
      </c>
      <c r="EK129" s="34">
        <v>2.0514999999999999</v>
      </c>
      <c r="EL129" s="34">
        <v>0.371</v>
      </c>
      <c r="EM129" s="16">
        <v>288.19600000000003</v>
      </c>
      <c r="EN129" s="34">
        <v>4.1499999999999995E-2</v>
      </c>
      <c r="EO129" s="34">
        <v>0.16899999999999998</v>
      </c>
      <c r="EP129" s="34" t="s">
        <v>486</v>
      </c>
      <c r="EQ129" s="27">
        <v>12.527673485098431</v>
      </c>
      <c r="ER129" s="34">
        <v>14.984</v>
      </c>
    </row>
    <row r="130" spans="2:148" x14ac:dyDescent="0.2">
      <c r="B130" s="15" t="s">
        <v>504</v>
      </c>
      <c r="D130" s="15" t="s">
        <v>508</v>
      </c>
      <c r="E130" s="15" t="s">
        <v>570</v>
      </c>
      <c r="F130" s="31" t="s">
        <v>32</v>
      </c>
      <c r="G130" s="15">
        <v>3700</v>
      </c>
      <c r="I130" s="15">
        <v>151692</v>
      </c>
      <c r="K130" s="15" t="s">
        <v>491</v>
      </c>
      <c r="L130" s="15">
        <v>4.0110000000000001</v>
      </c>
      <c r="N130" s="15" t="s">
        <v>39</v>
      </c>
      <c r="P130" s="15" t="s">
        <v>495</v>
      </c>
      <c r="Q130" s="37"/>
      <c r="R130" s="11"/>
      <c r="T130" s="31" t="s">
        <v>153</v>
      </c>
      <c r="U130" s="15"/>
      <c r="V130" s="15">
        <v>2270</v>
      </c>
      <c r="Y130" s="33"/>
      <c r="Z130" s="34"/>
      <c r="AA130" s="34"/>
      <c r="AB130" s="35"/>
      <c r="AC130" s="35"/>
      <c r="AD130" s="35"/>
      <c r="AE130" s="35"/>
      <c r="AG130" s="33"/>
      <c r="AH130" s="34"/>
      <c r="AI130" s="34"/>
      <c r="AJ130" s="35"/>
      <c r="AK130" s="35"/>
      <c r="AL130" s="35"/>
      <c r="AM130" s="35"/>
      <c r="AO130" s="33"/>
      <c r="AP130" s="34"/>
      <c r="AQ130" s="34"/>
      <c r="AR130" s="35"/>
      <c r="AS130" s="35"/>
      <c r="AT130" s="35"/>
      <c r="AU130" s="35"/>
      <c r="AV130" s="35"/>
      <c r="AW130" s="43"/>
      <c r="AX130" s="33">
        <v>0.12943735601245285</v>
      </c>
      <c r="AY130" s="34">
        <v>1.8223976594163442</v>
      </c>
      <c r="AZ130" s="34">
        <v>0.52741208566693365</v>
      </c>
      <c r="BA130" s="16">
        <v>336.40164409644626</v>
      </c>
      <c r="BB130" s="34">
        <v>3.1104034230324165E-2</v>
      </c>
      <c r="BC130" s="34">
        <v>9.8333321782128683E-2</v>
      </c>
      <c r="BD130" s="34" t="s">
        <v>486</v>
      </c>
      <c r="BE130" s="27">
        <v>14.568749930798612</v>
      </c>
      <c r="BF130" s="34">
        <v>2.2130008285004141</v>
      </c>
      <c r="BG130" s="33">
        <v>0.21060563380281691</v>
      </c>
      <c r="BH130" s="34">
        <v>2.2130008285004141</v>
      </c>
      <c r="BI130" s="34">
        <v>0.57663214581607292</v>
      </c>
      <c r="BJ130" s="16">
        <v>347.29131814415911</v>
      </c>
      <c r="BK130" s="34">
        <v>3.451864125932063E-2</v>
      </c>
      <c r="BL130" s="34">
        <v>0.17557249378624692</v>
      </c>
      <c r="BM130" s="34" t="s">
        <v>486</v>
      </c>
      <c r="BN130" s="27">
        <v>15.0731790054603</v>
      </c>
      <c r="BO130" s="33" t="s">
        <v>486</v>
      </c>
      <c r="BP130" s="34" t="s">
        <v>486</v>
      </c>
      <c r="BQ130" s="34" t="s">
        <v>486</v>
      </c>
      <c r="BR130" s="16" t="s">
        <v>486</v>
      </c>
      <c r="BS130" s="34" t="s">
        <v>486</v>
      </c>
      <c r="BT130" s="34" t="s">
        <v>486</v>
      </c>
      <c r="BU130" s="34" t="s">
        <v>486</v>
      </c>
      <c r="BV130" s="27" t="s">
        <v>486</v>
      </c>
      <c r="BW130" s="33" t="s">
        <v>486</v>
      </c>
      <c r="BX130" s="34" t="s">
        <v>486</v>
      </c>
      <c r="BY130" s="34" t="s">
        <v>486</v>
      </c>
      <c r="BZ130" s="16" t="s">
        <v>486</v>
      </c>
      <c r="CA130" s="34" t="s">
        <v>486</v>
      </c>
      <c r="CB130" s="34" t="s">
        <v>486</v>
      </c>
      <c r="CC130" s="34" t="s">
        <v>486</v>
      </c>
      <c r="CD130" s="27" t="s">
        <v>486</v>
      </c>
      <c r="CE130" s="33" t="s">
        <v>486</v>
      </c>
      <c r="CF130" s="34" t="s">
        <v>486</v>
      </c>
      <c r="CG130" s="34" t="s">
        <v>486</v>
      </c>
      <c r="CH130" s="16" t="s">
        <v>486</v>
      </c>
      <c r="CI130" s="34" t="s">
        <v>486</v>
      </c>
      <c r="CJ130" s="34" t="s">
        <v>486</v>
      </c>
      <c r="CK130" s="34" t="s">
        <v>486</v>
      </c>
      <c r="CL130" s="27" t="s">
        <v>486</v>
      </c>
      <c r="CM130" s="33" t="s">
        <v>486</v>
      </c>
      <c r="CN130" s="34" t="s">
        <v>486</v>
      </c>
      <c r="CO130" s="34" t="s">
        <v>486</v>
      </c>
      <c r="CP130" s="16" t="s">
        <v>486</v>
      </c>
      <c r="CQ130" s="34" t="s">
        <v>486</v>
      </c>
      <c r="CR130" s="34" t="s">
        <v>486</v>
      </c>
      <c r="CS130" s="34" t="s">
        <v>486</v>
      </c>
      <c r="CT130" s="27" t="s">
        <v>486</v>
      </c>
      <c r="CU130" s="33" t="s">
        <v>486</v>
      </c>
      <c r="CV130" s="34" t="s">
        <v>486</v>
      </c>
      <c r="CW130" s="34" t="s">
        <v>486</v>
      </c>
      <c r="CX130" s="16" t="s">
        <v>486</v>
      </c>
      <c r="CY130" s="34" t="s">
        <v>486</v>
      </c>
      <c r="CZ130" s="34" t="s">
        <v>486</v>
      </c>
      <c r="DA130" s="34" t="s">
        <v>486</v>
      </c>
      <c r="DB130" s="27" t="s">
        <v>486</v>
      </c>
      <c r="DC130" s="34" t="s">
        <v>486</v>
      </c>
      <c r="DD130" s="33">
        <v>5.1999999999999998E-2</v>
      </c>
      <c r="DE130" s="34">
        <v>1.2529999999999999</v>
      </c>
      <c r="DF130" s="34">
        <v>0.249</v>
      </c>
      <c r="DG130" s="16">
        <v>309.38</v>
      </c>
      <c r="DH130" s="34">
        <v>2.5999999999999999E-2</v>
      </c>
      <c r="DI130" s="34">
        <v>2.5999999999999999E-2</v>
      </c>
      <c r="DJ130" s="34" t="s">
        <v>486</v>
      </c>
      <c r="DK130" s="27">
        <v>13.36087555576503</v>
      </c>
      <c r="DL130" s="33">
        <v>5.5E-2</v>
      </c>
      <c r="DM130" s="34">
        <v>1.083</v>
      </c>
      <c r="DN130" s="34">
        <v>0.878</v>
      </c>
      <c r="DO130" s="16">
        <v>396.61900000000003</v>
      </c>
      <c r="DP130" s="34">
        <v>0.03</v>
      </c>
      <c r="DQ130" s="34">
        <v>2.5000000000000001E-2</v>
      </c>
      <c r="DR130" s="34" t="s">
        <v>486</v>
      </c>
      <c r="DS130" s="27">
        <v>17.091518436473898</v>
      </c>
      <c r="DT130" s="33">
        <v>3.9E-2</v>
      </c>
      <c r="DU130" s="34">
        <v>1.071</v>
      </c>
      <c r="DV130" s="34">
        <v>0.876</v>
      </c>
      <c r="DW130" s="16">
        <v>248.01300000000001</v>
      </c>
      <c r="DX130" s="34">
        <v>1.9E-2</v>
      </c>
      <c r="DY130" s="34">
        <v>0.02</v>
      </c>
      <c r="DZ130" s="34" t="s">
        <v>486</v>
      </c>
      <c r="EA130" s="27">
        <v>10.714801338549277</v>
      </c>
      <c r="EB130" s="33">
        <v>8.5000000000000006E-2</v>
      </c>
      <c r="EC130" s="34">
        <v>1.069</v>
      </c>
      <c r="ED130" s="34">
        <v>0.48499999999999999</v>
      </c>
      <c r="EE130" s="16">
        <v>419.54599999999999</v>
      </c>
      <c r="EF130" s="34">
        <v>3.1E-2</v>
      </c>
      <c r="EG130" s="34">
        <v>5.2999999999999999E-2</v>
      </c>
      <c r="EH130" s="34" t="s">
        <v>486</v>
      </c>
      <c r="EI130" s="27">
        <v>18.077998617460842</v>
      </c>
      <c r="EJ130" s="33">
        <v>4.9000000000000002E-2</v>
      </c>
      <c r="EK130" s="34">
        <v>1.1080000000000001</v>
      </c>
      <c r="EL130" s="34">
        <v>0.71199999999999997</v>
      </c>
      <c r="EM130" s="16">
        <v>299.45999999999998</v>
      </c>
      <c r="EN130" s="34">
        <v>2.3E-2</v>
      </c>
      <c r="EO130" s="34">
        <v>2.5000000000000001E-2</v>
      </c>
      <c r="EP130" s="34" t="s">
        <v>486</v>
      </c>
      <c r="EQ130" s="27">
        <v>12.925224426953227</v>
      </c>
      <c r="ER130" s="34" t="s">
        <v>486</v>
      </c>
    </row>
    <row r="131" spans="2:148" x14ac:dyDescent="0.2">
      <c r="B131" s="15" t="s">
        <v>504</v>
      </c>
      <c r="D131" s="15" t="s">
        <v>64</v>
      </c>
      <c r="E131" s="15" t="s">
        <v>561</v>
      </c>
      <c r="F131" s="31" t="s">
        <v>32</v>
      </c>
      <c r="G131" s="15">
        <v>3700</v>
      </c>
      <c r="I131" s="15">
        <v>168076</v>
      </c>
      <c r="K131" s="15" t="s">
        <v>491</v>
      </c>
      <c r="L131" s="15">
        <v>4.4770000000000003</v>
      </c>
      <c r="N131" s="15" t="s">
        <v>39</v>
      </c>
      <c r="P131" s="15" t="s">
        <v>486</v>
      </c>
      <c r="Q131" s="37"/>
      <c r="R131" s="11"/>
      <c r="T131" s="31" t="s">
        <v>153</v>
      </c>
      <c r="U131" s="15"/>
      <c r="V131" s="15">
        <v>2270</v>
      </c>
      <c r="Y131" s="33"/>
      <c r="Z131" s="34"/>
      <c r="AA131" s="34"/>
      <c r="AB131" s="35"/>
      <c r="AC131" s="35"/>
      <c r="AD131" s="35"/>
      <c r="AE131" s="35"/>
      <c r="AG131" s="33"/>
      <c r="AH131" s="34"/>
      <c r="AI131" s="34"/>
      <c r="AJ131" s="35"/>
      <c r="AK131" s="35"/>
      <c r="AL131" s="35"/>
      <c r="AM131" s="35"/>
      <c r="AO131" s="33"/>
      <c r="AP131" s="34"/>
      <c r="AQ131" s="34"/>
      <c r="AR131" s="35"/>
      <c r="AS131" s="35"/>
      <c r="AT131" s="35"/>
      <c r="AU131" s="35"/>
      <c r="AV131" s="35"/>
      <c r="AW131" s="43"/>
      <c r="AX131" s="33">
        <v>1.4410000000000001</v>
      </c>
      <c r="AY131" s="34">
        <v>26.798999999999999</v>
      </c>
      <c r="AZ131" s="34">
        <v>3.25</v>
      </c>
      <c r="BA131" s="16">
        <v>359.86700000000002</v>
      </c>
      <c r="BB131" s="34">
        <v>0.10199999999999999</v>
      </c>
      <c r="BC131" s="34">
        <v>1.339</v>
      </c>
      <c r="BD131" s="34" t="s">
        <v>486</v>
      </c>
      <c r="BE131" s="27">
        <v>17.437018742832006</v>
      </c>
      <c r="BF131" s="34">
        <v>29.532537696768848</v>
      </c>
      <c r="BG131" s="33">
        <v>1.6454134217067109</v>
      </c>
      <c r="BH131" s="34">
        <v>29.532537696768848</v>
      </c>
      <c r="BI131" s="34">
        <v>3.2874705882352946</v>
      </c>
      <c r="BJ131" s="16">
        <v>377.18583678541842</v>
      </c>
      <c r="BK131" s="34">
        <v>0.11792212096106047</v>
      </c>
      <c r="BL131" s="34">
        <v>1.5274913007456503</v>
      </c>
      <c r="BM131" s="34" t="s">
        <v>486</v>
      </c>
      <c r="BN131" s="27">
        <v>18.391874461914359</v>
      </c>
      <c r="BO131" s="33" t="s">
        <v>486</v>
      </c>
      <c r="BP131" s="34" t="s">
        <v>486</v>
      </c>
      <c r="BQ131" s="34" t="s">
        <v>486</v>
      </c>
      <c r="BR131" s="16" t="s">
        <v>486</v>
      </c>
      <c r="BS131" s="34" t="s">
        <v>486</v>
      </c>
      <c r="BT131" s="34" t="s">
        <v>486</v>
      </c>
      <c r="BU131" s="34" t="s">
        <v>486</v>
      </c>
      <c r="BV131" s="27" t="s">
        <v>486</v>
      </c>
      <c r="BW131" s="33" t="s">
        <v>486</v>
      </c>
      <c r="BX131" s="34" t="s">
        <v>486</v>
      </c>
      <c r="BY131" s="34" t="s">
        <v>486</v>
      </c>
      <c r="BZ131" s="16" t="s">
        <v>486</v>
      </c>
      <c r="CA131" s="34" t="s">
        <v>486</v>
      </c>
      <c r="CB131" s="34" t="s">
        <v>486</v>
      </c>
      <c r="CC131" s="34" t="s">
        <v>486</v>
      </c>
      <c r="CD131" s="27" t="s">
        <v>486</v>
      </c>
      <c r="CE131" s="33" t="s">
        <v>486</v>
      </c>
      <c r="CF131" s="34" t="s">
        <v>486</v>
      </c>
      <c r="CG131" s="34" t="s">
        <v>486</v>
      </c>
      <c r="CH131" s="16" t="s">
        <v>486</v>
      </c>
      <c r="CI131" s="34" t="s">
        <v>486</v>
      </c>
      <c r="CJ131" s="34" t="s">
        <v>486</v>
      </c>
      <c r="CK131" s="34" t="s">
        <v>486</v>
      </c>
      <c r="CL131" s="27" t="s">
        <v>486</v>
      </c>
      <c r="CM131" s="33" t="s">
        <v>486</v>
      </c>
      <c r="CN131" s="34" t="s">
        <v>486</v>
      </c>
      <c r="CO131" s="34" t="s">
        <v>486</v>
      </c>
      <c r="CP131" s="16" t="s">
        <v>486</v>
      </c>
      <c r="CQ131" s="34" t="s">
        <v>486</v>
      </c>
      <c r="CR131" s="34" t="s">
        <v>486</v>
      </c>
      <c r="CS131" s="34" t="s">
        <v>486</v>
      </c>
      <c r="CT131" s="27" t="s">
        <v>486</v>
      </c>
      <c r="CU131" s="33" t="s">
        <v>486</v>
      </c>
      <c r="CV131" s="34" t="s">
        <v>486</v>
      </c>
      <c r="CW131" s="34" t="s">
        <v>486</v>
      </c>
      <c r="CX131" s="16" t="s">
        <v>486</v>
      </c>
      <c r="CY131" s="34" t="s">
        <v>486</v>
      </c>
      <c r="CZ131" s="34" t="s">
        <v>486</v>
      </c>
      <c r="DA131" s="34" t="s">
        <v>486</v>
      </c>
      <c r="DB131" s="27" t="s">
        <v>486</v>
      </c>
      <c r="DC131" s="34" t="s">
        <v>486</v>
      </c>
      <c r="DD131" s="33">
        <v>1.2929999999999999</v>
      </c>
      <c r="DE131" s="34">
        <v>26.074000000000002</v>
      </c>
      <c r="DF131" s="34">
        <v>2.5</v>
      </c>
      <c r="DG131" s="16">
        <v>314.40300000000002</v>
      </c>
      <c r="DH131" s="34">
        <v>9.0999999999999998E-2</v>
      </c>
      <c r="DI131" s="34">
        <v>1.2010000000000001</v>
      </c>
      <c r="DJ131" s="34" t="s">
        <v>486</v>
      </c>
      <c r="DK131" s="27">
        <v>15.418061460149881</v>
      </c>
      <c r="DL131" s="33">
        <v>1.5149999999999999</v>
      </c>
      <c r="DM131" s="34">
        <v>32.390999999999998</v>
      </c>
      <c r="DN131" s="34">
        <v>3.5219999999999998</v>
      </c>
      <c r="DO131" s="16">
        <v>383.96899999999999</v>
      </c>
      <c r="DP131" s="34">
        <v>0.11</v>
      </c>
      <c r="DQ131" s="34">
        <v>1.405</v>
      </c>
      <c r="DR131" s="34" t="s">
        <v>486</v>
      </c>
      <c r="DS131" s="27">
        <v>18.857718810387901</v>
      </c>
      <c r="DT131" s="33">
        <v>0.95099999999999996</v>
      </c>
      <c r="DU131" s="34">
        <v>22.594000000000001</v>
      </c>
      <c r="DV131" s="34">
        <v>2.7770000000000001</v>
      </c>
      <c r="DW131" s="16">
        <v>250.679</v>
      </c>
      <c r="DX131" s="34">
        <v>7.9000000000000001E-2</v>
      </c>
      <c r="DY131" s="34">
        <v>0.872</v>
      </c>
      <c r="DZ131" s="34" t="s">
        <v>486</v>
      </c>
      <c r="EA131" s="27">
        <v>12.403852099731349</v>
      </c>
      <c r="EB131" s="33">
        <v>1.7170000000000001</v>
      </c>
      <c r="EC131" s="34">
        <v>40.347999999999999</v>
      </c>
      <c r="ED131" s="34">
        <v>3.0630000000000002</v>
      </c>
      <c r="EE131" s="16">
        <v>410.16500000000002</v>
      </c>
      <c r="EF131" s="34">
        <v>0.123</v>
      </c>
      <c r="EG131" s="34">
        <v>1.5940000000000001</v>
      </c>
      <c r="EH131" s="34" t="s">
        <v>486</v>
      </c>
      <c r="EI131" s="27">
        <v>20.545043911328968</v>
      </c>
      <c r="EJ131" s="33">
        <v>1.18</v>
      </c>
      <c r="EK131" s="34">
        <v>26.555</v>
      </c>
      <c r="EL131" s="34">
        <v>2.859</v>
      </c>
      <c r="EM131" s="16">
        <v>299.21899999999999</v>
      </c>
      <c r="EN131" s="34">
        <v>9.0999999999999998E-2</v>
      </c>
      <c r="EO131" s="34">
        <v>1.0900000000000001</v>
      </c>
      <c r="EP131" s="34" t="s">
        <v>486</v>
      </c>
      <c r="EQ131" s="27">
        <v>14.783862311668315</v>
      </c>
      <c r="ER131" s="34">
        <v>17.690999999999999</v>
      </c>
    </row>
    <row r="132" spans="2:148" x14ac:dyDescent="0.2">
      <c r="B132" s="15" t="s">
        <v>504</v>
      </c>
      <c r="D132" s="15" t="s">
        <v>49</v>
      </c>
      <c r="E132" s="15" t="s">
        <v>571</v>
      </c>
      <c r="F132" s="31" t="s">
        <v>32</v>
      </c>
      <c r="G132" s="15">
        <v>3700</v>
      </c>
      <c r="I132" s="15">
        <v>146495</v>
      </c>
      <c r="K132" s="15" t="s">
        <v>491</v>
      </c>
      <c r="L132" s="15">
        <v>3.4940000000000002</v>
      </c>
      <c r="N132" s="15" t="s">
        <v>31</v>
      </c>
      <c r="P132" s="15" t="s">
        <v>496</v>
      </c>
      <c r="Q132" s="37"/>
      <c r="R132" s="11"/>
      <c r="T132" s="31" t="s">
        <v>153</v>
      </c>
      <c r="U132" s="15"/>
      <c r="V132" s="15">
        <v>2150</v>
      </c>
      <c r="Y132" s="33"/>
      <c r="Z132" s="34"/>
      <c r="AA132" s="34"/>
      <c r="AB132" s="35"/>
      <c r="AC132" s="35"/>
      <c r="AD132" s="35"/>
      <c r="AE132" s="35"/>
      <c r="AG132" s="33"/>
      <c r="AH132" s="34"/>
      <c r="AI132" s="34"/>
      <c r="AJ132" s="35"/>
      <c r="AK132" s="35"/>
      <c r="AL132" s="35"/>
      <c r="AM132" s="35"/>
      <c r="AO132" s="33"/>
      <c r="AP132" s="34"/>
      <c r="AQ132" s="34"/>
      <c r="AR132" s="35"/>
      <c r="AS132" s="35"/>
      <c r="AT132" s="35"/>
      <c r="AU132" s="35"/>
      <c r="AV132" s="35"/>
      <c r="AW132" s="43"/>
      <c r="AX132" s="33">
        <v>0.128</v>
      </c>
      <c r="AY132" s="34">
        <v>2.319</v>
      </c>
      <c r="AZ132" s="34">
        <v>0.29199999999999998</v>
      </c>
      <c r="BA132" s="16">
        <v>345.34</v>
      </c>
      <c r="BB132" s="34">
        <v>2.4E-2</v>
      </c>
      <c r="BC132" s="34">
        <v>0.104</v>
      </c>
      <c r="BD132" s="34" t="s">
        <v>486</v>
      </c>
      <c r="BE132" s="27">
        <v>14.985392059826243</v>
      </c>
      <c r="BF132" s="34">
        <v>3.925778790389395</v>
      </c>
      <c r="BG132" s="33">
        <v>0.24635874067937033</v>
      </c>
      <c r="BH132" s="34">
        <v>3.925778790389395</v>
      </c>
      <c r="BI132" s="34">
        <v>0.43578293289146641</v>
      </c>
      <c r="BJ132" s="16">
        <v>360.11809444904731</v>
      </c>
      <c r="BK132" s="34">
        <v>3.0295774647887321E-2</v>
      </c>
      <c r="BL132" s="34">
        <v>0.21606296603148303</v>
      </c>
      <c r="BM132" s="34" t="s">
        <v>486</v>
      </c>
      <c r="BN132" s="27">
        <v>15.743624696406233</v>
      </c>
      <c r="BO132" s="33" t="s">
        <v>486</v>
      </c>
      <c r="BP132" s="34" t="s">
        <v>486</v>
      </c>
      <c r="BQ132" s="34" t="s">
        <v>486</v>
      </c>
      <c r="BR132" s="16" t="s">
        <v>486</v>
      </c>
      <c r="BS132" s="34" t="s">
        <v>486</v>
      </c>
      <c r="BT132" s="34" t="s">
        <v>486</v>
      </c>
      <c r="BU132" s="34" t="s">
        <v>486</v>
      </c>
      <c r="BV132" s="27" t="s">
        <v>486</v>
      </c>
      <c r="BW132" s="33" t="s">
        <v>486</v>
      </c>
      <c r="BX132" s="34" t="s">
        <v>486</v>
      </c>
      <c r="BY132" s="34" t="s">
        <v>486</v>
      </c>
      <c r="BZ132" s="16" t="s">
        <v>486</v>
      </c>
      <c r="CA132" s="34" t="s">
        <v>486</v>
      </c>
      <c r="CB132" s="34" t="s">
        <v>486</v>
      </c>
      <c r="CC132" s="34" t="s">
        <v>486</v>
      </c>
      <c r="CD132" s="27" t="s">
        <v>486</v>
      </c>
      <c r="CE132" s="33" t="s">
        <v>486</v>
      </c>
      <c r="CF132" s="34" t="s">
        <v>486</v>
      </c>
      <c r="CG132" s="34" t="s">
        <v>486</v>
      </c>
      <c r="CH132" s="16" t="s">
        <v>486</v>
      </c>
      <c r="CI132" s="34" t="s">
        <v>486</v>
      </c>
      <c r="CJ132" s="34" t="s">
        <v>486</v>
      </c>
      <c r="CK132" s="34" t="s">
        <v>486</v>
      </c>
      <c r="CL132" s="27" t="s">
        <v>486</v>
      </c>
      <c r="CM132" s="33" t="s">
        <v>486</v>
      </c>
      <c r="CN132" s="34" t="s">
        <v>486</v>
      </c>
      <c r="CO132" s="34" t="s">
        <v>486</v>
      </c>
      <c r="CP132" s="16" t="s">
        <v>486</v>
      </c>
      <c r="CQ132" s="34" t="s">
        <v>486</v>
      </c>
      <c r="CR132" s="34" t="s">
        <v>486</v>
      </c>
      <c r="CS132" s="34" t="s">
        <v>486</v>
      </c>
      <c r="CT132" s="27" t="s">
        <v>486</v>
      </c>
      <c r="CU132" s="33" t="s">
        <v>486</v>
      </c>
      <c r="CV132" s="34" t="s">
        <v>486</v>
      </c>
      <c r="CW132" s="34" t="s">
        <v>486</v>
      </c>
      <c r="CX132" s="16" t="s">
        <v>486</v>
      </c>
      <c r="CY132" s="34" t="s">
        <v>486</v>
      </c>
      <c r="CZ132" s="34" t="s">
        <v>486</v>
      </c>
      <c r="DA132" s="34" t="s">
        <v>486</v>
      </c>
      <c r="DB132" s="27" t="s">
        <v>486</v>
      </c>
      <c r="DC132" s="34" t="s">
        <v>486</v>
      </c>
      <c r="DD132" s="33">
        <v>3.4000000000000002E-2</v>
      </c>
      <c r="DE132" s="34">
        <v>1.081</v>
      </c>
      <c r="DF132" s="34">
        <v>7.6999999999999999E-2</v>
      </c>
      <c r="DG132" s="16">
        <v>325.16500000000002</v>
      </c>
      <c r="DH132" s="34">
        <v>1.6E-2</v>
      </c>
      <c r="DI132" s="34">
        <v>1.7999999999999999E-2</v>
      </c>
      <c r="DJ132" s="34" t="s">
        <v>486</v>
      </c>
      <c r="DK132" s="27">
        <v>14.023854770545634</v>
      </c>
      <c r="DL132" s="33">
        <v>0.06</v>
      </c>
      <c r="DM132" s="34">
        <v>3.6320000000000001</v>
      </c>
      <c r="DN132" s="34">
        <v>0.24</v>
      </c>
      <c r="DO132" s="16">
        <v>398.65499999999997</v>
      </c>
      <c r="DP132" s="34">
        <v>2.9000000000000001E-2</v>
      </c>
      <c r="DQ132" s="34">
        <v>3.1E-2</v>
      </c>
      <c r="DR132" s="34" t="s">
        <v>486</v>
      </c>
      <c r="DS132" s="27">
        <v>17.351322524390817</v>
      </c>
      <c r="DT132" s="33">
        <v>2.1000000000000001E-2</v>
      </c>
      <c r="DU132" s="34">
        <v>0.86099999999999999</v>
      </c>
      <c r="DV132" s="34">
        <v>0.23899999999999999</v>
      </c>
      <c r="DW132" s="16">
        <v>250.982</v>
      </c>
      <c r="DX132" s="34">
        <v>1.0999999999999999E-2</v>
      </c>
      <c r="DY132" s="34">
        <v>0.01</v>
      </c>
      <c r="DZ132" s="34" t="s">
        <v>486</v>
      </c>
      <c r="EA132" s="27">
        <v>10.825539425932039</v>
      </c>
      <c r="EB132" s="33">
        <v>3.2000000000000001E-2</v>
      </c>
      <c r="EC132" s="34">
        <v>2.2989999999999999</v>
      </c>
      <c r="ED132" s="34">
        <v>0.10100000000000001</v>
      </c>
      <c r="EE132" s="16">
        <v>445.85599999999999</v>
      </c>
      <c r="EF132" s="34">
        <v>0.02</v>
      </c>
      <c r="EG132" s="34">
        <v>1.2E-2</v>
      </c>
      <c r="EH132" s="34" t="s">
        <v>486</v>
      </c>
      <c r="EI132" s="27">
        <v>19.282127696344126</v>
      </c>
      <c r="EJ132" s="33">
        <v>3.1E-2</v>
      </c>
      <c r="EK132" s="34">
        <v>1.454</v>
      </c>
      <c r="EL132" s="34">
        <v>0.193</v>
      </c>
      <c r="EM132" s="16">
        <v>307.34800000000001</v>
      </c>
      <c r="EN132" s="34">
        <v>1.6E-2</v>
      </c>
      <c r="EO132" s="34">
        <v>1.4999999999999999E-2</v>
      </c>
      <c r="EP132" s="34" t="s">
        <v>486</v>
      </c>
      <c r="EQ132" s="27">
        <v>13.284412813624295</v>
      </c>
      <c r="ER132" s="34" t="s">
        <v>486</v>
      </c>
    </row>
    <row r="133" spans="2:148" x14ac:dyDescent="0.2">
      <c r="B133" s="15" t="s">
        <v>504</v>
      </c>
      <c r="D133" s="15" t="s">
        <v>60</v>
      </c>
      <c r="E133" s="15" t="s">
        <v>572</v>
      </c>
      <c r="F133" s="31" t="s">
        <v>32</v>
      </c>
      <c r="G133" s="15">
        <v>3700</v>
      </c>
      <c r="I133" s="15">
        <v>210380</v>
      </c>
      <c r="K133" s="15" t="s">
        <v>491</v>
      </c>
      <c r="L133" s="15">
        <v>2.972</v>
      </c>
      <c r="N133" s="15" t="s">
        <v>31</v>
      </c>
      <c r="P133" s="15" t="s">
        <v>495</v>
      </c>
      <c r="Q133" s="37"/>
      <c r="R133" s="11"/>
      <c r="T133" s="31" t="s">
        <v>153</v>
      </c>
      <c r="U133" s="15"/>
      <c r="V133" s="15">
        <v>2040</v>
      </c>
      <c r="Y133" s="33"/>
      <c r="Z133" s="34"/>
      <c r="AA133" s="34"/>
      <c r="AB133" s="35"/>
      <c r="AC133" s="35"/>
      <c r="AD133" s="35"/>
      <c r="AE133" s="35"/>
      <c r="AG133" s="33"/>
      <c r="AH133" s="34"/>
      <c r="AI133" s="34"/>
      <c r="AJ133" s="35"/>
      <c r="AK133" s="35"/>
      <c r="AL133" s="35"/>
      <c r="AM133" s="35"/>
      <c r="AO133" s="33"/>
      <c r="AP133" s="34"/>
      <c r="AQ133" s="34"/>
      <c r="AR133" s="35"/>
      <c r="AS133" s="35"/>
      <c r="AT133" s="35"/>
      <c r="AU133" s="35"/>
      <c r="AV133" s="35"/>
      <c r="AW133" s="43"/>
      <c r="AX133" s="33">
        <v>0.4619271532397502</v>
      </c>
      <c r="AY133" s="34">
        <v>3.9263452354946735</v>
      </c>
      <c r="AZ133" s="34">
        <v>0.5466534313381668</v>
      </c>
      <c r="BA133" s="16">
        <v>277.60483962012722</v>
      </c>
      <c r="BB133" s="34">
        <v>3.8697481711860618E-2</v>
      </c>
      <c r="BC133" s="34">
        <v>0.42322967152788959</v>
      </c>
      <c r="BD133" s="34">
        <v>6.0328724667793897E-2</v>
      </c>
      <c r="BE133" s="27">
        <v>12.233987248751404</v>
      </c>
      <c r="BF133" s="34">
        <v>5.3340811930405971</v>
      </c>
      <c r="BG133" s="33">
        <v>0.64825434962717476</v>
      </c>
      <c r="BH133" s="34">
        <v>5.3340811930405971</v>
      </c>
      <c r="BI133" s="34">
        <v>0.6715766362883181</v>
      </c>
      <c r="BJ133" s="16">
        <v>290.85492129246069</v>
      </c>
      <c r="BK133" s="34">
        <v>4.7183098591549295E-2</v>
      </c>
      <c r="BL133" s="34">
        <v>0.60107125103562553</v>
      </c>
      <c r="BM133" s="34" t="s">
        <v>486</v>
      </c>
      <c r="BN133" s="27">
        <v>12.922515374689056</v>
      </c>
      <c r="BO133" s="33" t="s">
        <v>486</v>
      </c>
      <c r="BP133" s="34" t="s">
        <v>486</v>
      </c>
      <c r="BQ133" s="34" t="s">
        <v>486</v>
      </c>
      <c r="BR133" s="16" t="s">
        <v>486</v>
      </c>
      <c r="BS133" s="34" t="s">
        <v>486</v>
      </c>
      <c r="BT133" s="34" t="s">
        <v>486</v>
      </c>
      <c r="BU133" s="34" t="s">
        <v>486</v>
      </c>
      <c r="BV133" s="27" t="s">
        <v>486</v>
      </c>
      <c r="BW133" s="33" t="s">
        <v>486</v>
      </c>
      <c r="BX133" s="34" t="s">
        <v>486</v>
      </c>
      <c r="BY133" s="34" t="s">
        <v>486</v>
      </c>
      <c r="BZ133" s="16" t="s">
        <v>486</v>
      </c>
      <c r="CA133" s="34" t="s">
        <v>486</v>
      </c>
      <c r="CB133" s="34" t="s">
        <v>486</v>
      </c>
      <c r="CC133" s="34" t="s">
        <v>486</v>
      </c>
      <c r="CD133" s="27" t="s">
        <v>486</v>
      </c>
      <c r="CE133" s="33" t="s">
        <v>486</v>
      </c>
      <c r="CF133" s="34" t="s">
        <v>486</v>
      </c>
      <c r="CG133" s="34" t="s">
        <v>486</v>
      </c>
      <c r="CH133" s="16" t="s">
        <v>486</v>
      </c>
      <c r="CI133" s="34" t="s">
        <v>486</v>
      </c>
      <c r="CJ133" s="34" t="s">
        <v>486</v>
      </c>
      <c r="CK133" s="34" t="s">
        <v>486</v>
      </c>
      <c r="CL133" s="27" t="s">
        <v>486</v>
      </c>
      <c r="CM133" s="33" t="s">
        <v>486</v>
      </c>
      <c r="CN133" s="34" t="s">
        <v>486</v>
      </c>
      <c r="CO133" s="34" t="s">
        <v>486</v>
      </c>
      <c r="CP133" s="16" t="s">
        <v>486</v>
      </c>
      <c r="CQ133" s="34" t="s">
        <v>486</v>
      </c>
      <c r="CR133" s="34" t="s">
        <v>486</v>
      </c>
      <c r="CS133" s="34" t="s">
        <v>486</v>
      </c>
      <c r="CT133" s="27" t="s">
        <v>486</v>
      </c>
      <c r="CU133" s="33" t="s">
        <v>486</v>
      </c>
      <c r="CV133" s="34" t="s">
        <v>486</v>
      </c>
      <c r="CW133" s="34" t="s">
        <v>486</v>
      </c>
      <c r="CX133" s="16" t="s">
        <v>486</v>
      </c>
      <c r="CY133" s="34" t="s">
        <v>486</v>
      </c>
      <c r="CZ133" s="34" t="s">
        <v>486</v>
      </c>
      <c r="DA133" s="34" t="s">
        <v>486</v>
      </c>
      <c r="DB133" s="27" t="s">
        <v>486</v>
      </c>
      <c r="DC133" s="34" t="s">
        <v>486</v>
      </c>
      <c r="DD133" s="33">
        <v>0.27800000000000002</v>
      </c>
      <c r="DE133" s="34">
        <v>2.3010000000000002</v>
      </c>
      <c r="DF133" s="34">
        <v>0.28799999999999998</v>
      </c>
      <c r="DG133" s="16">
        <v>240.87299999999999</v>
      </c>
      <c r="DH133" s="34">
        <v>2.5000000000000001E-2</v>
      </c>
      <c r="DI133" s="34">
        <v>0.253</v>
      </c>
      <c r="DJ133" s="34">
        <v>1.5442500321949344E-2</v>
      </c>
      <c r="DK133" s="27">
        <v>10.523983283844718</v>
      </c>
      <c r="DL133" s="33">
        <v>0.309</v>
      </c>
      <c r="DM133" s="34">
        <v>2.915</v>
      </c>
      <c r="DN133" s="34">
        <v>0.436</v>
      </c>
      <c r="DO133" s="16">
        <v>310.84899999999999</v>
      </c>
      <c r="DP133" s="34">
        <v>3.5999999999999997E-2</v>
      </c>
      <c r="DQ133" s="34">
        <v>0.27200000000000002</v>
      </c>
      <c r="DR133" s="34">
        <v>3.4974071592966442E-2</v>
      </c>
      <c r="DS133" s="27">
        <v>13.57086392986756</v>
      </c>
      <c r="DT133" s="33">
        <v>0.14799999999999999</v>
      </c>
      <c r="DU133" s="34">
        <v>1.5089999999999999</v>
      </c>
      <c r="DV133" s="34">
        <v>0.47299999999999998</v>
      </c>
      <c r="DW133" s="16">
        <v>215.27799999999999</v>
      </c>
      <c r="DX133" s="34">
        <v>2.1000000000000001E-2</v>
      </c>
      <c r="DY133" s="34">
        <v>0.127</v>
      </c>
      <c r="DZ133" s="34">
        <v>1.6973079425011445E-2</v>
      </c>
      <c r="EA133" s="27">
        <v>9.3551433598843712</v>
      </c>
      <c r="EB133" s="33">
        <v>0.32800000000000001</v>
      </c>
      <c r="EC133" s="34">
        <v>3.016</v>
      </c>
      <c r="ED133" s="34">
        <v>0.433</v>
      </c>
      <c r="EE133" s="16">
        <v>329.85</v>
      </c>
      <c r="EF133" s="34">
        <v>3.2000000000000001E-2</v>
      </c>
      <c r="EG133" s="34">
        <v>0.29599999999999999</v>
      </c>
      <c r="EH133" s="34">
        <v>2.415430691264913E-2</v>
      </c>
      <c r="EI133" s="27">
        <v>14.3952117013087</v>
      </c>
      <c r="EJ133" s="33">
        <v>0.216</v>
      </c>
      <c r="EK133" s="34">
        <v>2.0259999999999998</v>
      </c>
      <c r="EL133" s="34">
        <v>0.42699999999999999</v>
      </c>
      <c r="EM133" s="16">
        <v>246.10599999999999</v>
      </c>
      <c r="EN133" s="34">
        <v>2.5000000000000001E-2</v>
      </c>
      <c r="EO133" s="34">
        <v>0.191</v>
      </c>
      <c r="EP133" s="34">
        <v>2.0009429229217095E-2</v>
      </c>
      <c r="EQ133" s="27">
        <v>10.721457321958805</v>
      </c>
      <c r="ER133" s="34" t="s">
        <v>486</v>
      </c>
    </row>
    <row r="134" spans="2:148" x14ac:dyDescent="0.2">
      <c r="B134" s="15" t="s">
        <v>499</v>
      </c>
      <c r="D134" s="15" t="s">
        <v>53</v>
      </c>
      <c r="E134" s="15" t="s">
        <v>573</v>
      </c>
      <c r="F134" s="31" t="s">
        <v>32</v>
      </c>
      <c r="G134" s="15">
        <v>3701</v>
      </c>
      <c r="I134" s="15">
        <v>211903</v>
      </c>
      <c r="K134" s="15" t="s">
        <v>488</v>
      </c>
      <c r="L134" s="15">
        <v>4</v>
      </c>
      <c r="P134" s="15"/>
      <c r="Q134" s="36"/>
      <c r="R134" s="11"/>
      <c r="T134" s="31" t="s">
        <v>153</v>
      </c>
      <c r="U134" s="15"/>
      <c r="V134" s="15" t="s">
        <v>486</v>
      </c>
      <c r="Y134" s="33"/>
      <c r="Z134" s="34"/>
      <c r="AA134" s="34"/>
      <c r="AB134" s="35"/>
      <c r="AC134" s="35"/>
      <c r="AD134" s="35"/>
      <c r="AE134" s="35"/>
      <c r="AG134" s="33"/>
      <c r="AH134" s="34"/>
      <c r="AI134" s="34"/>
      <c r="AJ134" s="35"/>
      <c r="AK134" s="35"/>
      <c r="AL134" s="35"/>
      <c r="AM134" s="35"/>
      <c r="AO134" s="33"/>
      <c r="AP134" s="34"/>
      <c r="AQ134" s="34"/>
      <c r="AR134" s="35"/>
      <c r="AS134" s="35"/>
      <c r="AT134" s="35"/>
      <c r="AU134" s="35"/>
      <c r="AV134" s="35"/>
      <c r="AW134" s="43"/>
      <c r="AX134" s="33">
        <v>0.58399999999999996</v>
      </c>
      <c r="AY134" s="34">
        <v>5.9589999999999996</v>
      </c>
      <c r="AZ134" s="34">
        <v>1.444</v>
      </c>
      <c r="BA134" s="16">
        <v>312.08749999999998</v>
      </c>
      <c r="BB134" s="34" t="s">
        <v>486</v>
      </c>
      <c r="BC134" s="34" t="s">
        <v>486</v>
      </c>
      <c r="BD134" s="34" t="s">
        <v>486</v>
      </c>
      <c r="BE134" s="27">
        <v>13.866560226862109</v>
      </c>
      <c r="BF134" s="34">
        <v>6.6791927246388667</v>
      </c>
      <c r="BG134" s="33">
        <v>0.68054742148118186</v>
      </c>
      <c r="BH134" s="34">
        <v>6.6791927246388667</v>
      </c>
      <c r="BI134" s="34">
        <v>1.5415513572868533</v>
      </c>
      <c r="BJ134" s="16">
        <v>319.71044785510833</v>
      </c>
      <c r="BK134" s="34" t="s">
        <v>486</v>
      </c>
      <c r="BL134" s="34" t="s">
        <v>486</v>
      </c>
      <c r="BM134" s="34" t="s">
        <v>486</v>
      </c>
      <c r="BN134" s="27">
        <v>14.255185309000229</v>
      </c>
      <c r="BO134" s="33">
        <v>1.2210000000000001</v>
      </c>
      <c r="BP134" s="34">
        <v>11.1</v>
      </c>
      <c r="BQ134" s="34">
        <v>1.6884999999999999</v>
      </c>
      <c r="BR134" s="16">
        <v>372.34</v>
      </c>
      <c r="BS134" s="34" t="s">
        <v>486</v>
      </c>
      <c r="BT134" s="34" t="s">
        <v>486</v>
      </c>
      <c r="BU134" s="34" t="s">
        <v>486</v>
      </c>
      <c r="BV134" s="27">
        <v>16.883961917330446</v>
      </c>
      <c r="BW134" s="33">
        <v>0.94799999999999995</v>
      </c>
      <c r="BX134" s="34">
        <v>11.5505</v>
      </c>
      <c r="BY134" s="34">
        <v>2.1044999999999998</v>
      </c>
      <c r="BZ134" s="16">
        <v>377.89300000000003</v>
      </c>
      <c r="CA134" s="34" t="s">
        <v>486</v>
      </c>
      <c r="CB134" s="34" t="s">
        <v>486</v>
      </c>
      <c r="CC134" s="34" t="s">
        <v>486</v>
      </c>
      <c r="CD134" s="27">
        <v>17.115351133525007</v>
      </c>
      <c r="CE134" s="33">
        <v>0.16900000000000001</v>
      </c>
      <c r="CF134" s="34">
        <v>2.6485000000000003</v>
      </c>
      <c r="CG134" s="34">
        <v>3.53</v>
      </c>
      <c r="CH134" s="16">
        <v>230.17399999999998</v>
      </c>
      <c r="CI134" s="34" t="s">
        <v>486</v>
      </c>
      <c r="CJ134" s="34" t="s">
        <v>486</v>
      </c>
      <c r="CK134" s="34" t="s">
        <v>486</v>
      </c>
      <c r="CL134" s="27">
        <v>10.073692872067998</v>
      </c>
      <c r="CM134" s="33">
        <v>0.88800000000000001</v>
      </c>
      <c r="CN134" s="34">
        <v>9.5779999999999994</v>
      </c>
      <c r="CO134" s="34">
        <v>1.8774999999999999</v>
      </c>
      <c r="CP134" s="16">
        <v>403.52600000000001</v>
      </c>
      <c r="CQ134" s="34" t="s">
        <v>486</v>
      </c>
      <c r="CR134" s="34" t="s">
        <v>486</v>
      </c>
      <c r="CS134" s="34" t="s">
        <v>486</v>
      </c>
      <c r="CT134" s="27">
        <v>18.073646604138197</v>
      </c>
      <c r="CU134" s="33">
        <v>0.56299999999999994</v>
      </c>
      <c r="CV134" s="34">
        <v>6.3155000000000001</v>
      </c>
      <c r="CW134" s="34">
        <v>2.79</v>
      </c>
      <c r="CX134" s="16">
        <v>304.24599999999998</v>
      </c>
      <c r="CY134" s="34" t="s">
        <v>486</v>
      </c>
      <c r="CZ134" s="34" t="s">
        <v>486</v>
      </c>
      <c r="DA134" s="34" t="s">
        <v>486</v>
      </c>
      <c r="DB134" s="27">
        <v>13.551407754787826</v>
      </c>
      <c r="DC134" s="34" t="s">
        <v>486</v>
      </c>
      <c r="DD134" s="33">
        <v>0.61899999999999999</v>
      </c>
      <c r="DE134" s="34">
        <v>6.6485000000000003</v>
      </c>
      <c r="DF134" s="34">
        <v>1.1254999999999999</v>
      </c>
      <c r="DG134" s="16">
        <v>322.96749999999997</v>
      </c>
      <c r="DH134" s="34" t="s">
        <v>486</v>
      </c>
      <c r="DI134" s="34" t="s">
        <v>486</v>
      </c>
      <c r="DJ134" s="34" t="s">
        <v>486</v>
      </c>
      <c r="DK134" s="27">
        <v>14.384438264913353</v>
      </c>
      <c r="DL134" s="33">
        <v>0.86099999999999999</v>
      </c>
      <c r="DM134" s="34">
        <v>11.4115</v>
      </c>
      <c r="DN134" s="34">
        <v>1.9009999999999998</v>
      </c>
      <c r="DO134" s="16">
        <v>360.93099999999998</v>
      </c>
      <c r="DP134" s="34" t="s">
        <v>486</v>
      </c>
      <c r="DQ134" s="34" t="s">
        <v>486</v>
      </c>
      <c r="DR134" s="34" t="s">
        <v>486</v>
      </c>
      <c r="DS134" s="27">
        <v>16.366643493425084</v>
      </c>
      <c r="DT134" s="33">
        <v>0.14200000000000002</v>
      </c>
      <c r="DU134" s="34">
        <v>2.1114999999999999</v>
      </c>
      <c r="DV134" s="34">
        <v>3.4474999999999998</v>
      </c>
      <c r="DW134" s="16">
        <v>226.072</v>
      </c>
      <c r="DX134" s="34" t="s">
        <v>486</v>
      </c>
      <c r="DY134" s="34" t="s">
        <v>486</v>
      </c>
      <c r="DZ134" s="34" t="s">
        <v>486</v>
      </c>
      <c r="EA134" s="27">
        <v>9.8578909208025021</v>
      </c>
      <c r="EB134" s="33">
        <v>0.63900000000000001</v>
      </c>
      <c r="EC134" s="34">
        <v>6.9410000000000007</v>
      </c>
      <c r="ED134" s="34">
        <v>1.5190000000000001</v>
      </c>
      <c r="EE134" s="16">
        <v>348.58800000000002</v>
      </c>
      <c r="EF134" s="34" t="s">
        <v>486</v>
      </c>
      <c r="EG134" s="34" t="s">
        <v>486</v>
      </c>
      <c r="EH134" s="34" t="s">
        <v>486</v>
      </c>
      <c r="EI134" s="27">
        <v>15.505740208323516</v>
      </c>
      <c r="EJ134" s="33">
        <v>0.38850000000000001</v>
      </c>
      <c r="EK134" s="34">
        <v>4.8224999999999998</v>
      </c>
      <c r="EL134" s="34">
        <v>2.5865</v>
      </c>
      <c r="EM134" s="16">
        <v>277.23149999999998</v>
      </c>
      <c r="EN134" s="34" t="s">
        <v>486</v>
      </c>
      <c r="EO134" s="34" t="s">
        <v>486</v>
      </c>
      <c r="EP134" s="34" t="s">
        <v>486</v>
      </c>
      <c r="EQ134" s="27">
        <v>12.268384314464816</v>
      </c>
      <c r="ER134" s="34" t="s">
        <v>486</v>
      </c>
    </row>
    <row r="135" spans="2:148" x14ac:dyDescent="0.2">
      <c r="B135" s="15" t="s">
        <v>499</v>
      </c>
      <c r="D135" s="15" t="s">
        <v>49</v>
      </c>
      <c r="E135" s="15" t="s">
        <v>513</v>
      </c>
      <c r="F135" s="31" t="s">
        <v>32</v>
      </c>
      <c r="G135" s="15">
        <v>3701</v>
      </c>
      <c r="I135" s="15">
        <v>83153</v>
      </c>
      <c r="K135" s="15" t="s">
        <v>489</v>
      </c>
      <c r="L135" s="15">
        <v>3.165</v>
      </c>
      <c r="N135" s="15" t="s">
        <v>31</v>
      </c>
      <c r="P135" s="15" t="s">
        <v>495</v>
      </c>
      <c r="Q135" s="37"/>
      <c r="R135" s="11"/>
      <c r="T135" s="31" t="s">
        <v>153</v>
      </c>
      <c r="U135" s="15"/>
      <c r="V135" s="15">
        <v>2270</v>
      </c>
      <c r="Y135" s="33"/>
      <c r="Z135" s="34"/>
      <c r="AA135" s="34"/>
      <c r="AB135" s="35"/>
      <c r="AC135" s="35"/>
      <c r="AD135" s="35"/>
      <c r="AE135" s="35"/>
      <c r="AG135" s="33"/>
      <c r="AH135" s="34"/>
      <c r="AI135" s="34"/>
      <c r="AJ135" s="35"/>
      <c r="AK135" s="35"/>
      <c r="AL135" s="35"/>
      <c r="AM135" s="35"/>
      <c r="AO135" s="33"/>
      <c r="AP135" s="34"/>
      <c r="AQ135" s="34"/>
      <c r="AR135" s="35"/>
      <c r="AS135" s="35"/>
      <c r="AT135" s="35"/>
      <c r="AU135" s="35"/>
      <c r="AV135" s="35"/>
      <c r="AW135" s="43"/>
      <c r="AX135" s="33">
        <v>0.24246848596075227</v>
      </c>
      <c r="AY135" s="34">
        <v>3.3438947599308113</v>
      </c>
      <c r="AZ135" s="34">
        <v>0.71495342581181631</v>
      </c>
      <c r="BA135" s="16">
        <v>345.19678300474374</v>
      </c>
      <c r="BB135" s="34">
        <v>4.2746495240846075E-2</v>
      </c>
      <c r="BC135" s="34">
        <v>0.19972199071990621</v>
      </c>
      <c r="BD135" s="34">
        <v>0.11073885432299647</v>
      </c>
      <c r="BE135" s="27">
        <v>15.063900067736151</v>
      </c>
      <c r="BF135" s="34">
        <v>4.9758418161380478</v>
      </c>
      <c r="BG135" s="33">
        <v>0.44283747490240483</v>
      </c>
      <c r="BH135" s="34">
        <v>4.9758418161380478</v>
      </c>
      <c r="BI135" s="34">
        <v>0.81266302466263385</v>
      </c>
      <c r="BJ135" s="16">
        <v>350.07849120880127</v>
      </c>
      <c r="BK135" s="34">
        <v>4.9800904515823502E-2</v>
      </c>
      <c r="BL135" s="34">
        <v>0.39303657038658124</v>
      </c>
      <c r="BM135" s="34" t="s">
        <v>486</v>
      </c>
      <c r="BN135" s="27">
        <v>15.410529527013159</v>
      </c>
      <c r="BO135" s="33" t="s">
        <v>486</v>
      </c>
      <c r="BP135" s="34" t="s">
        <v>486</v>
      </c>
      <c r="BQ135" s="34" t="s">
        <v>486</v>
      </c>
      <c r="BR135" s="16" t="s">
        <v>486</v>
      </c>
      <c r="BS135" s="34" t="s">
        <v>486</v>
      </c>
      <c r="BT135" s="34" t="s">
        <v>486</v>
      </c>
      <c r="BU135" s="34" t="s">
        <v>486</v>
      </c>
      <c r="BV135" s="27" t="s">
        <v>486</v>
      </c>
      <c r="BW135" s="33" t="s">
        <v>486</v>
      </c>
      <c r="BX135" s="34" t="s">
        <v>486</v>
      </c>
      <c r="BY135" s="34" t="s">
        <v>486</v>
      </c>
      <c r="BZ135" s="16" t="s">
        <v>486</v>
      </c>
      <c r="CA135" s="34" t="s">
        <v>486</v>
      </c>
      <c r="CB135" s="34" t="s">
        <v>486</v>
      </c>
      <c r="CC135" s="34" t="s">
        <v>486</v>
      </c>
      <c r="CD135" s="27" t="s">
        <v>486</v>
      </c>
      <c r="CE135" s="33" t="s">
        <v>486</v>
      </c>
      <c r="CF135" s="34" t="s">
        <v>486</v>
      </c>
      <c r="CG135" s="34" t="s">
        <v>486</v>
      </c>
      <c r="CH135" s="16" t="s">
        <v>486</v>
      </c>
      <c r="CI135" s="34" t="s">
        <v>486</v>
      </c>
      <c r="CJ135" s="34" t="s">
        <v>486</v>
      </c>
      <c r="CK135" s="34" t="s">
        <v>486</v>
      </c>
      <c r="CL135" s="27" t="s">
        <v>486</v>
      </c>
      <c r="CM135" s="33" t="s">
        <v>486</v>
      </c>
      <c r="CN135" s="34" t="s">
        <v>486</v>
      </c>
      <c r="CO135" s="34" t="s">
        <v>486</v>
      </c>
      <c r="CP135" s="16" t="s">
        <v>486</v>
      </c>
      <c r="CQ135" s="34" t="s">
        <v>486</v>
      </c>
      <c r="CR135" s="34" t="s">
        <v>486</v>
      </c>
      <c r="CS135" s="34" t="s">
        <v>486</v>
      </c>
      <c r="CT135" s="27" t="s">
        <v>486</v>
      </c>
      <c r="CU135" s="33" t="s">
        <v>486</v>
      </c>
      <c r="CV135" s="34" t="s">
        <v>486</v>
      </c>
      <c r="CW135" s="34" t="s">
        <v>486</v>
      </c>
      <c r="CX135" s="16" t="s">
        <v>486</v>
      </c>
      <c r="CY135" s="34" t="s">
        <v>486</v>
      </c>
      <c r="CZ135" s="34" t="s">
        <v>486</v>
      </c>
      <c r="DA135" s="34" t="s">
        <v>486</v>
      </c>
      <c r="DB135" s="27" t="s">
        <v>486</v>
      </c>
      <c r="DC135" s="34" t="s">
        <v>486</v>
      </c>
      <c r="DD135" s="33">
        <v>6.6544290261813313E-2</v>
      </c>
      <c r="DE135" s="34">
        <v>1.952600929251769</v>
      </c>
      <c r="DF135" s="34">
        <v>0.30092113787113706</v>
      </c>
      <c r="DG135" s="16">
        <v>310.03033045540911</v>
      </c>
      <c r="DH135" s="34">
        <v>3.0698100329586885E-2</v>
      </c>
      <c r="DI135" s="34">
        <v>3.5846189932226422E-2</v>
      </c>
      <c r="DJ135" s="34">
        <v>5.6492515879625178E-2</v>
      </c>
      <c r="DK135" s="27">
        <v>13.437899383881231</v>
      </c>
      <c r="DL135" s="33">
        <v>0.11336602698535586</v>
      </c>
      <c r="DM135" s="34">
        <v>3.167640424303336</v>
      </c>
      <c r="DN135" s="34">
        <v>0.71314640012908193</v>
      </c>
      <c r="DO135" s="16">
        <v>384.16737217653247</v>
      </c>
      <c r="DP135" s="34">
        <v>4.3365553539204307E-2</v>
      </c>
      <c r="DQ135" s="34">
        <v>7.0000473446151568E-2</v>
      </c>
      <c r="DR135" s="34">
        <v>0.10837088884300117</v>
      </c>
      <c r="DS135" s="27">
        <v>16.705909620522668</v>
      </c>
      <c r="DT135" s="33">
        <v>3.3329536541979024E-2</v>
      </c>
      <c r="DU135" s="34">
        <v>0.58968184382290922</v>
      </c>
      <c r="DV135" s="34">
        <v>0.66924776366597638</v>
      </c>
      <c r="DW135" s="16">
        <v>240.19319486282967</v>
      </c>
      <c r="DX135" s="34">
        <v>1.8140642012549828E-2</v>
      </c>
      <c r="DY135" s="34">
        <v>1.51888945294292E-2</v>
      </c>
      <c r="DZ135" s="34">
        <v>6.4023987808616317E-2</v>
      </c>
      <c r="EA135" s="27">
        <v>10.346197088372199</v>
      </c>
      <c r="EB135" s="33">
        <v>6.4138545681620224E-2</v>
      </c>
      <c r="EC135" s="34">
        <v>2.3146593657877332</v>
      </c>
      <c r="ED135" s="34">
        <v>0.51505198722335255</v>
      </c>
      <c r="EE135" s="16">
        <v>410.71257633034452</v>
      </c>
      <c r="EF135" s="34">
        <v>3.3420668537984963E-2</v>
      </c>
      <c r="EG135" s="34">
        <v>3.0717877143635258E-2</v>
      </c>
      <c r="EH135" s="34">
        <v>7.1972212020430276E-2</v>
      </c>
      <c r="EI135" s="27">
        <v>17.780249514802172</v>
      </c>
      <c r="EJ135" s="33">
        <v>5.4627586705573432E-2</v>
      </c>
      <c r="EK135" s="34">
        <v>1.410475059428133</v>
      </c>
      <c r="EL135" s="34">
        <v>0.58668499924906659</v>
      </c>
      <c r="EM135" s="16">
        <v>292.58650557673809</v>
      </c>
      <c r="EN135" s="34">
        <v>2.5851120789798808E-2</v>
      </c>
      <c r="EO135" s="34">
        <v>2.8776465915774624E-2</v>
      </c>
      <c r="EP135" s="34">
        <v>6.9765146871423087E-2</v>
      </c>
      <c r="EQ135" s="27">
        <v>12.65157143061872</v>
      </c>
      <c r="ER135" s="34" t="s">
        <v>486</v>
      </c>
    </row>
    <row r="136" spans="2:148" x14ac:dyDescent="0.2">
      <c r="B136" s="15" t="s">
        <v>499</v>
      </c>
      <c r="D136" s="15" t="s">
        <v>64</v>
      </c>
      <c r="E136" s="15" t="s">
        <v>516</v>
      </c>
      <c r="F136" s="31" t="s">
        <v>32</v>
      </c>
      <c r="G136" s="15">
        <v>3701</v>
      </c>
      <c r="I136" s="15">
        <v>213476</v>
      </c>
      <c r="K136" s="15" t="s">
        <v>489</v>
      </c>
      <c r="L136" s="15">
        <v>2.694</v>
      </c>
      <c r="N136" s="15" t="s">
        <v>25</v>
      </c>
      <c r="P136" s="15"/>
      <c r="Q136" s="37"/>
      <c r="R136" s="11"/>
      <c r="T136" s="31" t="s">
        <v>153</v>
      </c>
      <c r="U136" s="15"/>
      <c r="V136" s="15">
        <v>2270</v>
      </c>
      <c r="Y136" s="33"/>
      <c r="Z136" s="34"/>
      <c r="AA136" s="34"/>
      <c r="AB136" s="35"/>
      <c r="AC136" s="35"/>
      <c r="AD136" s="35"/>
      <c r="AE136" s="35"/>
      <c r="AG136" s="33"/>
      <c r="AH136" s="34"/>
      <c r="AI136" s="34"/>
      <c r="AJ136" s="35"/>
      <c r="AK136" s="35"/>
      <c r="AL136" s="35"/>
      <c r="AM136" s="35"/>
      <c r="AO136" s="33"/>
      <c r="AP136" s="34"/>
      <c r="AQ136" s="34"/>
      <c r="AR136" s="35"/>
      <c r="AS136" s="35"/>
      <c r="AT136" s="35"/>
      <c r="AU136" s="35"/>
      <c r="AV136" s="35"/>
      <c r="AW136" s="43"/>
      <c r="AX136" s="33">
        <v>1.171</v>
      </c>
      <c r="AY136" s="34">
        <v>8.5890000000000004</v>
      </c>
      <c r="AZ136" s="34">
        <v>4.024</v>
      </c>
      <c r="BA136" s="16">
        <v>284.68099999999998</v>
      </c>
      <c r="BB136" s="34">
        <v>5.5E-2</v>
      </c>
      <c r="BC136" s="34">
        <v>1.1160000000000001</v>
      </c>
      <c r="BD136" s="34" t="s">
        <v>486</v>
      </c>
      <c r="BE136" s="27">
        <v>12.948214482097688</v>
      </c>
      <c r="BF136" s="34">
        <v>10.833003314001658</v>
      </c>
      <c r="BG136" s="33">
        <v>1.3656743993371996</v>
      </c>
      <c r="BH136" s="34">
        <v>10.833003314001658</v>
      </c>
      <c r="BI136" s="34">
        <v>3.9245998342999178</v>
      </c>
      <c r="BJ136" s="16">
        <v>293.87787323943661</v>
      </c>
      <c r="BK136" s="34">
        <v>6.7652029826014912E-2</v>
      </c>
      <c r="BL136" s="34">
        <v>1.2985012427506215</v>
      </c>
      <c r="BM136" s="34" t="s">
        <v>486</v>
      </c>
      <c r="BN136" s="27">
        <v>13.520399026865082</v>
      </c>
      <c r="BO136" s="33" t="s">
        <v>486</v>
      </c>
      <c r="BP136" s="34" t="s">
        <v>486</v>
      </c>
      <c r="BQ136" s="34" t="s">
        <v>486</v>
      </c>
      <c r="BR136" s="16" t="s">
        <v>486</v>
      </c>
      <c r="BS136" s="34" t="s">
        <v>486</v>
      </c>
      <c r="BT136" s="34" t="s">
        <v>486</v>
      </c>
      <c r="BU136" s="34" t="s">
        <v>486</v>
      </c>
      <c r="BV136" s="27" t="s">
        <v>486</v>
      </c>
      <c r="BW136" s="33" t="s">
        <v>486</v>
      </c>
      <c r="BX136" s="34" t="s">
        <v>486</v>
      </c>
      <c r="BY136" s="34" t="s">
        <v>486</v>
      </c>
      <c r="BZ136" s="16" t="s">
        <v>486</v>
      </c>
      <c r="CA136" s="34" t="s">
        <v>486</v>
      </c>
      <c r="CB136" s="34" t="s">
        <v>486</v>
      </c>
      <c r="CC136" s="34" t="s">
        <v>486</v>
      </c>
      <c r="CD136" s="27" t="s">
        <v>486</v>
      </c>
      <c r="CE136" s="33" t="s">
        <v>486</v>
      </c>
      <c r="CF136" s="34" t="s">
        <v>486</v>
      </c>
      <c r="CG136" s="34" t="s">
        <v>486</v>
      </c>
      <c r="CH136" s="16" t="s">
        <v>486</v>
      </c>
      <c r="CI136" s="34" t="s">
        <v>486</v>
      </c>
      <c r="CJ136" s="34" t="s">
        <v>486</v>
      </c>
      <c r="CK136" s="34" t="s">
        <v>486</v>
      </c>
      <c r="CL136" s="27" t="s">
        <v>486</v>
      </c>
      <c r="CM136" s="33" t="s">
        <v>486</v>
      </c>
      <c r="CN136" s="34" t="s">
        <v>486</v>
      </c>
      <c r="CO136" s="34" t="s">
        <v>486</v>
      </c>
      <c r="CP136" s="16" t="s">
        <v>486</v>
      </c>
      <c r="CQ136" s="34" t="s">
        <v>486</v>
      </c>
      <c r="CR136" s="34" t="s">
        <v>486</v>
      </c>
      <c r="CS136" s="34" t="s">
        <v>486</v>
      </c>
      <c r="CT136" s="27" t="s">
        <v>486</v>
      </c>
      <c r="CU136" s="33" t="s">
        <v>486</v>
      </c>
      <c r="CV136" s="34" t="s">
        <v>486</v>
      </c>
      <c r="CW136" s="34" t="s">
        <v>486</v>
      </c>
      <c r="CX136" s="16" t="s">
        <v>486</v>
      </c>
      <c r="CY136" s="34" t="s">
        <v>486</v>
      </c>
      <c r="CZ136" s="34" t="s">
        <v>486</v>
      </c>
      <c r="DA136" s="34" t="s">
        <v>486</v>
      </c>
      <c r="DB136" s="27" t="s">
        <v>486</v>
      </c>
      <c r="DC136" s="34" t="s">
        <v>486</v>
      </c>
      <c r="DD136" s="33">
        <v>1.1970000000000001</v>
      </c>
      <c r="DE136" s="34">
        <v>5.9649999999999999</v>
      </c>
      <c r="DF136" s="34">
        <v>3.5644999999999998</v>
      </c>
      <c r="DG136" s="16">
        <v>250.0575</v>
      </c>
      <c r="DH136" s="34">
        <v>4.1500000000000002E-2</v>
      </c>
      <c r="DI136" s="34">
        <v>1.155</v>
      </c>
      <c r="DJ136" s="34" t="s">
        <v>486</v>
      </c>
      <c r="DK136" s="27">
        <v>11.289890889381157</v>
      </c>
      <c r="DL136" s="33">
        <v>1.653</v>
      </c>
      <c r="DM136" s="34">
        <v>6.8134999999999994</v>
      </c>
      <c r="DN136" s="34">
        <v>5.5235000000000003</v>
      </c>
      <c r="DO136" s="16">
        <v>302.96600000000001</v>
      </c>
      <c r="DP136" s="34">
        <v>5.6999999999999995E-2</v>
      </c>
      <c r="DQ136" s="34">
        <v>1.5960000000000001</v>
      </c>
      <c r="DR136" s="34" t="s">
        <v>486</v>
      </c>
      <c r="DS136" s="27">
        <v>13.678372295800539</v>
      </c>
      <c r="DT136" s="33">
        <v>0.73449999999999993</v>
      </c>
      <c r="DU136" s="34">
        <v>3.7764999999999995</v>
      </c>
      <c r="DV136" s="34">
        <v>3.9684999999999997</v>
      </c>
      <c r="DW136" s="16">
        <v>211.52949999999998</v>
      </c>
      <c r="DX136" s="34">
        <v>3.4000000000000002E-2</v>
      </c>
      <c r="DY136" s="34">
        <v>0.70050000000000001</v>
      </c>
      <c r="DZ136" s="34" t="s">
        <v>486</v>
      </c>
      <c r="EA136" s="27">
        <v>9.4269923489026084</v>
      </c>
      <c r="EB136" s="33">
        <v>1.9119999999999999</v>
      </c>
      <c r="EC136" s="34">
        <v>8.0739999999999998</v>
      </c>
      <c r="ED136" s="34">
        <v>5.6140000000000008</v>
      </c>
      <c r="EE136" s="16">
        <v>323.15600000000001</v>
      </c>
      <c r="EF136" s="34">
        <v>6.5000000000000002E-2</v>
      </c>
      <c r="EG136" s="34">
        <v>1.8465</v>
      </c>
      <c r="EH136" s="34" t="s">
        <v>486</v>
      </c>
      <c r="EI136" s="27">
        <v>14.664518389341884</v>
      </c>
      <c r="EJ136" s="33">
        <v>1.0820000000000001</v>
      </c>
      <c r="EK136" s="34">
        <v>5.1005000000000003</v>
      </c>
      <c r="EL136" s="34">
        <v>4.2859999999999996</v>
      </c>
      <c r="EM136" s="16">
        <v>244.08750000000001</v>
      </c>
      <c r="EN136" s="34">
        <v>4.1999999999999996E-2</v>
      </c>
      <c r="EO136" s="34">
        <v>1.04</v>
      </c>
      <c r="EP136" s="34" t="s">
        <v>486</v>
      </c>
      <c r="EQ136" s="27">
        <v>10.959924274559713</v>
      </c>
      <c r="ER136" s="34">
        <v>7.6434999999999995</v>
      </c>
    </row>
    <row r="137" spans="2:148" x14ac:dyDescent="0.2">
      <c r="B137" s="15" t="s">
        <v>499</v>
      </c>
      <c r="D137" s="15" t="s">
        <v>508</v>
      </c>
      <c r="E137" s="15" t="s">
        <v>514</v>
      </c>
      <c r="F137" s="31" t="s">
        <v>32</v>
      </c>
      <c r="G137" s="15">
        <v>3701</v>
      </c>
      <c r="I137" s="15">
        <v>152459</v>
      </c>
      <c r="K137" s="15" t="s">
        <v>489</v>
      </c>
      <c r="L137" s="15">
        <v>2.6059999999999999</v>
      </c>
      <c r="N137" s="15" t="s">
        <v>25</v>
      </c>
      <c r="P137" s="15" t="s">
        <v>495</v>
      </c>
      <c r="Q137" s="37"/>
      <c r="R137" s="11"/>
      <c r="T137" s="31" t="s">
        <v>153</v>
      </c>
      <c r="U137" s="15"/>
      <c r="V137" s="15">
        <v>2270</v>
      </c>
      <c r="Y137" s="33"/>
      <c r="Z137" s="34"/>
      <c r="AA137" s="34"/>
      <c r="AB137" s="35"/>
      <c r="AC137" s="35"/>
      <c r="AD137" s="35"/>
      <c r="AE137" s="35"/>
      <c r="AG137" s="33"/>
      <c r="AH137" s="34"/>
      <c r="AI137" s="34"/>
      <c r="AJ137" s="35"/>
      <c r="AK137" s="35"/>
      <c r="AL137" s="35"/>
      <c r="AM137" s="35"/>
      <c r="AO137" s="33"/>
      <c r="AP137" s="34"/>
      <c r="AQ137" s="34"/>
      <c r="AR137" s="35"/>
      <c r="AS137" s="35"/>
      <c r="AT137" s="35"/>
      <c r="AU137" s="35"/>
      <c r="AV137" s="35"/>
      <c r="AW137" s="43"/>
      <c r="AX137" s="33">
        <v>0.40500000000000003</v>
      </c>
      <c r="AY137" s="34">
        <v>5.0439999999999996</v>
      </c>
      <c r="AZ137" s="34">
        <v>2.524</v>
      </c>
      <c r="BA137" s="16">
        <v>341.59800000000001</v>
      </c>
      <c r="BB137" s="34">
        <v>5.7000000000000002E-2</v>
      </c>
      <c r="BC137" s="34">
        <v>0.34799999999999998</v>
      </c>
      <c r="BD137" s="34" t="s">
        <v>486</v>
      </c>
      <c r="BE137" s="27">
        <v>15.046245934863554</v>
      </c>
      <c r="BF137" s="34">
        <v>5.9732535211267601</v>
      </c>
      <c r="BG137" s="33">
        <v>0.60394366197183103</v>
      </c>
      <c r="BH137" s="34">
        <v>5.9732535211267601</v>
      </c>
      <c r="BI137" s="34">
        <v>2.6701292460646227</v>
      </c>
      <c r="BJ137" s="16">
        <v>349.64006213753112</v>
      </c>
      <c r="BK137" s="34">
        <v>6.6801159900579943E-2</v>
      </c>
      <c r="BL137" s="34">
        <v>0.53714250207125103</v>
      </c>
      <c r="BM137" s="34" t="s">
        <v>486</v>
      </c>
      <c r="BN137" s="27">
        <v>15.480868790023248</v>
      </c>
      <c r="BO137" s="33">
        <v>1.149</v>
      </c>
      <c r="BP137" s="34">
        <v>10.329000000000001</v>
      </c>
      <c r="BQ137" s="34">
        <v>1.849</v>
      </c>
      <c r="BR137" s="16">
        <v>382.05900000000003</v>
      </c>
      <c r="BS137" s="34">
        <v>0.107</v>
      </c>
      <c r="BT137" s="34">
        <v>1.042</v>
      </c>
      <c r="BU137" s="34" t="s">
        <v>486</v>
      </c>
      <c r="BV137" s="27">
        <v>17.239050761182078</v>
      </c>
      <c r="BW137" s="33">
        <v>0.54300000000000004</v>
      </c>
      <c r="BX137" s="34">
        <v>14.071999999999999</v>
      </c>
      <c r="BY137" s="34">
        <v>2.8559999999999999</v>
      </c>
      <c r="BZ137" s="16">
        <v>381.01799999999997</v>
      </c>
      <c r="CA137" s="34">
        <v>9.4E-2</v>
      </c>
      <c r="CB137" s="34">
        <v>0.44900000000000001</v>
      </c>
      <c r="CC137" s="34" t="s">
        <v>486</v>
      </c>
      <c r="CD137" s="27">
        <v>17.364226799264742</v>
      </c>
      <c r="CE137" s="33">
        <v>0.11</v>
      </c>
      <c r="CF137" s="34">
        <v>4.45</v>
      </c>
      <c r="CG137" s="34">
        <v>1.1890000000000001</v>
      </c>
      <c r="CH137" s="16">
        <v>235.52</v>
      </c>
      <c r="CI137" s="34">
        <v>3.1E-2</v>
      </c>
      <c r="CJ137" s="34">
        <v>0.08</v>
      </c>
      <c r="CK137" s="34" t="s">
        <v>486</v>
      </c>
      <c r="CL137" s="27">
        <v>10.416375233696254</v>
      </c>
      <c r="CM137" s="33">
        <v>0.33200000000000002</v>
      </c>
      <c r="CN137" s="34">
        <v>8.8919999999999995</v>
      </c>
      <c r="CO137" s="34">
        <v>2.4689999999999999</v>
      </c>
      <c r="CP137" s="16">
        <v>386.82299999999998</v>
      </c>
      <c r="CQ137" s="34">
        <v>6.3E-2</v>
      </c>
      <c r="CR137" s="34">
        <v>0.27</v>
      </c>
      <c r="CS137" s="34" t="s">
        <v>486</v>
      </c>
      <c r="CT137" s="27">
        <v>17.235370850418693</v>
      </c>
      <c r="CU137" s="33">
        <v>0.4</v>
      </c>
      <c r="CV137" s="34">
        <v>7.4589999999999996</v>
      </c>
      <c r="CW137" s="34">
        <v>1.6930000000000001</v>
      </c>
      <c r="CX137" s="16">
        <v>301.16699999999997</v>
      </c>
      <c r="CY137" s="34">
        <v>5.8000000000000003E-2</v>
      </c>
      <c r="CZ137" s="34">
        <v>0.34200000000000003</v>
      </c>
      <c r="DA137" s="34" t="s">
        <v>486</v>
      </c>
      <c r="DB137" s="27">
        <v>13.474242667043725</v>
      </c>
      <c r="DC137" s="34">
        <v>6.2359999999999998</v>
      </c>
      <c r="DD137" s="33">
        <v>0.2</v>
      </c>
      <c r="DE137" s="34">
        <v>4.4539999999999997</v>
      </c>
      <c r="DF137" s="34">
        <v>1.3220000000000001</v>
      </c>
      <c r="DG137" s="16">
        <v>293.697</v>
      </c>
      <c r="DH137" s="34">
        <v>4.7E-2</v>
      </c>
      <c r="DI137" s="34">
        <v>0.153</v>
      </c>
      <c r="DJ137" s="34" t="s">
        <v>486</v>
      </c>
      <c r="DK137" s="27">
        <v>12.924109126329517</v>
      </c>
      <c r="DL137" s="33">
        <v>0.46600000000000003</v>
      </c>
      <c r="DM137" s="34">
        <v>12.628</v>
      </c>
      <c r="DN137" s="34">
        <v>2.35</v>
      </c>
      <c r="DO137" s="16">
        <v>359.875</v>
      </c>
      <c r="DP137" s="34">
        <v>8.2000000000000003E-2</v>
      </c>
      <c r="DQ137" s="34">
        <v>0.38400000000000001</v>
      </c>
      <c r="DR137" s="34" t="s">
        <v>486</v>
      </c>
      <c r="DS137" s="27">
        <v>16.349600634711159</v>
      </c>
      <c r="DT137" s="33">
        <v>0.109</v>
      </c>
      <c r="DU137" s="34">
        <v>4.7549999999999999</v>
      </c>
      <c r="DV137" s="34">
        <v>1.0409999999999999</v>
      </c>
      <c r="DW137" s="16">
        <v>232.006</v>
      </c>
      <c r="DX137" s="34">
        <v>3.3000000000000002E-2</v>
      </c>
      <c r="DY137" s="34">
        <v>7.5999999999999998E-2</v>
      </c>
      <c r="DZ137" s="34" t="s">
        <v>486</v>
      </c>
      <c r="EA137" s="27">
        <v>10.286079873057769</v>
      </c>
      <c r="EB137" s="33">
        <v>0.34499999999999997</v>
      </c>
      <c r="EC137" s="34">
        <v>9.8070000000000004</v>
      </c>
      <c r="ED137" s="34">
        <v>2.1829999999999998</v>
      </c>
      <c r="EE137" s="16">
        <v>396.60599999999999</v>
      </c>
      <c r="EF137" s="34">
        <v>6.9000000000000006E-2</v>
      </c>
      <c r="EG137" s="34">
        <v>0.27500000000000002</v>
      </c>
      <c r="EH137" s="34" t="s">
        <v>486</v>
      </c>
      <c r="EI137" s="27">
        <v>17.718403638591695</v>
      </c>
      <c r="EJ137" s="33">
        <v>0.20300000000000001</v>
      </c>
      <c r="EK137" s="34">
        <v>6.3550000000000004</v>
      </c>
      <c r="EL137" s="34">
        <v>1.4039999999999999</v>
      </c>
      <c r="EM137" s="16">
        <v>279.74700000000001</v>
      </c>
      <c r="EN137" s="34">
        <v>4.5999999999999999E-2</v>
      </c>
      <c r="EO137" s="34">
        <v>0.157</v>
      </c>
      <c r="EP137" s="34" t="s">
        <v>486</v>
      </c>
      <c r="EQ137" s="27">
        <v>12.454324990966365</v>
      </c>
      <c r="ER137" s="34">
        <v>8.74</v>
      </c>
    </row>
    <row r="138" spans="2:148" x14ac:dyDescent="0.2">
      <c r="B138" s="15" t="s">
        <v>499</v>
      </c>
      <c r="D138" s="15" t="s">
        <v>53</v>
      </c>
      <c r="E138" s="15" t="s">
        <v>158</v>
      </c>
      <c r="F138" s="31" t="s">
        <v>32</v>
      </c>
      <c r="G138" s="15">
        <v>3701</v>
      </c>
      <c r="I138" s="15">
        <v>286816</v>
      </c>
      <c r="K138" s="15" t="s">
        <v>489</v>
      </c>
      <c r="L138" s="15">
        <v>4</v>
      </c>
      <c r="N138" s="15" t="s">
        <v>39</v>
      </c>
      <c r="P138" s="15" t="s">
        <v>495</v>
      </c>
      <c r="Q138" s="37"/>
      <c r="R138" s="35"/>
      <c r="T138" s="31" t="s">
        <v>153</v>
      </c>
      <c r="U138" s="15"/>
      <c r="V138" s="15">
        <v>2270</v>
      </c>
      <c r="Y138" s="33"/>
      <c r="Z138" s="34"/>
      <c r="AA138" s="34"/>
      <c r="AB138" s="35"/>
      <c r="AC138" s="35"/>
      <c r="AD138" s="35"/>
      <c r="AE138" s="35"/>
      <c r="AG138" s="33"/>
      <c r="AH138" s="34"/>
      <c r="AI138" s="34"/>
      <c r="AJ138" s="35"/>
      <c r="AK138" s="35"/>
      <c r="AL138" s="35"/>
      <c r="AM138" s="35"/>
      <c r="AO138" s="33"/>
      <c r="AP138" s="34"/>
      <c r="AQ138" s="34"/>
      <c r="AR138" s="35"/>
      <c r="AS138" s="35"/>
      <c r="AT138" s="35"/>
      <c r="AU138" s="35"/>
      <c r="AV138" s="35"/>
      <c r="AW138" s="43"/>
      <c r="AX138" s="33">
        <v>0.82499999999999996</v>
      </c>
      <c r="AY138" s="34">
        <v>8.7289999999999992</v>
      </c>
      <c r="AZ138" s="34">
        <v>1.994</v>
      </c>
      <c r="BA138" s="16">
        <v>314.05799999999999</v>
      </c>
      <c r="BB138" s="34">
        <v>6.9000000000000006E-2</v>
      </c>
      <c r="BC138" s="34">
        <v>0.75700000000000001</v>
      </c>
      <c r="BD138" s="34" t="s">
        <v>486</v>
      </c>
      <c r="BE138" s="27">
        <v>14.170558985719001</v>
      </c>
      <c r="BF138" s="34">
        <v>9.0616313173156566</v>
      </c>
      <c r="BG138" s="33">
        <v>0.92566777133388556</v>
      </c>
      <c r="BH138" s="34">
        <v>9.0616313173156566</v>
      </c>
      <c r="BI138" s="34">
        <v>2.078344656172328</v>
      </c>
      <c r="BJ138" s="16">
        <v>322.16271499585747</v>
      </c>
      <c r="BK138" s="34">
        <v>5.7904722452361231E-2</v>
      </c>
      <c r="BL138" s="34">
        <v>0.86776304888152445</v>
      </c>
      <c r="BM138" s="34" t="s">
        <v>486</v>
      </c>
      <c r="BN138" s="27">
        <v>14.554286549932076</v>
      </c>
      <c r="BO138" s="33" t="s">
        <v>486</v>
      </c>
      <c r="BP138" s="34" t="s">
        <v>486</v>
      </c>
      <c r="BQ138" s="34" t="s">
        <v>486</v>
      </c>
      <c r="BR138" s="16" t="s">
        <v>486</v>
      </c>
      <c r="BS138" s="34" t="s">
        <v>486</v>
      </c>
      <c r="BT138" s="34" t="s">
        <v>486</v>
      </c>
      <c r="BU138" s="34" t="s">
        <v>486</v>
      </c>
      <c r="BV138" s="27" t="s">
        <v>486</v>
      </c>
      <c r="BW138" s="33" t="s">
        <v>486</v>
      </c>
      <c r="BX138" s="34" t="s">
        <v>486</v>
      </c>
      <c r="BY138" s="34" t="s">
        <v>486</v>
      </c>
      <c r="BZ138" s="16" t="s">
        <v>486</v>
      </c>
      <c r="CA138" s="34" t="s">
        <v>486</v>
      </c>
      <c r="CB138" s="34" t="s">
        <v>486</v>
      </c>
      <c r="CC138" s="34" t="s">
        <v>486</v>
      </c>
      <c r="CD138" s="27" t="s">
        <v>486</v>
      </c>
      <c r="CE138" s="33" t="s">
        <v>486</v>
      </c>
      <c r="CF138" s="34" t="s">
        <v>486</v>
      </c>
      <c r="CG138" s="34" t="s">
        <v>486</v>
      </c>
      <c r="CH138" s="16" t="s">
        <v>486</v>
      </c>
      <c r="CI138" s="34" t="s">
        <v>486</v>
      </c>
      <c r="CJ138" s="34" t="s">
        <v>486</v>
      </c>
      <c r="CK138" s="34" t="s">
        <v>486</v>
      </c>
      <c r="CL138" s="27" t="s">
        <v>486</v>
      </c>
      <c r="CM138" s="33" t="s">
        <v>486</v>
      </c>
      <c r="CN138" s="34" t="s">
        <v>486</v>
      </c>
      <c r="CO138" s="34" t="s">
        <v>486</v>
      </c>
      <c r="CP138" s="16" t="s">
        <v>486</v>
      </c>
      <c r="CQ138" s="34" t="s">
        <v>486</v>
      </c>
      <c r="CR138" s="34" t="s">
        <v>486</v>
      </c>
      <c r="CS138" s="34" t="s">
        <v>486</v>
      </c>
      <c r="CT138" s="27" t="s">
        <v>486</v>
      </c>
      <c r="CU138" s="33" t="s">
        <v>486</v>
      </c>
      <c r="CV138" s="34" t="s">
        <v>486</v>
      </c>
      <c r="CW138" s="34" t="s">
        <v>486</v>
      </c>
      <c r="CX138" s="16" t="s">
        <v>486</v>
      </c>
      <c r="CY138" s="34" t="s">
        <v>486</v>
      </c>
      <c r="CZ138" s="34" t="s">
        <v>486</v>
      </c>
      <c r="DA138" s="34" t="s">
        <v>486</v>
      </c>
      <c r="DB138" s="27" t="s">
        <v>486</v>
      </c>
      <c r="DC138" s="34" t="s">
        <v>486</v>
      </c>
      <c r="DD138" s="33">
        <v>1.016</v>
      </c>
      <c r="DE138" s="34">
        <v>8.6460000000000008</v>
      </c>
      <c r="DF138" s="34">
        <v>1.452</v>
      </c>
      <c r="DG138" s="16">
        <v>282.51799999999997</v>
      </c>
      <c r="DH138" s="34">
        <v>8.7999999999999995E-2</v>
      </c>
      <c r="DI138" s="34">
        <v>0.92800000000000005</v>
      </c>
      <c r="DJ138" s="34" t="s">
        <v>486</v>
      </c>
      <c r="DK138" s="27">
        <v>12.838196414824591</v>
      </c>
      <c r="DL138" s="33">
        <v>1.2110000000000001</v>
      </c>
      <c r="DM138" s="34">
        <v>12.03</v>
      </c>
      <c r="DN138" s="34">
        <v>2.4159999999999999</v>
      </c>
      <c r="DO138" s="16">
        <v>347.649</v>
      </c>
      <c r="DP138" s="34">
        <v>9.6000000000000002E-2</v>
      </c>
      <c r="DQ138" s="34">
        <v>1.115</v>
      </c>
      <c r="DR138" s="34" t="s">
        <v>486</v>
      </c>
      <c r="DS138" s="27">
        <v>15.88628191230303</v>
      </c>
      <c r="DT138" s="33">
        <v>0.152</v>
      </c>
      <c r="DU138" s="34">
        <v>1.6439999999999999</v>
      </c>
      <c r="DV138" s="34">
        <v>3.113</v>
      </c>
      <c r="DW138" s="16">
        <v>220.18600000000001</v>
      </c>
      <c r="DX138" s="34">
        <v>2.9000000000000001E-2</v>
      </c>
      <c r="DY138" s="34">
        <v>0.123</v>
      </c>
      <c r="DZ138" s="34" t="s">
        <v>486</v>
      </c>
      <c r="EA138" s="27">
        <v>9.5752911973103334</v>
      </c>
      <c r="EB138" s="33">
        <v>1.3009999999999999</v>
      </c>
      <c r="EC138" s="34">
        <v>15.067</v>
      </c>
      <c r="ED138" s="34">
        <v>2.2679999999999998</v>
      </c>
      <c r="EE138" s="16">
        <v>362.50400000000002</v>
      </c>
      <c r="EF138" s="34">
        <v>0.108</v>
      </c>
      <c r="EG138" s="34">
        <v>1.1930000000000001</v>
      </c>
      <c r="EH138" s="34" t="s">
        <v>486</v>
      </c>
      <c r="EI138" s="27">
        <v>16.740349876671225</v>
      </c>
      <c r="EJ138" s="33">
        <v>0.59499999999999997</v>
      </c>
      <c r="EK138" s="34">
        <v>5.923</v>
      </c>
      <c r="EL138" s="34">
        <v>2.5960000000000001</v>
      </c>
      <c r="EM138" s="16">
        <v>265.69200000000001</v>
      </c>
      <c r="EN138" s="34">
        <v>5.8000000000000003E-2</v>
      </c>
      <c r="EO138" s="34">
        <v>0.53700000000000003</v>
      </c>
      <c r="EP138" s="34" t="s">
        <v>486</v>
      </c>
      <c r="EQ138" s="27">
        <v>11.87572119841008</v>
      </c>
      <c r="ER138" s="34">
        <v>1.784</v>
      </c>
    </row>
    <row r="139" spans="2:148" x14ac:dyDescent="0.2">
      <c r="B139" s="15" t="s">
        <v>499</v>
      </c>
      <c r="D139" s="15" t="s">
        <v>60</v>
      </c>
      <c r="E139" s="15" t="s">
        <v>511</v>
      </c>
      <c r="F139" s="31" t="s">
        <v>32</v>
      </c>
      <c r="G139" s="15">
        <v>3701</v>
      </c>
      <c r="I139" s="15">
        <v>199086</v>
      </c>
      <c r="K139" s="15" t="s">
        <v>489</v>
      </c>
      <c r="L139" s="15">
        <v>2.972</v>
      </c>
      <c r="N139" s="15" t="s">
        <v>31</v>
      </c>
      <c r="P139" s="15" t="s">
        <v>495</v>
      </c>
      <c r="Q139" s="37"/>
      <c r="R139" s="11"/>
      <c r="T139" s="31" t="s">
        <v>153</v>
      </c>
      <c r="U139" s="15"/>
      <c r="V139" s="15">
        <v>2270</v>
      </c>
      <c r="Y139" s="33"/>
      <c r="Z139" s="34"/>
      <c r="AA139" s="34"/>
      <c r="AB139" s="35"/>
      <c r="AC139" s="35"/>
      <c r="AD139" s="35"/>
      <c r="AE139" s="35"/>
      <c r="AG139" s="33"/>
      <c r="AH139" s="34"/>
      <c r="AI139" s="34"/>
      <c r="AJ139" s="35"/>
      <c r="AK139" s="35"/>
      <c r="AL139" s="35"/>
      <c r="AM139" s="35"/>
      <c r="AO139" s="33"/>
      <c r="AP139" s="34"/>
      <c r="AQ139" s="34"/>
      <c r="AR139" s="35"/>
      <c r="AS139" s="35"/>
      <c r="AT139" s="35"/>
      <c r="AU139" s="35"/>
      <c r="AV139" s="35"/>
      <c r="AW139" s="43"/>
      <c r="AX139" s="33">
        <v>0.52592047772412265</v>
      </c>
      <c r="AY139" s="34">
        <v>6.0494159051277254</v>
      </c>
      <c r="AZ139" s="34">
        <v>1.0409573688938019</v>
      </c>
      <c r="BA139" s="16">
        <v>321.45009345553251</v>
      </c>
      <c r="BB139" s="34">
        <v>6.2327910079236382E-2</v>
      </c>
      <c r="BC139" s="34">
        <v>0.46359256764488627</v>
      </c>
      <c r="BD139" s="34" t="s">
        <v>486</v>
      </c>
      <c r="BE139" s="27">
        <v>14.266315072876981</v>
      </c>
      <c r="BF139" s="34">
        <v>7.8449060734860252</v>
      </c>
      <c r="BG139" s="33">
        <v>0.70320415142029447</v>
      </c>
      <c r="BH139" s="34">
        <v>7.8449060734860252</v>
      </c>
      <c r="BI139" s="34">
        <v>1.0261095324554075</v>
      </c>
      <c r="BJ139" s="16">
        <v>327.95036582796422</v>
      </c>
      <c r="BK139" s="34">
        <v>7.0781771788501049E-2</v>
      </c>
      <c r="BL139" s="34">
        <v>0.63242237963179349</v>
      </c>
      <c r="BM139" s="34" t="s">
        <v>486</v>
      </c>
      <c r="BN139" s="27">
        <v>14.690246715949431</v>
      </c>
      <c r="BO139" s="33">
        <v>1.2751238721686426</v>
      </c>
      <c r="BP139" s="34">
        <v>14.027552151092568</v>
      </c>
      <c r="BQ139" s="34">
        <v>0.88382536213182772</v>
      </c>
      <c r="BR139" s="16">
        <v>326.41037693220949</v>
      </c>
      <c r="BS139" s="34">
        <v>9.8193330736879456E-2</v>
      </c>
      <c r="BT139" s="34">
        <v>1.1769305414317632</v>
      </c>
      <c r="BU139" s="34" t="s">
        <v>486</v>
      </c>
      <c r="BV139" s="27">
        <v>15.118711418298213</v>
      </c>
      <c r="BW139" s="33">
        <v>0.56353976691316465</v>
      </c>
      <c r="BX139" s="34">
        <v>5.9679016641254083</v>
      </c>
      <c r="BY139" s="34">
        <v>1.268031814014476</v>
      </c>
      <c r="BZ139" s="16">
        <v>359.80152350511923</v>
      </c>
      <c r="CA139" s="34">
        <v>7.300959219948798E-2</v>
      </c>
      <c r="CB139" s="34">
        <v>0.49053017471367666</v>
      </c>
      <c r="CC139" s="34" t="s">
        <v>486</v>
      </c>
      <c r="CD139" s="27">
        <v>15.910837405375275</v>
      </c>
      <c r="CE139" s="33">
        <v>0.18569927603143946</v>
      </c>
      <c r="CF139" s="34">
        <v>2.9589049743817943</v>
      </c>
      <c r="CG139" s="34">
        <v>0.96621466337883188</v>
      </c>
      <c r="CH139" s="16">
        <v>233.51556493864231</v>
      </c>
      <c r="CI139" s="34">
        <v>3.7718317539462816E-2</v>
      </c>
      <c r="CJ139" s="34">
        <v>0.14798095849197665</v>
      </c>
      <c r="CK139" s="34" t="s">
        <v>486</v>
      </c>
      <c r="CL139" s="27">
        <v>10.240205972459567</v>
      </c>
      <c r="CM139" s="33">
        <v>0.48638866685603627</v>
      </c>
      <c r="CN139" s="34">
        <v>5.1104419659043296</v>
      </c>
      <c r="CO139" s="34">
        <v>1.2223409290695364</v>
      </c>
      <c r="CP139" s="16">
        <v>378.59427033138223</v>
      </c>
      <c r="CQ139" s="34">
        <v>6.6506744283422167E-2</v>
      </c>
      <c r="CR139" s="34">
        <v>0.41988192257261409</v>
      </c>
      <c r="CS139" s="34" t="s">
        <v>486</v>
      </c>
      <c r="CT139" s="27">
        <v>16.648572369536637</v>
      </c>
      <c r="CU139" s="33">
        <v>0.48705458469189772</v>
      </c>
      <c r="CV139" s="34">
        <v>5.8066754399236356</v>
      </c>
      <c r="CW139" s="34">
        <v>1.0201404027413898</v>
      </c>
      <c r="CX139" s="16">
        <v>285.26029585279883</v>
      </c>
      <c r="CY139" s="34">
        <v>5.7772539623950105E-2</v>
      </c>
      <c r="CZ139" s="34">
        <v>0.42928204506794759</v>
      </c>
      <c r="DA139" s="34" t="s">
        <v>486</v>
      </c>
      <c r="DB139" s="27">
        <v>12.692481469558137</v>
      </c>
      <c r="DC139" s="34" t="s">
        <v>486</v>
      </c>
      <c r="DD139" s="33">
        <v>0.32927196848787782</v>
      </c>
      <c r="DE139" s="34">
        <v>3.9324803711869798</v>
      </c>
      <c r="DF139" s="34">
        <v>0.70310303562223564</v>
      </c>
      <c r="DG139" s="16">
        <v>281.02245232507073</v>
      </c>
      <c r="DH139" s="34">
        <v>4.6915713432960117E-2</v>
      </c>
      <c r="DI139" s="34">
        <v>0.28235625505491768</v>
      </c>
      <c r="DJ139" s="34" t="s">
        <v>486</v>
      </c>
      <c r="DK139" s="27">
        <v>12.362934296192366</v>
      </c>
      <c r="DL139" s="33">
        <v>0.54970995237000442</v>
      </c>
      <c r="DM139" s="34">
        <v>7.7065392830557036</v>
      </c>
      <c r="DN139" s="34">
        <v>1.3898876490367362</v>
      </c>
      <c r="DO139" s="16">
        <v>346.79229166076453</v>
      </c>
      <c r="DP139" s="34">
        <v>6.895853242886435E-2</v>
      </c>
      <c r="DQ139" s="34">
        <v>0.48075141994114007</v>
      </c>
      <c r="DR139" s="34" t="s">
        <v>486</v>
      </c>
      <c r="DS139" s="27">
        <v>15.468170145727806</v>
      </c>
      <c r="DT139" s="33">
        <v>0.17493073409747734</v>
      </c>
      <c r="DU139" s="34">
        <v>2.749149283172013</v>
      </c>
      <c r="DV139" s="34">
        <v>0.96401213142291631</v>
      </c>
      <c r="DW139" s="16">
        <v>230.03146830469908</v>
      </c>
      <c r="DX139" s="34">
        <v>3.6025483341695655E-2</v>
      </c>
      <c r="DY139" s="34">
        <v>0.1389052507557817</v>
      </c>
      <c r="DZ139" s="34" t="s">
        <v>486</v>
      </c>
      <c r="EA139" s="27">
        <v>10.075170210270391</v>
      </c>
      <c r="EB139" s="33">
        <v>0.52863412491424489</v>
      </c>
      <c r="EC139" s="34">
        <v>7.2585022197505724</v>
      </c>
      <c r="ED139" s="34">
        <v>1.3423430724595797</v>
      </c>
      <c r="EE139" s="16">
        <v>378.25487535637654</v>
      </c>
      <c r="EF139" s="34">
        <v>6.8899551177325977E-2</v>
      </c>
      <c r="EG139" s="34">
        <v>0.45973457373691889</v>
      </c>
      <c r="EH139" s="34" t="s">
        <v>486</v>
      </c>
      <c r="EI139" s="27">
        <v>16.784540003572538</v>
      </c>
      <c r="EJ139" s="33">
        <v>0.29645995923652962</v>
      </c>
      <c r="EK139" s="34">
        <v>4.1690572352523603</v>
      </c>
      <c r="EL139" s="34">
        <v>1.0132791043393996</v>
      </c>
      <c r="EM139" s="16">
        <v>272.45669425908471</v>
      </c>
      <c r="EN139" s="34">
        <v>4.6363753894226714E-2</v>
      </c>
      <c r="EO139" s="34">
        <v>0.25009620534230292</v>
      </c>
      <c r="EP139" s="34" t="s">
        <v>486</v>
      </c>
      <c r="EQ139" s="27">
        <v>12.007028548075006</v>
      </c>
      <c r="ER139" s="34" t="s">
        <v>486</v>
      </c>
    </row>
    <row r="140" spans="2:148" x14ac:dyDescent="0.2">
      <c r="B140" s="15" t="s">
        <v>499</v>
      </c>
      <c r="D140" s="15" t="s">
        <v>49</v>
      </c>
      <c r="E140" s="15" t="s">
        <v>85</v>
      </c>
      <c r="F140" s="31" t="s">
        <v>32</v>
      </c>
      <c r="G140" s="15">
        <v>3701</v>
      </c>
      <c r="I140" s="15">
        <v>212389</v>
      </c>
      <c r="K140" s="15" t="s">
        <v>489</v>
      </c>
      <c r="L140" s="15">
        <v>3.7909999999999999</v>
      </c>
      <c r="N140" s="15" t="s">
        <v>31</v>
      </c>
      <c r="P140" s="15" t="s">
        <v>495</v>
      </c>
      <c r="Q140" s="37"/>
      <c r="R140" s="11"/>
      <c r="T140" s="31" t="s">
        <v>153</v>
      </c>
      <c r="U140" s="15"/>
      <c r="V140" s="15">
        <v>1810</v>
      </c>
      <c r="Y140" s="33"/>
      <c r="Z140" s="34"/>
      <c r="AA140" s="34"/>
      <c r="AB140" s="35"/>
      <c r="AC140" s="35"/>
      <c r="AD140" s="35"/>
      <c r="AE140" s="35"/>
      <c r="AG140" s="33"/>
      <c r="AH140" s="34"/>
      <c r="AI140" s="34"/>
      <c r="AJ140" s="35"/>
      <c r="AK140" s="35"/>
      <c r="AL140" s="35"/>
      <c r="AM140" s="35"/>
      <c r="AO140" s="33"/>
      <c r="AP140" s="34"/>
      <c r="AQ140" s="34"/>
      <c r="AR140" s="35"/>
      <c r="AS140" s="35"/>
      <c r="AT140" s="35"/>
      <c r="AU140" s="35"/>
      <c r="AV140" s="35"/>
      <c r="AW140" s="43"/>
      <c r="AX140" s="33">
        <v>0.35785920281813999</v>
      </c>
      <c r="AY140" s="34">
        <v>3.5739337813675509</v>
      </c>
      <c r="AZ140" s="34">
        <v>1.0915495950469967</v>
      </c>
      <c r="BA140" s="16">
        <v>283.39282684753857</v>
      </c>
      <c r="BB140" s="34">
        <v>4.3777131624787129E-2</v>
      </c>
      <c r="BC140" s="34">
        <v>0.31408207119335285</v>
      </c>
      <c r="BD140" s="34">
        <v>0.12279178428682107</v>
      </c>
      <c r="BE140" s="27">
        <v>12.444323795576695</v>
      </c>
      <c r="BF140" s="34">
        <v>4.4648119304059657</v>
      </c>
      <c r="BG140" s="33">
        <v>0.4297804473902237</v>
      </c>
      <c r="BH140" s="34">
        <v>4.4648119304059657</v>
      </c>
      <c r="BI140" s="34">
        <v>1.0830289975144989</v>
      </c>
      <c r="BJ140" s="16">
        <v>293.76632477216236</v>
      </c>
      <c r="BK140" s="34">
        <v>4.7060480530240263E-2</v>
      </c>
      <c r="BL140" s="34">
        <v>0.38323446561723284</v>
      </c>
      <c r="BM140" s="34" t="s">
        <v>486</v>
      </c>
      <c r="BN140" s="27">
        <v>12.959073832050468</v>
      </c>
      <c r="BO140" s="33">
        <v>1.0289999999999999</v>
      </c>
      <c r="BP140" s="34">
        <v>9.7929999999999993</v>
      </c>
      <c r="BQ140" s="34">
        <v>1.7290000000000001</v>
      </c>
      <c r="BR140" s="16">
        <v>315.572</v>
      </c>
      <c r="BS140" s="34">
        <v>0.06</v>
      </c>
      <c r="BT140" s="34">
        <v>0.96799999999999997</v>
      </c>
      <c r="BU140" s="34">
        <v>9.7733091607183312E-2</v>
      </c>
      <c r="BV140" s="27">
        <v>14.334962058726493</v>
      </c>
      <c r="BW140" s="33">
        <v>0.40699999999999997</v>
      </c>
      <c r="BX140" s="34">
        <v>4.2119999999999997</v>
      </c>
      <c r="BY140" s="34">
        <v>1.1299999999999999</v>
      </c>
      <c r="BZ140" s="16">
        <v>347.84</v>
      </c>
      <c r="CA140" s="34">
        <v>6.0999999999999999E-2</v>
      </c>
      <c r="CB140" s="34">
        <v>0.34599999999999997</v>
      </c>
      <c r="CC140" s="34">
        <v>0.1395263229996066</v>
      </c>
      <c r="CD140" s="27">
        <v>15.258162479772508</v>
      </c>
      <c r="CE140" s="33">
        <v>5.3999999999999999E-2</v>
      </c>
      <c r="CF140" s="34">
        <v>0.89700000000000002</v>
      </c>
      <c r="CG140" s="34">
        <v>2.1230000000000002</v>
      </c>
      <c r="CH140" s="16">
        <v>221.67400000000001</v>
      </c>
      <c r="CI140" s="34">
        <v>1.4999999999999999E-2</v>
      </c>
      <c r="CJ140" s="34">
        <v>3.7999999999999999E-2</v>
      </c>
      <c r="CK140" s="34">
        <v>3.0128181796864852E-2</v>
      </c>
      <c r="CL140" s="27">
        <v>9.5754314936136122</v>
      </c>
      <c r="CM140" s="33">
        <v>0.30199999999999999</v>
      </c>
      <c r="CN140" s="34">
        <v>3.8170000000000002</v>
      </c>
      <c r="CO140" s="34">
        <v>0.96</v>
      </c>
      <c r="CP140" s="16">
        <v>352.92099999999999</v>
      </c>
      <c r="CQ140" s="34">
        <v>5.5E-2</v>
      </c>
      <c r="CR140" s="34">
        <v>0.247</v>
      </c>
      <c r="CS140" s="34">
        <v>0.10317154449951733</v>
      </c>
      <c r="CT140" s="27">
        <v>15.435179023110402</v>
      </c>
      <c r="CU140" s="33">
        <v>0.32300000000000001</v>
      </c>
      <c r="CV140" s="34">
        <v>3.4350000000000001</v>
      </c>
      <c r="CW140" s="34">
        <v>1.7809999999999999</v>
      </c>
      <c r="CX140" s="16">
        <v>272.07299999999998</v>
      </c>
      <c r="CY140" s="34">
        <v>3.5000000000000003E-2</v>
      </c>
      <c r="CZ140" s="34">
        <v>0.28799999999999998</v>
      </c>
      <c r="DA140" s="34">
        <v>6.6831970995840054E-2</v>
      </c>
      <c r="DB140" s="27">
        <v>11.944708174262777</v>
      </c>
      <c r="DC140" s="34" t="s">
        <v>486</v>
      </c>
      <c r="DD140" s="33">
        <v>0.254</v>
      </c>
      <c r="DE140" s="34">
        <v>2.48</v>
      </c>
      <c r="DF140" s="34">
        <v>0.85399999999999998</v>
      </c>
      <c r="DG140" s="16">
        <v>257.35500000000002</v>
      </c>
      <c r="DH140" s="34">
        <v>4.1000000000000002E-2</v>
      </c>
      <c r="DI140" s="34">
        <v>0.21299999999999999</v>
      </c>
      <c r="DJ140" s="34">
        <v>0.10285471260492186</v>
      </c>
      <c r="DK140" s="27">
        <v>11.239697569559004</v>
      </c>
      <c r="DL140" s="33">
        <v>0.35299999999999998</v>
      </c>
      <c r="DM140" s="34">
        <v>3.4870000000000001</v>
      </c>
      <c r="DN140" s="34">
        <v>1.194</v>
      </c>
      <c r="DO140" s="16">
        <v>324.25599999999997</v>
      </c>
      <c r="DP140" s="34">
        <v>5.2999999999999999E-2</v>
      </c>
      <c r="DQ140" s="34">
        <v>0.3</v>
      </c>
      <c r="DR140" s="34">
        <v>0.15257029195064115</v>
      </c>
      <c r="DS140" s="27">
        <v>14.190430472419916</v>
      </c>
      <c r="DT140" s="33">
        <v>4.7E-2</v>
      </c>
      <c r="DU140" s="34">
        <v>0.71699999999999997</v>
      </c>
      <c r="DV140" s="34">
        <v>2.0760000000000001</v>
      </c>
      <c r="DW140" s="16">
        <v>215.67099999999999</v>
      </c>
      <c r="DX140" s="34">
        <v>1.4E-2</v>
      </c>
      <c r="DY140" s="34">
        <v>3.3000000000000002E-2</v>
      </c>
      <c r="DZ140" s="34">
        <v>3.4479295230496289E-2</v>
      </c>
      <c r="EA140" s="27">
        <v>9.3048778495231819</v>
      </c>
      <c r="EB140" s="33">
        <v>0.29599999999999999</v>
      </c>
      <c r="EC140" s="34">
        <v>3.9529999999999998</v>
      </c>
      <c r="ED140" s="34">
        <v>1.0629999999999999</v>
      </c>
      <c r="EE140" s="16">
        <v>351.18299999999999</v>
      </c>
      <c r="EF140" s="34">
        <v>5.1999999999999998E-2</v>
      </c>
      <c r="EG140" s="34">
        <v>0.24399999999999999</v>
      </c>
      <c r="EH140" s="34">
        <v>0.11021668301977133</v>
      </c>
      <c r="EI140" s="27">
        <v>15.36898587610564</v>
      </c>
      <c r="EJ140" s="33">
        <v>0.158</v>
      </c>
      <c r="EK140" s="34">
        <v>1.804</v>
      </c>
      <c r="EL140" s="34">
        <v>1.6020000000000001</v>
      </c>
      <c r="EM140" s="16">
        <v>253.768</v>
      </c>
      <c r="EN140" s="34">
        <v>2.9000000000000001E-2</v>
      </c>
      <c r="EO140" s="34">
        <v>0.129</v>
      </c>
      <c r="EP140" s="34">
        <v>7.296609021164685E-2</v>
      </c>
      <c r="EQ140" s="27">
        <v>11.027227851879783</v>
      </c>
      <c r="ER140" s="34" t="s">
        <v>486</v>
      </c>
    </row>
    <row r="141" spans="2:148" x14ac:dyDescent="0.2">
      <c r="B141" s="15" t="s">
        <v>499</v>
      </c>
      <c r="D141" s="15" t="s">
        <v>75</v>
      </c>
      <c r="E141" s="15" t="s">
        <v>515</v>
      </c>
      <c r="F141" s="31" t="s">
        <v>32</v>
      </c>
      <c r="G141" s="15">
        <v>3701</v>
      </c>
      <c r="I141" s="15">
        <v>193181</v>
      </c>
      <c r="K141" s="15" t="s">
        <v>489</v>
      </c>
      <c r="L141" s="15">
        <v>2.605</v>
      </c>
      <c r="N141" s="15" t="s">
        <v>25</v>
      </c>
      <c r="P141" s="15" t="s">
        <v>495</v>
      </c>
      <c r="Q141" s="37"/>
      <c r="R141" s="11"/>
      <c r="T141" s="31" t="s">
        <v>153</v>
      </c>
      <c r="U141" s="15"/>
      <c r="V141" s="15">
        <v>2150</v>
      </c>
      <c r="Y141" s="33"/>
      <c r="Z141" s="34"/>
      <c r="AA141" s="34"/>
      <c r="AB141" s="35"/>
      <c r="AC141" s="35"/>
      <c r="AD141" s="35"/>
      <c r="AE141" s="35"/>
      <c r="AG141" s="33"/>
      <c r="AH141" s="34"/>
      <c r="AI141" s="34"/>
      <c r="AJ141" s="35"/>
      <c r="AK141" s="35"/>
      <c r="AL141" s="35"/>
      <c r="AM141" s="35"/>
      <c r="AO141" s="33"/>
      <c r="AP141" s="34"/>
      <c r="AQ141" s="34"/>
      <c r="AR141" s="35"/>
      <c r="AS141" s="35"/>
      <c r="AT141" s="35"/>
      <c r="AU141" s="35"/>
      <c r="AV141" s="35"/>
      <c r="AW141" s="43"/>
      <c r="AX141" s="33">
        <v>0.40336975374151107</v>
      </c>
      <c r="AY141" s="34">
        <v>9.5888331593486953</v>
      </c>
      <c r="AZ141" s="34">
        <v>1.2031444356293104</v>
      </c>
      <c r="BA141" s="16">
        <v>319.26653309574738</v>
      </c>
      <c r="BB141" s="34">
        <v>6.5667985980535193E-2</v>
      </c>
      <c r="BC141" s="34">
        <v>0.33770176776097588</v>
      </c>
      <c r="BD141" s="34">
        <v>3.2004738139729184E-2</v>
      </c>
      <c r="BE141" s="27">
        <v>14.394540724770982</v>
      </c>
      <c r="BF141" s="34">
        <v>10.931560316216931</v>
      </c>
      <c r="BG141" s="33">
        <v>0.5841799117854154</v>
      </c>
      <c r="BH141" s="34">
        <v>10.931560316216931</v>
      </c>
      <c r="BI141" s="34">
        <v>1.2456721001250577</v>
      </c>
      <c r="BJ141" s="16">
        <v>326.86446560241188</v>
      </c>
      <c r="BK141" s="34">
        <v>7.8396325086192653E-2</v>
      </c>
      <c r="BL141" s="34">
        <v>0.50578358669922274</v>
      </c>
      <c r="BM141" s="34" t="s">
        <v>486</v>
      </c>
      <c r="BN141" s="27">
        <v>14.835515276856876</v>
      </c>
      <c r="BO141" s="33">
        <v>1.1819140013650209</v>
      </c>
      <c r="BP141" s="34">
        <v>15.683796171920847</v>
      </c>
      <c r="BQ141" s="34">
        <v>0.9519235511900227</v>
      </c>
      <c r="BR141" s="16">
        <v>319.70573230685011</v>
      </c>
      <c r="BS141" s="34">
        <v>0.11623119603814115</v>
      </c>
      <c r="BT141" s="34">
        <v>1.0656828053268796</v>
      </c>
      <c r="BU141" s="34">
        <v>5.1458620409595847E-2</v>
      </c>
      <c r="BV141" s="27">
        <v>14.930095521312506</v>
      </c>
      <c r="BW141" s="33">
        <v>0.65231324479920882</v>
      </c>
      <c r="BX141" s="34">
        <v>19.099244964706909</v>
      </c>
      <c r="BY141" s="34">
        <v>1.7533801042374462</v>
      </c>
      <c r="BZ141" s="16">
        <v>362.55645356660381</v>
      </c>
      <c r="CA141" s="34">
        <v>9.6157115029356463E-2</v>
      </c>
      <c r="CB141" s="34">
        <v>0.5561561297698524</v>
      </c>
      <c r="CC141" s="34">
        <v>4.1537752627203009E-2</v>
      </c>
      <c r="CD141" s="27">
        <v>16.926111323237375</v>
      </c>
      <c r="CE141" s="33">
        <v>0.12945990048606479</v>
      </c>
      <c r="CF141" s="34">
        <v>5.8585441939460781</v>
      </c>
      <c r="CG141" s="34">
        <v>1.1551701724450205</v>
      </c>
      <c r="CH141" s="16">
        <v>213.85355459421569</v>
      </c>
      <c r="CI141" s="34">
        <v>3.4688327516502457E-2</v>
      </c>
      <c r="CJ141" s="34">
        <v>9.4771572969562332E-2</v>
      </c>
      <c r="CK141" s="34">
        <v>1.7780518819950668E-2</v>
      </c>
      <c r="CL141" s="27">
        <v>9.5846802308282175</v>
      </c>
      <c r="CM141" s="33">
        <v>0.56519384998149647</v>
      </c>
      <c r="CN141" s="34">
        <v>19.769088069144932</v>
      </c>
      <c r="CO141" s="34">
        <v>1.6293459482189259</v>
      </c>
      <c r="CP141" s="16">
        <v>396.74837460938062</v>
      </c>
      <c r="CQ141" s="34">
        <v>9.6796117064627513E-2</v>
      </c>
      <c r="CR141" s="34">
        <v>0.46839773291686893</v>
      </c>
      <c r="CS141" s="34">
        <v>2.5519546602503461E-2</v>
      </c>
      <c r="CT141" s="27">
        <v>18.425901073684322</v>
      </c>
      <c r="CU141" s="33">
        <v>0.45876375411211001</v>
      </c>
      <c r="CV141" s="34">
        <v>11.162388037541563</v>
      </c>
      <c r="CW141" s="34">
        <v>1.250283522002531</v>
      </c>
      <c r="CX141" s="16">
        <v>275.32476275545895</v>
      </c>
      <c r="CY141" s="34">
        <v>6.617717721800849E-2</v>
      </c>
      <c r="CZ141" s="34">
        <v>0.39258657689410154</v>
      </c>
      <c r="DA141" s="34">
        <v>2.86742699566741E-2</v>
      </c>
      <c r="DB141" s="27">
        <v>12.623464534949447</v>
      </c>
      <c r="DC141" s="34" t="s">
        <v>486</v>
      </c>
      <c r="DD141" s="33">
        <v>0.17893621027935469</v>
      </c>
      <c r="DE141" s="34">
        <v>6.8924682851418106</v>
      </c>
      <c r="DF141" s="34">
        <v>0.69204714846063031</v>
      </c>
      <c r="DG141" s="16">
        <v>267.4360426844969</v>
      </c>
      <c r="DH141" s="34">
        <v>4.6983319910307991E-2</v>
      </c>
      <c r="DI141" s="34">
        <v>0.1319528903690467</v>
      </c>
      <c r="DJ141" s="34">
        <v>1.9053144398407072E-2</v>
      </c>
      <c r="DK141" s="27">
        <v>11.959257090272803</v>
      </c>
      <c r="DL141" s="33">
        <v>0.70206138226664649</v>
      </c>
      <c r="DM141" s="34">
        <v>24.353770601026834</v>
      </c>
      <c r="DN141" s="34">
        <v>1.5011390331215002</v>
      </c>
      <c r="DO141" s="16">
        <v>341.79555750943939</v>
      </c>
      <c r="DP141" s="34">
        <v>0.11006902174202315</v>
      </c>
      <c r="DQ141" s="34">
        <v>0.59199236052462334</v>
      </c>
      <c r="DR141" s="34">
        <v>3.3215775037935262E-2</v>
      </c>
      <c r="DS141" s="27">
        <v>16.396590775472557</v>
      </c>
      <c r="DT141" s="33">
        <v>0.13106603170187553</v>
      </c>
      <c r="DU141" s="34">
        <v>6.1793105957711489</v>
      </c>
      <c r="DV141" s="34">
        <v>1.0383224677939189</v>
      </c>
      <c r="DW141" s="16">
        <v>209.08667329702496</v>
      </c>
      <c r="DX141" s="34">
        <v>3.5954812123449767E-2</v>
      </c>
      <c r="DY141" s="34">
        <v>9.5111219578425776E-2</v>
      </c>
      <c r="DZ141" s="34">
        <v>1.7216100742148084E-2</v>
      </c>
      <c r="EA141" s="27">
        <v>9.402065833863956</v>
      </c>
      <c r="EB141" s="33">
        <v>0.35837309683339302</v>
      </c>
      <c r="EC141" s="34">
        <v>12.104227746329212</v>
      </c>
      <c r="ED141" s="34">
        <v>1.4689680756661629</v>
      </c>
      <c r="EE141" s="16">
        <v>372.09530283185541</v>
      </c>
      <c r="EF141" s="34">
        <v>7.786677371045983E-2</v>
      </c>
      <c r="EG141" s="34">
        <v>0.28050632312293317</v>
      </c>
      <c r="EH141" s="34">
        <v>2.5242945395642997E-2</v>
      </c>
      <c r="EI141" s="27">
        <v>16.823786347131936</v>
      </c>
      <c r="EJ141" s="33">
        <v>0.24651635520431375</v>
      </c>
      <c r="EK141" s="34">
        <v>9.5553577154519687</v>
      </c>
      <c r="EL141" s="34">
        <v>1.0817070119037799</v>
      </c>
      <c r="EM141" s="16">
        <v>256.89236652843329</v>
      </c>
      <c r="EN141" s="34">
        <v>5.3202648889734583E-2</v>
      </c>
      <c r="EO141" s="34">
        <v>0.1933137063145792</v>
      </c>
      <c r="EP141" s="34">
        <v>2.0724352245721576E-2</v>
      </c>
      <c r="EQ141" s="27">
        <v>11.695707480761985</v>
      </c>
      <c r="ER141" s="34" t="s">
        <v>486</v>
      </c>
    </row>
    <row r="142" spans="2:148" x14ac:dyDescent="0.2">
      <c r="B142" s="15" t="s">
        <v>499</v>
      </c>
      <c r="D142" s="15" t="s">
        <v>49</v>
      </c>
      <c r="E142" s="15" t="s">
        <v>488</v>
      </c>
      <c r="F142" s="31" t="s">
        <v>32</v>
      </c>
      <c r="G142" s="15">
        <v>3701</v>
      </c>
      <c r="I142" s="15">
        <v>70415</v>
      </c>
      <c r="K142" s="15" t="s">
        <v>488</v>
      </c>
      <c r="L142" s="15">
        <v>5.7</v>
      </c>
      <c r="P142" s="15"/>
      <c r="Q142" s="36"/>
      <c r="R142" s="12"/>
      <c r="T142" s="31" t="s">
        <v>153</v>
      </c>
      <c r="U142" s="15"/>
      <c r="V142" s="15" t="s">
        <v>486</v>
      </c>
      <c r="Y142" s="33"/>
      <c r="Z142" s="34"/>
      <c r="AA142" s="34"/>
      <c r="AB142" s="35"/>
      <c r="AC142" s="35"/>
      <c r="AD142" s="35"/>
      <c r="AE142" s="35"/>
      <c r="AG142" s="33"/>
      <c r="AH142" s="34"/>
      <c r="AI142" s="34"/>
      <c r="AJ142" s="35"/>
      <c r="AK142" s="35"/>
      <c r="AL142" s="35"/>
      <c r="AM142" s="35"/>
      <c r="AO142" s="33"/>
      <c r="AP142" s="34"/>
      <c r="AQ142" s="34"/>
      <c r="AR142" s="35"/>
      <c r="AS142" s="35"/>
      <c r="AT142" s="35"/>
      <c r="AU142" s="35"/>
      <c r="AV142" s="35"/>
      <c r="AW142" s="43"/>
      <c r="AX142" s="33">
        <v>0.14726469804212514</v>
      </c>
      <c r="AY142" s="34">
        <v>1.7249232141980566</v>
      </c>
      <c r="AZ142" s="34">
        <v>0.18019730984057508</v>
      </c>
      <c r="BA142" s="16">
        <v>317.35293880064398</v>
      </c>
      <c r="BB142" s="34" t="s">
        <v>486</v>
      </c>
      <c r="BC142" s="34" t="s">
        <v>486</v>
      </c>
      <c r="BD142" s="34" t="s">
        <v>486</v>
      </c>
      <c r="BE142" s="27">
        <v>13.747604213597786</v>
      </c>
      <c r="BF142" s="34">
        <v>3.0568708089572554</v>
      </c>
      <c r="BG142" s="33">
        <v>0.26194427788389879</v>
      </c>
      <c r="BH142" s="34">
        <v>3.0568708089572554</v>
      </c>
      <c r="BI142" s="34">
        <v>0.24234769817247026</v>
      </c>
      <c r="BJ142" s="16">
        <v>326.51342500666448</v>
      </c>
      <c r="BK142" s="34" t="s">
        <v>486</v>
      </c>
      <c r="BL142" s="34" t="s">
        <v>486</v>
      </c>
      <c r="BM142" s="34" t="s">
        <v>486</v>
      </c>
      <c r="BN142" s="27">
        <v>14.245873018257299</v>
      </c>
      <c r="BO142" s="33">
        <v>0.65400000000000003</v>
      </c>
      <c r="BP142" s="34">
        <v>7.0830000000000002</v>
      </c>
      <c r="BQ142" s="34">
        <v>0.45200000000000001</v>
      </c>
      <c r="BR142" s="16">
        <v>385.09500000000003</v>
      </c>
      <c r="BS142" s="34" t="s">
        <v>486</v>
      </c>
      <c r="BT142" s="34" t="s">
        <v>486</v>
      </c>
      <c r="BU142" s="34" t="s">
        <v>486</v>
      </c>
      <c r="BV142" s="27">
        <v>17.083141820238492</v>
      </c>
      <c r="BW142" s="33">
        <v>0.122</v>
      </c>
      <c r="BX142" s="34">
        <v>1.966</v>
      </c>
      <c r="BY142" s="34">
        <v>0.20200000000000001</v>
      </c>
      <c r="BZ142" s="16">
        <v>396.50299999999999</v>
      </c>
      <c r="CA142" s="34" t="s">
        <v>486</v>
      </c>
      <c r="CB142" s="34" t="s">
        <v>486</v>
      </c>
      <c r="CC142" s="34" t="s">
        <v>486</v>
      </c>
      <c r="CD142" s="27">
        <v>17.155171953307885</v>
      </c>
      <c r="CE142" s="33">
        <v>0.06</v>
      </c>
      <c r="CF142" s="34">
        <v>0.57899999999999996</v>
      </c>
      <c r="CG142" s="34">
        <v>2.0110000000000001</v>
      </c>
      <c r="CH142" s="16">
        <v>221.16399999999999</v>
      </c>
      <c r="CI142" s="34" t="s">
        <v>486</v>
      </c>
      <c r="CJ142" s="34" t="s">
        <v>486</v>
      </c>
      <c r="CK142" s="34" t="s">
        <v>486</v>
      </c>
      <c r="CL142" s="27">
        <v>9.5329410378470101</v>
      </c>
      <c r="CM142" s="33">
        <v>0.10199999999999999</v>
      </c>
      <c r="CN142" s="34">
        <v>0.81899999999999995</v>
      </c>
      <c r="CO142" s="34">
        <v>0.223</v>
      </c>
      <c r="CP142" s="16">
        <v>433.4</v>
      </c>
      <c r="CQ142" s="34" t="s">
        <v>486</v>
      </c>
      <c r="CR142" s="34" t="s">
        <v>486</v>
      </c>
      <c r="CS142" s="34" t="s">
        <v>486</v>
      </c>
      <c r="CT142" s="27">
        <v>18.657661780647594</v>
      </c>
      <c r="CU142" s="33">
        <v>0.19</v>
      </c>
      <c r="CV142" s="34">
        <v>2.085</v>
      </c>
      <c r="CW142" s="34">
        <v>1.2569999999999999</v>
      </c>
      <c r="CX142" s="16">
        <v>300.791</v>
      </c>
      <c r="CY142" s="34" t="s">
        <v>486</v>
      </c>
      <c r="CZ142" s="34" t="s">
        <v>486</v>
      </c>
      <c r="DA142" s="34" t="s">
        <v>486</v>
      </c>
      <c r="DB142" s="27">
        <v>13.067343482427614</v>
      </c>
      <c r="DC142" s="34" t="s">
        <v>486</v>
      </c>
      <c r="DD142" s="33">
        <v>0.12</v>
      </c>
      <c r="DE142" s="34">
        <v>2.7080000000000002</v>
      </c>
      <c r="DF142" s="34">
        <v>7.8E-2</v>
      </c>
      <c r="DG142" s="16">
        <v>320.827</v>
      </c>
      <c r="DH142" s="34" t="s">
        <v>486</v>
      </c>
      <c r="DI142" s="34" t="s">
        <v>486</v>
      </c>
      <c r="DJ142" s="34" t="s">
        <v>486</v>
      </c>
      <c r="DK142" s="27">
        <v>13.95915586557949</v>
      </c>
      <c r="DL142" s="33">
        <v>7.8E-2</v>
      </c>
      <c r="DM142" s="34">
        <v>1.647</v>
      </c>
      <c r="DN142" s="34">
        <v>0.17299999999999999</v>
      </c>
      <c r="DO142" s="16">
        <v>379.98899999999998</v>
      </c>
      <c r="DP142" s="34" t="s">
        <v>486</v>
      </c>
      <c r="DQ142" s="34" t="s">
        <v>486</v>
      </c>
      <c r="DR142" s="34" t="s">
        <v>486</v>
      </c>
      <c r="DS142" s="27">
        <v>16.419397652825566</v>
      </c>
      <c r="DT142" s="33">
        <v>5.1999999999999998E-2</v>
      </c>
      <c r="DU142" s="34">
        <v>0.70399999999999996</v>
      </c>
      <c r="DV142" s="34">
        <v>1.871</v>
      </c>
      <c r="DW142" s="16">
        <v>216.46299999999999</v>
      </c>
      <c r="DX142" s="34" t="s">
        <v>486</v>
      </c>
      <c r="DY142" s="34" t="s">
        <v>486</v>
      </c>
      <c r="DZ142" s="34" t="s">
        <v>486</v>
      </c>
      <c r="EA142" s="27">
        <v>9.3386509245730629</v>
      </c>
      <c r="EB142" s="33">
        <v>8.5999999999999993E-2</v>
      </c>
      <c r="EC142" s="34">
        <v>1.4650000000000001</v>
      </c>
      <c r="ED142" s="34">
        <v>0.16700000000000001</v>
      </c>
      <c r="EE142" s="16">
        <v>435.98500000000001</v>
      </c>
      <c r="EF142" s="34" t="s">
        <v>486</v>
      </c>
      <c r="EG142" s="34" t="s">
        <v>486</v>
      </c>
      <c r="EH142" s="34" t="s">
        <v>486</v>
      </c>
      <c r="EI142" s="27">
        <v>18.809895524029479</v>
      </c>
      <c r="EJ142" s="33">
        <v>7.2999999999999995E-2</v>
      </c>
      <c r="EK142" s="34">
        <v>1.3160000000000001</v>
      </c>
      <c r="EL142" s="34">
        <v>1.093</v>
      </c>
      <c r="EM142" s="16">
        <v>283.62200000000001</v>
      </c>
      <c r="EN142" s="34" t="s">
        <v>486</v>
      </c>
      <c r="EO142" s="34" t="s">
        <v>486</v>
      </c>
      <c r="EP142" s="34" t="s">
        <v>486</v>
      </c>
      <c r="EQ142" s="27">
        <v>12.263214717757773</v>
      </c>
      <c r="ER142" s="34" t="s">
        <v>486</v>
      </c>
    </row>
    <row r="143" spans="2:148" x14ac:dyDescent="0.2">
      <c r="B143" s="15" t="s">
        <v>499</v>
      </c>
      <c r="D143" s="15" t="s">
        <v>60</v>
      </c>
      <c r="E143" s="15" t="s">
        <v>518</v>
      </c>
      <c r="F143" s="31" t="s">
        <v>32</v>
      </c>
      <c r="G143" s="15">
        <v>3701</v>
      </c>
      <c r="I143" s="15">
        <v>146849</v>
      </c>
      <c r="K143" s="15" t="s">
        <v>487</v>
      </c>
      <c r="L143" s="15">
        <v>1.9970000000000001</v>
      </c>
      <c r="N143" s="15" t="s">
        <v>25</v>
      </c>
      <c r="P143" s="15" t="s">
        <v>496</v>
      </c>
      <c r="Q143" s="37"/>
      <c r="R143" s="14"/>
      <c r="S143" s="17"/>
      <c r="T143" s="31" t="s">
        <v>153</v>
      </c>
      <c r="U143" s="17"/>
      <c r="V143" s="15">
        <v>1930</v>
      </c>
      <c r="W143" s="17"/>
      <c r="X143" s="17"/>
      <c r="Y143" s="38"/>
      <c r="Z143" s="39"/>
      <c r="AA143" s="39"/>
      <c r="AB143" s="40"/>
      <c r="AC143" s="40"/>
      <c r="AD143" s="40"/>
      <c r="AE143" s="40"/>
      <c r="AG143" s="38"/>
      <c r="AH143" s="39"/>
      <c r="AI143" s="39"/>
      <c r="AJ143" s="40"/>
      <c r="AK143" s="40"/>
      <c r="AL143" s="40"/>
      <c r="AM143" s="40"/>
      <c r="AO143" s="38"/>
      <c r="AP143" s="39"/>
      <c r="AQ143" s="39"/>
      <c r="AR143" s="40"/>
      <c r="AS143" s="40"/>
      <c r="AT143" s="40"/>
      <c r="AU143" s="40"/>
      <c r="AV143" s="40"/>
      <c r="AW143" s="50"/>
      <c r="AX143" s="33">
        <v>0.42632611210695848</v>
      </c>
      <c r="AY143" s="34">
        <v>4.8780556445923082</v>
      </c>
      <c r="AZ143" s="34">
        <v>1.8398268644326041</v>
      </c>
      <c r="BA143" s="16">
        <v>267.43870309889348</v>
      </c>
      <c r="BB143" s="34">
        <v>5.5715899248072923E-2</v>
      </c>
      <c r="BC143" s="34">
        <v>0.37061021285888557</v>
      </c>
      <c r="BD143" s="34">
        <v>4.0106043783838391E-2</v>
      </c>
      <c r="BE143" s="27">
        <v>11.857260723415603</v>
      </c>
      <c r="BF143" s="34">
        <v>6.4525112635725481</v>
      </c>
      <c r="BG143" s="33">
        <v>0.6045928583093132</v>
      </c>
      <c r="BH143" s="34">
        <v>6.4525112635725481</v>
      </c>
      <c r="BI143" s="34">
        <v>1.9155085249743753</v>
      </c>
      <c r="BJ143" s="16">
        <v>273.62462504132895</v>
      </c>
      <c r="BK143" s="34">
        <v>6.2923880266042911E-2</v>
      </c>
      <c r="BL143" s="34">
        <v>0.5416689780432703</v>
      </c>
      <c r="BM143" s="34" t="s">
        <v>486</v>
      </c>
      <c r="BN143" s="27">
        <v>12.252946125536329</v>
      </c>
      <c r="BO143" s="33" t="s">
        <v>486</v>
      </c>
      <c r="BP143" s="34" t="s">
        <v>486</v>
      </c>
      <c r="BQ143" s="34" t="s">
        <v>486</v>
      </c>
      <c r="BR143" s="16" t="s">
        <v>486</v>
      </c>
      <c r="BS143" s="34" t="s">
        <v>486</v>
      </c>
      <c r="BT143" s="34" t="s">
        <v>486</v>
      </c>
      <c r="BU143" s="34" t="s">
        <v>486</v>
      </c>
      <c r="BV143" s="27" t="s">
        <v>486</v>
      </c>
      <c r="BW143" s="33" t="s">
        <v>486</v>
      </c>
      <c r="BX143" s="34" t="s">
        <v>486</v>
      </c>
      <c r="BY143" s="34" t="s">
        <v>486</v>
      </c>
      <c r="BZ143" s="16" t="s">
        <v>486</v>
      </c>
      <c r="CA143" s="34" t="s">
        <v>486</v>
      </c>
      <c r="CB143" s="34" t="s">
        <v>486</v>
      </c>
      <c r="CC143" s="34" t="s">
        <v>486</v>
      </c>
      <c r="CD143" s="27" t="s">
        <v>486</v>
      </c>
      <c r="CE143" s="33" t="s">
        <v>486</v>
      </c>
      <c r="CF143" s="34" t="s">
        <v>486</v>
      </c>
      <c r="CG143" s="34" t="s">
        <v>486</v>
      </c>
      <c r="CH143" s="16" t="s">
        <v>486</v>
      </c>
      <c r="CI143" s="34" t="s">
        <v>486</v>
      </c>
      <c r="CJ143" s="34" t="s">
        <v>486</v>
      </c>
      <c r="CK143" s="34" t="s">
        <v>486</v>
      </c>
      <c r="CL143" s="27" t="s">
        <v>486</v>
      </c>
      <c r="CM143" s="33" t="s">
        <v>486</v>
      </c>
      <c r="CN143" s="34" t="s">
        <v>486</v>
      </c>
      <c r="CO143" s="34" t="s">
        <v>486</v>
      </c>
      <c r="CP143" s="16" t="s">
        <v>486</v>
      </c>
      <c r="CQ143" s="34" t="s">
        <v>486</v>
      </c>
      <c r="CR143" s="34" t="s">
        <v>486</v>
      </c>
      <c r="CS143" s="34" t="s">
        <v>486</v>
      </c>
      <c r="CT143" s="27" t="s">
        <v>486</v>
      </c>
      <c r="CU143" s="33" t="s">
        <v>486</v>
      </c>
      <c r="CV143" s="34" t="s">
        <v>486</v>
      </c>
      <c r="CW143" s="34" t="s">
        <v>486</v>
      </c>
      <c r="CX143" s="16" t="s">
        <v>486</v>
      </c>
      <c r="CY143" s="34" t="s">
        <v>486</v>
      </c>
      <c r="CZ143" s="34" t="s">
        <v>486</v>
      </c>
      <c r="DA143" s="34" t="s">
        <v>486</v>
      </c>
      <c r="DB143" s="27" t="s">
        <v>486</v>
      </c>
      <c r="DC143" s="34" t="s">
        <v>486</v>
      </c>
      <c r="DD143" s="33">
        <v>0.23485266934809376</v>
      </c>
      <c r="DE143" s="34">
        <v>2.3198427454629544</v>
      </c>
      <c r="DF143" s="34">
        <v>1.3648224031478753</v>
      </c>
      <c r="DG143" s="16">
        <v>235.91886558647525</v>
      </c>
      <c r="DH143" s="34">
        <v>4.2282425714080994E-2</v>
      </c>
      <c r="DI143" s="34">
        <v>0.19257024363401276</v>
      </c>
      <c r="DJ143" s="34">
        <v>3.6281078127753136E-2</v>
      </c>
      <c r="DK143" s="27">
        <v>10.306899381716988</v>
      </c>
      <c r="DL143" s="33">
        <v>0.3754145815138818</v>
      </c>
      <c r="DM143" s="34">
        <v>5.1601564337217676</v>
      </c>
      <c r="DN143" s="34">
        <v>2.02298184228962</v>
      </c>
      <c r="DO143" s="16">
        <v>295.45631292590679</v>
      </c>
      <c r="DP143" s="34">
        <v>6.1748179729972166E-2</v>
      </c>
      <c r="DQ143" s="34">
        <v>0.31366640178390964</v>
      </c>
      <c r="DR143" s="34">
        <v>4.8802127485765054E-2</v>
      </c>
      <c r="DS143" s="27">
        <v>13.071026310101995</v>
      </c>
      <c r="DT143" s="33">
        <v>0.15711396086334625</v>
      </c>
      <c r="DU143" s="34">
        <v>3.3908719128175688</v>
      </c>
      <c r="DV143" s="34">
        <v>1.8225726323210216</v>
      </c>
      <c r="DW143" s="16">
        <v>199.49635125380917</v>
      </c>
      <c r="DX143" s="34">
        <v>3.1802231079719419E-2</v>
      </c>
      <c r="DY143" s="34">
        <v>0.12531172978362684</v>
      </c>
      <c r="DZ143" s="34">
        <v>3.1064570967695288E-2</v>
      </c>
      <c r="EA143" s="27">
        <v>8.8063421836257554</v>
      </c>
      <c r="EB143" s="33">
        <v>0.29873613371019359</v>
      </c>
      <c r="EC143" s="34">
        <v>2.9039809321164167</v>
      </c>
      <c r="ED143" s="34">
        <v>2.175587804439199</v>
      </c>
      <c r="EE143" s="16">
        <v>319.65900422964722</v>
      </c>
      <c r="EF143" s="34">
        <v>5.569640615688478E-2</v>
      </c>
      <c r="EG143" s="34">
        <v>0.2430397275533088</v>
      </c>
      <c r="EH143" s="34">
        <v>4.3178418011809244E-2</v>
      </c>
      <c r="EI143" s="27">
        <v>13.946587086827336</v>
      </c>
      <c r="EJ143" s="33">
        <v>0.21876825911927739</v>
      </c>
      <c r="EK143" s="34">
        <v>3.382383337857457</v>
      </c>
      <c r="EL143" s="34">
        <v>1.7980850508003978</v>
      </c>
      <c r="EM143" s="16">
        <v>233.1372064561975</v>
      </c>
      <c r="EN143" s="34">
        <v>4.0693582341827177E-2</v>
      </c>
      <c r="EO143" s="34">
        <v>0.1780746767774502</v>
      </c>
      <c r="EP143" s="34">
        <v>3.5920638117629064E-2</v>
      </c>
      <c r="EQ143" s="27">
        <v>10.257019234085885</v>
      </c>
      <c r="ER143" s="34" t="s">
        <v>486</v>
      </c>
    </row>
    <row r="144" spans="2:148" x14ac:dyDescent="0.2">
      <c r="B144" s="15" t="s">
        <v>499</v>
      </c>
      <c r="D144" s="15" t="s">
        <v>49</v>
      </c>
      <c r="E144" s="15" t="s">
        <v>513</v>
      </c>
      <c r="F144" s="31" t="s">
        <v>32</v>
      </c>
      <c r="G144" s="15">
        <v>3701</v>
      </c>
      <c r="I144" s="15">
        <v>125054</v>
      </c>
      <c r="K144" s="15" t="s">
        <v>489</v>
      </c>
      <c r="L144" s="15">
        <v>3.165</v>
      </c>
      <c r="N144" s="15" t="s">
        <v>31</v>
      </c>
      <c r="P144" s="15" t="s">
        <v>495</v>
      </c>
      <c r="Q144" s="37"/>
      <c r="R144" s="11"/>
      <c r="T144" s="31" t="s">
        <v>153</v>
      </c>
      <c r="U144" s="15"/>
      <c r="V144" s="15">
        <v>2270</v>
      </c>
      <c r="Y144" s="33"/>
      <c r="Z144" s="34"/>
      <c r="AA144" s="34"/>
      <c r="AB144" s="35"/>
      <c r="AC144" s="35"/>
      <c r="AD144" s="35"/>
      <c r="AE144" s="35"/>
      <c r="AG144" s="33"/>
      <c r="AH144" s="34"/>
      <c r="AI144" s="34"/>
      <c r="AJ144" s="35"/>
      <c r="AK144" s="35"/>
      <c r="AL144" s="35"/>
      <c r="AM144" s="35"/>
      <c r="AO144" s="33"/>
      <c r="AP144" s="34"/>
      <c r="AQ144" s="34"/>
      <c r="AR144" s="35"/>
      <c r="AS144" s="35"/>
      <c r="AT144" s="35"/>
      <c r="AU144" s="35"/>
      <c r="AV144" s="35"/>
      <c r="AW144" s="43"/>
      <c r="AX144" s="33">
        <v>0.35</v>
      </c>
      <c r="AY144" s="34">
        <v>6.6020000000000003</v>
      </c>
      <c r="AZ144" s="34">
        <v>0.88200000000000001</v>
      </c>
      <c r="BA144" s="16">
        <v>352.66899999999998</v>
      </c>
      <c r="BB144" s="34">
        <v>5.1999999999999998E-2</v>
      </c>
      <c r="BC144" s="34">
        <v>0.29799999999999999</v>
      </c>
      <c r="BD144" s="34" t="s">
        <v>486</v>
      </c>
      <c r="BE144" s="27">
        <v>15.618606934690735</v>
      </c>
      <c r="BF144" s="34">
        <v>7.8952410936205464</v>
      </c>
      <c r="BG144" s="33">
        <v>0.47853438276719135</v>
      </c>
      <c r="BH144" s="34">
        <v>7.8952410936205464</v>
      </c>
      <c r="BI144" s="34">
        <v>0.94040762220381102</v>
      </c>
      <c r="BJ144" s="16">
        <v>363.93998342999174</v>
      </c>
      <c r="BK144" s="34">
        <v>5.928169014084507E-2</v>
      </c>
      <c r="BL144" s="34">
        <v>0.41925269262634635</v>
      </c>
      <c r="BM144" s="34" t="s">
        <v>486</v>
      </c>
      <c r="BN144" s="27">
        <v>16.206671486862319</v>
      </c>
      <c r="BO144" s="33" t="s">
        <v>486</v>
      </c>
      <c r="BP144" s="34" t="s">
        <v>486</v>
      </c>
      <c r="BQ144" s="34" t="s">
        <v>486</v>
      </c>
      <c r="BR144" s="16" t="s">
        <v>486</v>
      </c>
      <c r="BS144" s="34" t="s">
        <v>486</v>
      </c>
      <c r="BT144" s="34" t="s">
        <v>486</v>
      </c>
      <c r="BU144" s="34" t="s">
        <v>486</v>
      </c>
      <c r="BV144" s="27" t="s">
        <v>486</v>
      </c>
      <c r="BW144" s="33" t="s">
        <v>486</v>
      </c>
      <c r="BX144" s="34" t="s">
        <v>486</v>
      </c>
      <c r="BY144" s="34" t="s">
        <v>486</v>
      </c>
      <c r="BZ144" s="16" t="s">
        <v>486</v>
      </c>
      <c r="CA144" s="34" t="s">
        <v>486</v>
      </c>
      <c r="CB144" s="34" t="s">
        <v>486</v>
      </c>
      <c r="CC144" s="34" t="s">
        <v>486</v>
      </c>
      <c r="CD144" s="27" t="s">
        <v>486</v>
      </c>
      <c r="CE144" s="33" t="s">
        <v>486</v>
      </c>
      <c r="CF144" s="34" t="s">
        <v>486</v>
      </c>
      <c r="CG144" s="34" t="s">
        <v>486</v>
      </c>
      <c r="CH144" s="16" t="s">
        <v>486</v>
      </c>
      <c r="CI144" s="34" t="s">
        <v>486</v>
      </c>
      <c r="CJ144" s="34" t="s">
        <v>486</v>
      </c>
      <c r="CK144" s="34" t="s">
        <v>486</v>
      </c>
      <c r="CL144" s="27" t="s">
        <v>486</v>
      </c>
      <c r="CM144" s="33" t="s">
        <v>486</v>
      </c>
      <c r="CN144" s="34" t="s">
        <v>486</v>
      </c>
      <c r="CO144" s="34" t="s">
        <v>486</v>
      </c>
      <c r="CP144" s="16" t="s">
        <v>486</v>
      </c>
      <c r="CQ144" s="34" t="s">
        <v>486</v>
      </c>
      <c r="CR144" s="34" t="s">
        <v>486</v>
      </c>
      <c r="CS144" s="34" t="s">
        <v>486</v>
      </c>
      <c r="CT144" s="27" t="s">
        <v>486</v>
      </c>
      <c r="CU144" s="33" t="s">
        <v>486</v>
      </c>
      <c r="CV144" s="34" t="s">
        <v>486</v>
      </c>
      <c r="CW144" s="34" t="s">
        <v>486</v>
      </c>
      <c r="CX144" s="16" t="s">
        <v>486</v>
      </c>
      <c r="CY144" s="34" t="s">
        <v>486</v>
      </c>
      <c r="CZ144" s="34" t="s">
        <v>486</v>
      </c>
      <c r="DA144" s="34" t="s">
        <v>486</v>
      </c>
      <c r="DB144" s="27" t="s">
        <v>486</v>
      </c>
      <c r="DC144" s="34" t="s">
        <v>486</v>
      </c>
      <c r="DD144" s="33">
        <v>0.28100000000000003</v>
      </c>
      <c r="DE144" s="34">
        <v>7.4109999999999996</v>
      </c>
      <c r="DF144" s="34">
        <v>0.56799999999999995</v>
      </c>
      <c r="DG144" s="16">
        <v>336.666</v>
      </c>
      <c r="DH144" s="34">
        <v>5.3999999999999999E-2</v>
      </c>
      <c r="DI144" s="34">
        <v>0.22700000000000001</v>
      </c>
      <c r="DJ144" s="34" t="s">
        <v>486</v>
      </c>
      <c r="DK144" s="27">
        <v>14.977373961131798</v>
      </c>
      <c r="DL144" s="33">
        <v>0.33</v>
      </c>
      <c r="DM144" s="34">
        <v>10.452</v>
      </c>
      <c r="DN144" s="34">
        <v>0.82899999999999996</v>
      </c>
      <c r="DO144" s="16">
        <v>409.93700000000001</v>
      </c>
      <c r="DP144" s="34">
        <v>6.4000000000000001E-2</v>
      </c>
      <c r="DQ144" s="34">
        <v>0.26600000000000001</v>
      </c>
      <c r="DR144" s="34" t="s">
        <v>486</v>
      </c>
      <c r="DS144" s="27">
        <v>18.331603431210823</v>
      </c>
      <c r="DT144" s="33">
        <v>0.109</v>
      </c>
      <c r="DU144" s="34">
        <v>3.198</v>
      </c>
      <c r="DV144" s="34">
        <v>0.69599999999999995</v>
      </c>
      <c r="DW144" s="16">
        <v>245.48400000000001</v>
      </c>
      <c r="DX144" s="34">
        <v>0.03</v>
      </c>
      <c r="DY144" s="34">
        <v>0.08</v>
      </c>
      <c r="DZ144" s="34" t="s">
        <v>486</v>
      </c>
      <c r="EA144" s="27">
        <v>10.759213209533236</v>
      </c>
      <c r="EB144" s="33">
        <v>0.189</v>
      </c>
      <c r="EC144" s="34">
        <v>6.6369999999999996</v>
      </c>
      <c r="ED144" s="34">
        <v>0.65300000000000002</v>
      </c>
      <c r="EE144" s="16">
        <v>456.12299999999999</v>
      </c>
      <c r="EF144" s="34">
        <v>5.6000000000000001E-2</v>
      </c>
      <c r="EG144" s="34">
        <v>0.13300000000000001</v>
      </c>
      <c r="EH144" s="34" t="s">
        <v>486</v>
      </c>
      <c r="EI144" s="27">
        <v>20.036217184333317</v>
      </c>
      <c r="EJ144" s="33">
        <v>0.183</v>
      </c>
      <c r="EK144" s="34">
        <v>5.4370000000000003</v>
      </c>
      <c r="EL144" s="34">
        <v>0.68500000000000005</v>
      </c>
      <c r="EM144" s="16">
        <v>309.38299999999998</v>
      </c>
      <c r="EN144" s="34">
        <v>4.2000000000000003E-2</v>
      </c>
      <c r="EO144" s="34">
        <v>0.14099999999999999</v>
      </c>
      <c r="EP144" s="34" t="s">
        <v>486</v>
      </c>
      <c r="EQ144" s="27">
        <v>13.660823867653297</v>
      </c>
      <c r="ER144" s="34" t="s">
        <v>486</v>
      </c>
    </row>
    <row r="145" spans="2:148" x14ac:dyDescent="0.2">
      <c r="B145" s="15" t="s">
        <v>499</v>
      </c>
      <c r="D145" s="15" t="s">
        <v>64</v>
      </c>
      <c r="E145" s="15" t="s">
        <v>516</v>
      </c>
      <c r="F145" s="31" t="s">
        <v>32</v>
      </c>
      <c r="G145" s="15">
        <v>3701</v>
      </c>
      <c r="I145" s="15">
        <v>126108</v>
      </c>
      <c r="K145" s="15" t="s">
        <v>489</v>
      </c>
      <c r="L145" s="15">
        <v>2.694</v>
      </c>
      <c r="N145" s="15" t="s">
        <v>25</v>
      </c>
      <c r="P145" s="15"/>
      <c r="Q145" s="37"/>
      <c r="R145" s="11"/>
      <c r="T145" s="31" t="s">
        <v>153</v>
      </c>
      <c r="U145" s="15"/>
      <c r="V145" s="15">
        <v>2150</v>
      </c>
      <c r="Y145" s="33"/>
      <c r="Z145" s="34"/>
      <c r="AA145" s="34"/>
      <c r="AB145" s="35"/>
      <c r="AC145" s="35"/>
      <c r="AD145" s="35"/>
      <c r="AE145" s="35"/>
      <c r="AG145" s="33"/>
      <c r="AH145" s="34"/>
      <c r="AI145" s="34"/>
      <c r="AJ145" s="35"/>
      <c r="AK145" s="35"/>
      <c r="AL145" s="35"/>
      <c r="AM145" s="35"/>
      <c r="AO145" s="33"/>
      <c r="AP145" s="34"/>
      <c r="AQ145" s="34"/>
      <c r="AR145" s="35"/>
      <c r="AS145" s="35"/>
      <c r="AT145" s="35"/>
      <c r="AU145" s="35"/>
      <c r="AV145" s="35"/>
      <c r="AW145" s="43"/>
      <c r="AX145" s="33">
        <v>0.88391009852131752</v>
      </c>
      <c r="AY145" s="34">
        <v>17.139378787181169</v>
      </c>
      <c r="AZ145" s="34">
        <v>3.8875171555861097</v>
      </c>
      <c r="BA145" s="16">
        <v>256.04606520551408</v>
      </c>
      <c r="BB145" s="34">
        <v>5.1615217969636529E-2</v>
      </c>
      <c r="BC145" s="34">
        <v>0.83229488055168099</v>
      </c>
      <c r="BD145" s="34">
        <v>2.8384307466456831E-3</v>
      </c>
      <c r="BE145" s="27">
        <v>12.257283537748902</v>
      </c>
      <c r="BF145" s="34">
        <v>18.349889609260238</v>
      </c>
      <c r="BG145" s="33">
        <v>1.0315517554644789</v>
      </c>
      <c r="BH145" s="34">
        <v>18.349889609260238</v>
      </c>
      <c r="BI145" s="34">
        <v>3.9200105031745696</v>
      </c>
      <c r="BJ145" s="16">
        <v>265.24538729329629</v>
      </c>
      <c r="BK145" s="34">
        <v>6.2127357621334277E-2</v>
      </c>
      <c r="BL145" s="34">
        <v>0.9694243978431446</v>
      </c>
      <c r="BM145" s="34" t="s">
        <v>486</v>
      </c>
      <c r="BN145" s="27">
        <v>12.753517964159993</v>
      </c>
      <c r="BO145" s="33">
        <v>1.4284826450148851</v>
      </c>
      <c r="BP145" s="34">
        <v>25.588909541665803</v>
      </c>
      <c r="BQ145" s="34">
        <v>3.5786201701275231</v>
      </c>
      <c r="BR145" s="16">
        <v>297.22251295217416</v>
      </c>
      <c r="BS145" s="34">
        <v>8.7611831477625662E-2</v>
      </c>
      <c r="BT145" s="34">
        <v>1.3408708135372593</v>
      </c>
      <c r="BU145" s="34">
        <v>1.9682679648323005E-3</v>
      </c>
      <c r="BV145" s="27">
        <v>14.666926552591644</v>
      </c>
      <c r="BW145" s="33">
        <v>1.0320935721959912</v>
      </c>
      <c r="BX145" s="34">
        <v>14.931329254913363</v>
      </c>
      <c r="BY145" s="34">
        <v>5.1876119846261588</v>
      </c>
      <c r="BZ145" s="16">
        <v>308.60336456514074</v>
      </c>
      <c r="CA145" s="34">
        <v>5.686414353839684E-2</v>
      </c>
      <c r="CB145" s="34">
        <v>0.97522942865759432</v>
      </c>
      <c r="CC145" s="34">
        <v>3.4269977706774565E-3</v>
      </c>
      <c r="CD145" s="27">
        <v>14.382814380003925</v>
      </c>
      <c r="CE145" s="33">
        <v>0.33551794423498077</v>
      </c>
      <c r="CF145" s="34">
        <v>5.6841168035615217</v>
      </c>
      <c r="CG145" s="34">
        <v>3.7344629728015009</v>
      </c>
      <c r="CH145" s="16">
        <v>209.36566027647828</v>
      </c>
      <c r="CI145" s="34">
        <v>2.1587596310247096E-2</v>
      </c>
      <c r="CJ145" s="34">
        <v>0.31393034792473368</v>
      </c>
      <c r="CK145" s="34">
        <v>5.0607482860949293E-3</v>
      </c>
      <c r="CL145" s="27">
        <v>9.408472750453873</v>
      </c>
      <c r="CM145" s="33">
        <v>1.0659337359723082</v>
      </c>
      <c r="CN145" s="34">
        <v>19.226044632378247</v>
      </c>
      <c r="CO145" s="34">
        <v>5.3207528221820128</v>
      </c>
      <c r="CP145" s="16">
        <v>337.33922605848943</v>
      </c>
      <c r="CQ145" s="34">
        <v>6.6714647507319091E-2</v>
      </c>
      <c r="CR145" s="34">
        <v>0.99921908846498919</v>
      </c>
      <c r="CS145" s="34">
        <v>3.4527283399933373E-3</v>
      </c>
      <c r="CT145" s="27">
        <v>15.909362064478156</v>
      </c>
      <c r="CU145" s="33">
        <v>0.72893262392255964</v>
      </c>
      <c r="CV145" s="34">
        <v>12.379742438979671</v>
      </c>
      <c r="CW145" s="34">
        <v>4.0798092303189017</v>
      </c>
      <c r="CX145" s="16">
        <v>254.50973282829182</v>
      </c>
      <c r="CY145" s="34">
        <v>4.4480889043423143E-2</v>
      </c>
      <c r="CZ145" s="34">
        <v>0.68445173487913646</v>
      </c>
      <c r="DA145" s="34">
        <v>4.0444389126191808E-3</v>
      </c>
      <c r="DB145" s="27">
        <v>11.849510961455891</v>
      </c>
      <c r="DC145" s="34" t="s">
        <v>486</v>
      </c>
      <c r="DD145" s="33">
        <v>0.77763254637438473</v>
      </c>
      <c r="DE145" s="34">
        <v>12.317996853429872</v>
      </c>
      <c r="DF145" s="34">
        <v>3.2998140800556812</v>
      </c>
      <c r="DG145" s="16">
        <v>229.74489628494754</v>
      </c>
      <c r="DH145" s="34">
        <v>4.5256359313230771E-2</v>
      </c>
      <c r="DI145" s="34">
        <v>0.73237618706115404</v>
      </c>
      <c r="DJ145" s="34">
        <v>2.2411354742162622E-3</v>
      </c>
      <c r="DK145" s="27">
        <v>10.789808034606263</v>
      </c>
      <c r="DL145" s="33">
        <v>0.99988664993179677</v>
      </c>
      <c r="DM145" s="34">
        <v>14.520605013852212</v>
      </c>
      <c r="DN145" s="34">
        <v>5.0205317629961401</v>
      </c>
      <c r="DO145" s="16">
        <v>297.92680418522644</v>
      </c>
      <c r="DP145" s="34">
        <v>5.5623134029483837E-2</v>
      </c>
      <c r="DQ145" s="34">
        <v>0.94426351590231294</v>
      </c>
      <c r="DR145" s="34">
        <v>3.7066601058920938E-3</v>
      </c>
      <c r="DS145" s="27">
        <v>13.89283105251298</v>
      </c>
      <c r="DT145" s="33">
        <v>0.35043949918488193</v>
      </c>
      <c r="DU145" s="34">
        <v>5.6517254525336131</v>
      </c>
      <c r="DV145" s="34">
        <v>3.7407530826071631</v>
      </c>
      <c r="DW145" s="16">
        <v>206.6635173726213</v>
      </c>
      <c r="DX145" s="34">
        <v>2.2255135072068472E-2</v>
      </c>
      <c r="DY145" s="34">
        <v>0.32818436411281349</v>
      </c>
      <c r="DZ145" s="34">
        <v>5.1947630049375684E-3</v>
      </c>
      <c r="EA145" s="27">
        <v>9.2924244816509791</v>
      </c>
      <c r="EB145" s="33">
        <v>1.0487361783860458</v>
      </c>
      <c r="EC145" s="34">
        <v>18.041500063433833</v>
      </c>
      <c r="ED145" s="34">
        <v>5.0163508479570638</v>
      </c>
      <c r="EE145" s="16">
        <v>324.54298240657459</v>
      </c>
      <c r="EF145" s="34">
        <v>6.216004586132394E-2</v>
      </c>
      <c r="EG145" s="34">
        <v>0.98657613252472187</v>
      </c>
      <c r="EH145" s="34">
        <v>3.7704157693004121E-3</v>
      </c>
      <c r="EI145" s="27">
        <v>15.278352776027134</v>
      </c>
      <c r="EJ145" s="33">
        <v>0.60179783999340009</v>
      </c>
      <c r="EK145" s="34">
        <v>9.5482085536225121</v>
      </c>
      <c r="EL145" s="34">
        <v>3.9720004236826378</v>
      </c>
      <c r="EM145" s="16">
        <v>236.75165146943789</v>
      </c>
      <c r="EN145" s="34">
        <v>3.5800809477673896E-2</v>
      </c>
      <c r="EO145" s="34">
        <v>0.56599703051572603</v>
      </c>
      <c r="EP145" s="34">
        <v>4.246354806636766E-3</v>
      </c>
      <c r="EQ145" s="27">
        <v>10.879725259633767</v>
      </c>
      <c r="ER145" s="34" t="s">
        <v>486</v>
      </c>
    </row>
    <row r="146" spans="2:148" x14ac:dyDescent="0.2">
      <c r="B146" s="15" t="s">
        <v>499</v>
      </c>
      <c r="D146" s="15" t="s">
        <v>53</v>
      </c>
      <c r="E146" s="15" t="s">
        <v>158</v>
      </c>
      <c r="F146" s="31" t="s">
        <v>32</v>
      </c>
      <c r="G146" s="15">
        <v>3701</v>
      </c>
      <c r="I146" s="15">
        <v>101143</v>
      </c>
      <c r="K146" s="15" t="s">
        <v>489</v>
      </c>
      <c r="L146" s="15">
        <v>3.984</v>
      </c>
      <c r="N146" s="15" t="s">
        <v>39</v>
      </c>
      <c r="P146" s="15" t="s">
        <v>495</v>
      </c>
      <c r="Q146" s="37"/>
      <c r="R146" s="40"/>
      <c r="S146" s="17"/>
      <c r="T146" s="31" t="s">
        <v>153</v>
      </c>
      <c r="U146" s="17"/>
      <c r="V146" s="15">
        <v>2150</v>
      </c>
      <c r="W146" s="17"/>
      <c r="X146" s="17"/>
      <c r="Y146" s="38"/>
      <c r="Z146" s="39"/>
      <c r="AA146" s="39"/>
      <c r="AB146" s="40"/>
      <c r="AC146" s="40"/>
      <c r="AD146" s="40"/>
      <c r="AE146" s="40"/>
      <c r="AG146" s="38"/>
      <c r="AH146" s="39"/>
      <c r="AI146" s="39"/>
      <c r="AJ146" s="40"/>
      <c r="AK146" s="40"/>
      <c r="AL146" s="40"/>
      <c r="AM146" s="40"/>
      <c r="AO146" s="38"/>
      <c r="AP146" s="39"/>
      <c r="AQ146" s="39"/>
      <c r="AR146" s="40"/>
      <c r="AS146" s="40"/>
      <c r="AT146" s="40"/>
      <c r="AU146" s="40"/>
      <c r="AV146" s="40"/>
      <c r="AW146" s="50"/>
      <c r="AX146" s="33">
        <v>0.3067688468553984</v>
      </c>
      <c r="AY146" s="34">
        <v>5.8079948544696149</v>
      </c>
      <c r="AZ146" s="34">
        <v>0.2136311098946313</v>
      </c>
      <c r="BA146" s="16">
        <v>283.10255843602715</v>
      </c>
      <c r="BB146" s="34">
        <v>5.042100011705257E-2</v>
      </c>
      <c r="BC146" s="34">
        <v>0.25634784673834582</v>
      </c>
      <c r="BD146" s="34" t="s">
        <v>486</v>
      </c>
      <c r="BE146" s="27">
        <v>12.575496074999556</v>
      </c>
      <c r="BF146" s="34">
        <v>6.9754768422039071</v>
      </c>
      <c r="BG146" s="33">
        <v>0.41041853052114835</v>
      </c>
      <c r="BH146" s="34">
        <v>6.9754768422039071</v>
      </c>
      <c r="BI146" s="34">
        <v>0.30447071002879889</v>
      </c>
      <c r="BJ146" s="16">
        <v>291.25261508979463</v>
      </c>
      <c r="BK146" s="34">
        <v>5.5369684313855257E-2</v>
      </c>
      <c r="BL146" s="34">
        <v>0.35504884620729316</v>
      </c>
      <c r="BM146" s="34" t="s">
        <v>486</v>
      </c>
      <c r="BN146" s="27">
        <v>13.017841971414549</v>
      </c>
      <c r="BO146" s="33">
        <v>0.73</v>
      </c>
      <c r="BP146" s="34">
        <v>9.1739999999999995</v>
      </c>
      <c r="BQ146" s="34">
        <v>0.441</v>
      </c>
      <c r="BR146" s="16">
        <v>323.64999999999998</v>
      </c>
      <c r="BS146" s="34">
        <v>6.4000000000000001E-2</v>
      </c>
      <c r="BT146" s="34">
        <v>0.66600000000000004</v>
      </c>
      <c r="BU146" s="34" t="s">
        <v>486</v>
      </c>
      <c r="BV146" s="27">
        <v>14.599028452027463</v>
      </c>
      <c r="BW146" s="33">
        <v>0.376</v>
      </c>
      <c r="BX146" s="34">
        <v>6.6680000000000001</v>
      </c>
      <c r="BY146" s="34">
        <v>0.36099999999999999</v>
      </c>
      <c r="BZ146" s="16">
        <v>352.72699999999998</v>
      </c>
      <c r="CA146" s="34">
        <v>6.0999999999999999E-2</v>
      </c>
      <c r="CB146" s="34">
        <v>0.315</v>
      </c>
      <c r="CC146" s="34" t="s">
        <v>486</v>
      </c>
      <c r="CD146" s="27">
        <v>15.62908029724592</v>
      </c>
      <c r="CE146" s="33">
        <v>0.123</v>
      </c>
      <c r="CF146" s="34">
        <v>3.7850000000000001</v>
      </c>
      <c r="CG146" s="34">
        <v>0.14299999999999999</v>
      </c>
      <c r="CH146" s="16">
        <v>211.833</v>
      </c>
      <c r="CI146" s="34">
        <v>3.2000000000000001E-2</v>
      </c>
      <c r="CJ146" s="34">
        <v>0.09</v>
      </c>
      <c r="CK146" s="34" t="s">
        <v>486</v>
      </c>
      <c r="CL146" s="27">
        <v>9.3573851157091035</v>
      </c>
      <c r="CM146" s="33">
        <v>0.32100000000000001</v>
      </c>
      <c r="CN146" s="34">
        <v>7.6520000000000001</v>
      </c>
      <c r="CO146" s="34">
        <v>0.308</v>
      </c>
      <c r="CP146" s="16">
        <v>384.94299999999998</v>
      </c>
      <c r="CQ146" s="34">
        <v>5.8999999999999997E-2</v>
      </c>
      <c r="CR146" s="34">
        <v>0.26200000000000001</v>
      </c>
      <c r="CS146" s="34" t="s">
        <v>486</v>
      </c>
      <c r="CT146" s="27">
        <v>17.069666305321206</v>
      </c>
      <c r="CU146" s="33">
        <v>0.3</v>
      </c>
      <c r="CV146" s="34">
        <v>5.6689999999999996</v>
      </c>
      <c r="CW146" s="34">
        <v>0.25</v>
      </c>
      <c r="CX146" s="16">
        <v>272.25400000000002</v>
      </c>
      <c r="CY146" s="34">
        <v>4.5999999999999999E-2</v>
      </c>
      <c r="CZ146" s="34">
        <v>0.254</v>
      </c>
      <c r="DA146" s="34" t="s">
        <v>486</v>
      </c>
      <c r="DB146" s="27">
        <v>12.099910920488288</v>
      </c>
      <c r="DC146" s="34" t="s">
        <v>486</v>
      </c>
      <c r="DD146" s="33">
        <v>0.20285170306492048</v>
      </c>
      <c r="DE146" s="34">
        <v>4.3157253592366009</v>
      </c>
      <c r="DF146" s="34">
        <v>0.16689987571404771</v>
      </c>
      <c r="DG146" s="16">
        <v>265.23386789036311</v>
      </c>
      <c r="DH146" s="34">
        <v>4.4406457463255729E-2</v>
      </c>
      <c r="DI146" s="34">
        <v>0.15844524560166476</v>
      </c>
      <c r="DJ146" s="34" t="s">
        <v>486</v>
      </c>
      <c r="DK146" s="27">
        <v>11.694389984137855</v>
      </c>
      <c r="DL146" s="33">
        <v>0.31080774160882851</v>
      </c>
      <c r="DM146" s="34">
        <v>6.4689942968555076</v>
      </c>
      <c r="DN146" s="34">
        <v>0.37049046434924238</v>
      </c>
      <c r="DO146" s="16">
        <v>347.13733515872019</v>
      </c>
      <c r="DP146" s="34">
        <v>5.8918127376727282E-2</v>
      </c>
      <c r="DQ146" s="34">
        <v>0.25188961423210121</v>
      </c>
      <c r="DR146" s="34" t="s">
        <v>486</v>
      </c>
      <c r="DS146" s="27">
        <v>15.36705637867667</v>
      </c>
      <c r="DT146" s="33">
        <v>0.12293071083016174</v>
      </c>
      <c r="DU146" s="34">
        <v>4.2703995222860192</v>
      </c>
      <c r="DV146" s="34">
        <v>0.14268392449376793</v>
      </c>
      <c r="DW146" s="16">
        <v>209.73383952809186</v>
      </c>
      <c r="DX146" s="34">
        <v>3.2442125518432827E-2</v>
      </c>
      <c r="DY146" s="34">
        <v>9.0488585311728917E-2</v>
      </c>
      <c r="DZ146" s="34" t="s">
        <v>486</v>
      </c>
      <c r="EA146" s="27">
        <v>9.3000577495732522</v>
      </c>
      <c r="EB146" s="33">
        <v>0.32315124942321299</v>
      </c>
      <c r="EC146" s="34">
        <v>7.3546432543891918</v>
      </c>
      <c r="ED146" s="34">
        <v>0.32390556966491857</v>
      </c>
      <c r="EE146" s="16">
        <v>371.92872754319308</v>
      </c>
      <c r="EF146" s="34">
        <v>6.3641908423399923E-2</v>
      </c>
      <c r="EG146" s="34">
        <v>0.25950934099981304</v>
      </c>
      <c r="EH146" s="34" t="s">
        <v>486</v>
      </c>
      <c r="EI146" s="27">
        <v>16.491733603152376</v>
      </c>
      <c r="EJ146" s="33">
        <v>0.18666347797058022</v>
      </c>
      <c r="EK146" s="34">
        <v>4.9187376585663403</v>
      </c>
      <c r="EL146" s="34">
        <v>0.19919635735454364</v>
      </c>
      <c r="EM146" s="16">
        <v>257.41692987913393</v>
      </c>
      <c r="EN146" s="34">
        <v>4.1874563031124322E-2</v>
      </c>
      <c r="EO146" s="34">
        <v>0.14478891493945589</v>
      </c>
      <c r="EP146" s="34" t="s">
        <v>486</v>
      </c>
      <c r="EQ146" s="27">
        <v>11.397560271551281</v>
      </c>
      <c r="ER146" s="34" t="s">
        <v>486</v>
      </c>
    </row>
    <row r="147" spans="2:148" x14ac:dyDescent="0.2">
      <c r="B147" s="15" t="s">
        <v>499</v>
      </c>
      <c r="D147" s="15" t="s">
        <v>64</v>
      </c>
      <c r="E147" s="15" t="s">
        <v>517</v>
      </c>
      <c r="F147" s="31" t="s">
        <v>32</v>
      </c>
      <c r="G147" s="15">
        <v>3701</v>
      </c>
      <c r="I147" s="15">
        <v>62076</v>
      </c>
      <c r="K147" s="15" t="s">
        <v>487</v>
      </c>
      <c r="L147" s="15">
        <v>2.4380000000000002</v>
      </c>
      <c r="N147" s="15" t="s">
        <v>25</v>
      </c>
      <c r="P147" s="15"/>
      <c r="Q147" s="37"/>
      <c r="R147" s="11"/>
      <c r="T147" s="31" t="s">
        <v>153</v>
      </c>
      <c r="U147" s="15"/>
      <c r="V147" s="15">
        <v>2270</v>
      </c>
      <c r="Y147" s="33"/>
      <c r="Z147" s="34"/>
      <c r="AA147" s="34"/>
      <c r="AB147" s="35"/>
      <c r="AC147" s="35"/>
      <c r="AD147" s="35"/>
      <c r="AE147" s="35"/>
      <c r="AG147" s="33"/>
      <c r="AH147" s="34"/>
      <c r="AI147" s="34"/>
      <c r="AJ147" s="35"/>
      <c r="AK147" s="35"/>
      <c r="AL147" s="35"/>
      <c r="AM147" s="35"/>
      <c r="AO147" s="33"/>
      <c r="AP147" s="34"/>
      <c r="AQ147" s="34"/>
      <c r="AR147" s="35"/>
      <c r="AS147" s="35"/>
      <c r="AT147" s="35"/>
      <c r="AU147" s="35"/>
      <c r="AV147" s="35"/>
      <c r="AW147" s="43"/>
      <c r="AX147" s="33">
        <v>1.5591266143223144</v>
      </c>
      <c r="AY147" s="34">
        <v>14.453995351039705</v>
      </c>
      <c r="AZ147" s="34">
        <v>4.9246029538256977</v>
      </c>
      <c r="BA147" s="16">
        <v>294.7318683401964</v>
      </c>
      <c r="BB147" s="34">
        <v>6.9746439569859583E-2</v>
      </c>
      <c r="BC147" s="34">
        <v>1.4893801747524549</v>
      </c>
      <c r="BD147" s="34" t="s">
        <v>486</v>
      </c>
      <c r="BE147" s="27">
        <v>13.827397481653515</v>
      </c>
      <c r="BF147" s="34">
        <v>13.629313799003899</v>
      </c>
      <c r="BG147" s="33">
        <v>1.636456572436239</v>
      </c>
      <c r="BH147" s="34">
        <v>13.629313799003899</v>
      </c>
      <c r="BI147" s="34">
        <v>4.9633617476760872</v>
      </c>
      <c r="BJ147" s="16">
        <v>300.28910861615208</v>
      </c>
      <c r="BK147" s="34">
        <v>7.0606955030735566E-2</v>
      </c>
      <c r="BL147" s="34">
        <v>1.5658496174055032</v>
      </c>
      <c r="BM147" s="34" t="s">
        <v>486</v>
      </c>
      <c r="BN147" s="27">
        <v>14.020686817758085</v>
      </c>
      <c r="BO147" s="33" t="s">
        <v>486</v>
      </c>
      <c r="BP147" s="34" t="s">
        <v>486</v>
      </c>
      <c r="BQ147" s="34" t="s">
        <v>486</v>
      </c>
      <c r="BR147" s="16" t="s">
        <v>486</v>
      </c>
      <c r="BS147" s="34" t="s">
        <v>486</v>
      </c>
      <c r="BT147" s="34" t="s">
        <v>486</v>
      </c>
      <c r="BU147" s="34" t="s">
        <v>486</v>
      </c>
      <c r="BV147" s="27" t="s">
        <v>486</v>
      </c>
      <c r="BW147" s="33" t="s">
        <v>486</v>
      </c>
      <c r="BX147" s="34" t="s">
        <v>486</v>
      </c>
      <c r="BY147" s="34" t="s">
        <v>486</v>
      </c>
      <c r="BZ147" s="16" t="s">
        <v>486</v>
      </c>
      <c r="CA147" s="34" t="s">
        <v>486</v>
      </c>
      <c r="CB147" s="34" t="s">
        <v>486</v>
      </c>
      <c r="CC147" s="34" t="s">
        <v>486</v>
      </c>
      <c r="CD147" s="27" t="s">
        <v>486</v>
      </c>
      <c r="CE147" s="33" t="s">
        <v>486</v>
      </c>
      <c r="CF147" s="34" t="s">
        <v>486</v>
      </c>
      <c r="CG147" s="34" t="s">
        <v>486</v>
      </c>
      <c r="CH147" s="16" t="s">
        <v>486</v>
      </c>
      <c r="CI147" s="34" t="s">
        <v>486</v>
      </c>
      <c r="CJ147" s="34" t="s">
        <v>486</v>
      </c>
      <c r="CK147" s="34" t="s">
        <v>486</v>
      </c>
      <c r="CL147" s="27" t="s">
        <v>486</v>
      </c>
      <c r="CM147" s="33" t="s">
        <v>486</v>
      </c>
      <c r="CN147" s="34" t="s">
        <v>486</v>
      </c>
      <c r="CO147" s="34" t="s">
        <v>486</v>
      </c>
      <c r="CP147" s="16" t="s">
        <v>486</v>
      </c>
      <c r="CQ147" s="34" t="s">
        <v>486</v>
      </c>
      <c r="CR147" s="34" t="s">
        <v>486</v>
      </c>
      <c r="CS147" s="34" t="s">
        <v>486</v>
      </c>
      <c r="CT147" s="27" t="s">
        <v>486</v>
      </c>
      <c r="CU147" s="33" t="s">
        <v>486</v>
      </c>
      <c r="CV147" s="34" t="s">
        <v>486</v>
      </c>
      <c r="CW147" s="34" t="s">
        <v>486</v>
      </c>
      <c r="CX147" s="16" t="s">
        <v>486</v>
      </c>
      <c r="CY147" s="34" t="s">
        <v>486</v>
      </c>
      <c r="CZ147" s="34" t="s">
        <v>486</v>
      </c>
      <c r="DA147" s="34" t="s">
        <v>486</v>
      </c>
      <c r="DB147" s="27" t="s">
        <v>486</v>
      </c>
      <c r="DC147" s="34" t="s">
        <v>486</v>
      </c>
      <c r="DD147" s="33">
        <v>1.569</v>
      </c>
      <c r="DE147" s="34">
        <v>9.5589999999999993</v>
      </c>
      <c r="DF147" s="34">
        <v>4.3339999999999996</v>
      </c>
      <c r="DG147" s="16">
        <v>258.21899999999999</v>
      </c>
      <c r="DH147" s="34">
        <v>5.0999999999999997E-2</v>
      </c>
      <c r="DI147" s="34">
        <v>1.518</v>
      </c>
      <c r="DJ147" s="34" t="s">
        <v>486</v>
      </c>
      <c r="DK147" s="27">
        <v>11.932782202950463</v>
      </c>
      <c r="DL147" s="33">
        <v>2.2290000000000001</v>
      </c>
      <c r="DM147" s="34">
        <v>18.568999999999999</v>
      </c>
      <c r="DN147" s="34">
        <v>5.8620000000000001</v>
      </c>
      <c r="DO147" s="16">
        <v>326.84199999999998</v>
      </c>
      <c r="DP147" s="34">
        <v>7.5999999999999998E-2</v>
      </c>
      <c r="DQ147" s="34">
        <v>2.1539999999999999</v>
      </c>
      <c r="DR147" s="34" t="s">
        <v>486</v>
      </c>
      <c r="DS147" s="27">
        <v>15.57309091766037</v>
      </c>
      <c r="DT147" s="33">
        <v>0.76500000000000001</v>
      </c>
      <c r="DU147" s="34">
        <v>7.11</v>
      </c>
      <c r="DV147" s="34">
        <v>4.6840000000000002</v>
      </c>
      <c r="DW147" s="16">
        <v>204.45099999999999</v>
      </c>
      <c r="DX147" s="34">
        <v>3.5000000000000003E-2</v>
      </c>
      <c r="DY147" s="34">
        <v>0.73099999999999998</v>
      </c>
      <c r="DZ147" s="34" t="s">
        <v>486</v>
      </c>
      <c r="EA147" s="27">
        <v>9.3522180327096187</v>
      </c>
      <c r="EB147" s="33">
        <v>2.1280000000000001</v>
      </c>
      <c r="EC147" s="34">
        <v>14.101000000000001</v>
      </c>
      <c r="ED147" s="34">
        <v>6.484</v>
      </c>
      <c r="EE147" s="16">
        <v>353.16800000000001</v>
      </c>
      <c r="EF147" s="34">
        <v>7.3999999999999996E-2</v>
      </c>
      <c r="EG147" s="34">
        <v>2.0539999999999998</v>
      </c>
      <c r="EH147" s="34" t="s">
        <v>486</v>
      </c>
      <c r="EI147" s="27">
        <v>16.387337355265437</v>
      </c>
      <c r="EJ147" s="33">
        <v>1.278</v>
      </c>
      <c r="EK147" s="34">
        <v>9.9719999999999995</v>
      </c>
      <c r="EL147" s="34">
        <v>4.9729999999999999</v>
      </c>
      <c r="EM147" s="16">
        <v>248.27199999999999</v>
      </c>
      <c r="EN147" s="34">
        <v>4.8000000000000001E-2</v>
      </c>
      <c r="EO147" s="34">
        <v>1.23</v>
      </c>
      <c r="EP147" s="34" t="s">
        <v>486</v>
      </c>
      <c r="EQ147" s="27">
        <v>11.494397888485649</v>
      </c>
      <c r="ER147" s="34" t="s">
        <v>486</v>
      </c>
    </row>
    <row r="148" spans="2:148" x14ac:dyDescent="0.2">
      <c r="B148" s="15" t="s">
        <v>499</v>
      </c>
      <c r="D148" s="15" t="s">
        <v>49</v>
      </c>
      <c r="E148" s="15" t="s">
        <v>85</v>
      </c>
      <c r="F148" s="31" t="s">
        <v>32</v>
      </c>
      <c r="G148" s="15">
        <v>3701</v>
      </c>
      <c r="I148" s="15">
        <v>89529</v>
      </c>
      <c r="K148" s="15" t="s">
        <v>489</v>
      </c>
      <c r="L148" s="15">
        <v>3.7909999999999999</v>
      </c>
      <c r="N148" s="15" t="s">
        <v>31</v>
      </c>
      <c r="P148" s="15" t="s">
        <v>495</v>
      </c>
      <c r="Q148" s="37"/>
      <c r="R148" s="11"/>
      <c r="T148" s="31" t="s">
        <v>153</v>
      </c>
      <c r="U148" s="15"/>
      <c r="V148" s="15">
        <v>1930</v>
      </c>
      <c r="Y148" s="33"/>
      <c r="Z148" s="34"/>
      <c r="AA148" s="34"/>
      <c r="AB148" s="35"/>
      <c r="AC148" s="35"/>
      <c r="AD148" s="35"/>
      <c r="AE148" s="35"/>
      <c r="AG148" s="33"/>
      <c r="AH148" s="34"/>
      <c r="AI148" s="34"/>
      <c r="AJ148" s="35"/>
      <c r="AK148" s="35"/>
      <c r="AL148" s="35"/>
      <c r="AM148" s="35"/>
      <c r="AO148" s="33"/>
      <c r="AP148" s="34"/>
      <c r="AQ148" s="34"/>
      <c r="AR148" s="35"/>
      <c r="AS148" s="35"/>
      <c r="AT148" s="35"/>
      <c r="AU148" s="35"/>
      <c r="AV148" s="35"/>
      <c r="AW148" s="43"/>
      <c r="AX148" s="33">
        <v>0.21100000000000002</v>
      </c>
      <c r="AY148" s="34">
        <v>1.218</v>
      </c>
      <c r="AZ148" s="34">
        <v>0.308</v>
      </c>
      <c r="BA148" s="16">
        <v>309.87350000000004</v>
      </c>
      <c r="BB148" s="34">
        <v>2.9000000000000001E-2</v>
      </c>
      <c r="BC148" s="34">
        <v>0.182</v>
      </c>
      <c r="BD148" s="34" t="s">
        <v>486</v>
      </c>
      <c r="BE148" s="27">
        <v>13.401315533141664</v>
      </c>
      <c r="BF148" s="34">
        <v>1.5401350455675229</v>
      </c>
      <c r="BG148" s="33">
        <v>0.26778376139188065</v>
      </c>
      <c r="BH148" s="34">
        <v>1.5401350455675229</v>
      </c>
      <c r="BI148" s="34">
        <v>0.35062717481358741</v>
      </c>
      <c r="BJ148" s="16">
        <v>316.72776429163218</v>
      </c>
      <c r="BK148" s="34">
        <v>3.0280033140016573E-2</v>
      </c>
      <c r="BL148" s="34">
        <v>0.23750372825186411</v>
      </c>
      <c r="BM148" s="34" t="s">
        <v>486</v>
      </c>
      <c r="BN148" s="27">
        <v>13.724733047953595</v>
      </c>
      <c r="BO148" s="33" t="s">
        <v>486</v>
      </c>
      <c r="BP148" s="34" t="s">
        <v>486</v>
      </c>
      <c r="BQ148" s="34" t="s">
        <v>486</v>
      </c>
      <c r="BR148" s="16" t="s">
        <v>486</v>
      </c>
      <c r="BS148" s="34" t="s">
        <v>486</v>
      </c>
      <c r="BT148" s="34" t="s">
        <v>486</v>
      </c>
      <c r="BU148" s="34" t="s">
        <v>486</v>
      </c>
      <c r="BV148" s="27" t="s">
        <v>486</v>
      </c>
      <c r="BW148" s="33" t="s">
        <v>486</v>
      </c>
      <c r="BX148" s="34" t="s">
        <v>486</v>
      </c>
      <c r="BY148" s="34" t="s">
        <v>486</v>
      </c>
      <c r="BZ148" s="16" t="s">
        <v>486</v>
      </c>
      <c r="CA148" s="34" t="s">
        <v>486</v>
      </c>
      <c r="CB148" s="34" t="s">
        <v>486</v>
      </c>
      <c r="CC148" s="34" t="s">
        <v>486</v>
      </c>
      <c r="CD148" s="27" t="s">
        <v>486</v>
      </c>
      <c r="CE148" s="33" t="s">
        <v>486</v>
      </c>
      <c r="CF148" s="34" t="s">
        <v>486</v>
      </c>
      <c r="CG148" s="34" t="s">
        <v>486</v>
      </c>
      <c r="CH148" s="16" t="s">
        <v>486</v>
      </c>
      <c r="CI148" s="34" t="s">
        <v>486</v>
      </c>
      <c r="CJ148" s="34" t="s">
        <v>486</v>
      </c>
      <c r="CK148" s="34" t="s">
        <v>486</v>
      </c>
      <c r="CL148" s="27" t="s">
        <v>486</v>
      </c>
      <c r="CM148" s="33" t="s">
        <v>486</v>
      </c>
      <c r="CN148" s="34" t="s">
        <v>486</v>
      </c>
      <c r="CO148" s="34" t="s">
        <v>486</v>
      </c>
      <c r="CP148" s="16" t="s">
        <v>486</v>
      </c>
      <c r="CQ148" s="34" t="s">
        <v>486</v>
      </c>
      <c r="CR148" s="34" t="s">
        <v>486</v>
      </c>
      <c r="CS148" s="34" t="s">
        <v>486</v>
      </c>
      <c r="CT148" s="27" t="s">
        <v>486</v>
      </c>
      <c r="CU148" s="33" t="s">
        <v>486</v>
      </c>
      <c r="CV148" s="34" t="s">
        <v>486</v>
      </c>
      <c r="CW148" s="34" t="s">
        <v>486</v>
      </c>
      <c r="CX148" s="16" t="s">
        <v>486</v>
      </c>
      <c r="CY148" s="34" t="s">
        <v>486</v>
      </c>
      <c r="CZ148" s="34" t="s">
        <v>486</v>
      </c>
      <c r="DA148" s="34" t="s">
        <v>486</v>
      </c>
      <c r="DB148" s="27" t="s">
        <v>486</v>
      </c>
      <c r="DC148" s="34" t="s">
        <v>486</v>
      </c>
      <c r="DD148" s="33">
        <v>0.14300000000000002</v>
      </c>
      <c r="DE148" s="34">
        <v>0.33550000000000002</v>
      </c>
      <c r="DF148" s="34">
        <v>0.125</v>
      </c>
      <c r="DG148" s="16">
        <v>284.23900000000003</v>
      </c>
      <c r="DH148" s="34">
        <v>3.3500000000000002E-2</v>
      </c>
      <c r="DI148" s="34">
        <v>0.1095</v>
      </c>
      <c r="DJ148" s="34" t="s">
        <v>486</v>
      </c>
      <c r="DK148" s="27">
        <v>12.233117233036404</v>
      </c>
      <c r="DL148" s="33">
        <v>0.1845</v>
      </c>
      <c r="DM148" s="34">
        <v>2.7605</v>
      </c>
      <c r="DN148" s="34">
        <v>0.26600000000000001</v>
      </c>
      <c r="DO148" s="16">
        <v>359.11699999999996</v>
      </c>
      <c r="DP148" s="34">
        <v>4.4499999999999998E-2</v>
      </c>
      <c r="DQ148" s="34">
        <v>0.14000000000000001</v>
      </c>
      <c r="DR148" s="34" t="s">
        <v>486</v>
      </c>
      <c r="DS148" s="27">
        <v>15.61373309138898</v>
      </c>
      <c r="DT148" s="33">
        <v>3.6999999999999998E-2</v>
      </c>
      <c r="DU148" s="34">
        <v>0.55249999999999999</v>
      </c>
      <c r="DV148" s="34">
        <v>0.9345</v>
      </c>
      <c r="DW148" s="16">
        <v>208.137</v>
      </c>
      <c r="DX148" s="34">
        <v>1.2999999999999999E-2</v>
      </c>
      <c r="DY148" s="34">
        <v>2.4E-2</v>
      </c>
      <c r="DZ148" s="34" t="s">
        <v>486</v>
      </c>
      <c r="EA148" s="27">
        <v>8.9692959262226832</v>
      </c>
      <c r="EB148" s="33">
        <v>0.124</v>
      </c>
      <c r="EC148" s="34">
        <v>0.48400000000000004</v>
      </c>
      <c r="ED148" s="34">
        <v>0.22349999999999998</v>
      </c>
      <c r="EE148" s="16">
        <v>389.87850000000003</v>
      </c>
      <c r="EF148" s="34">
        <v>3.6500000000000005E-2</v>
      </c>
      <c r="EG148" s="34">
        <v>8.7499999999999994E-2</v>
      </c>
      <c r="EH148" s="34" t="s">
        <v>486</v>
      </c>
      <c r="EI148" s="27">
        <v>16.771433363183611</v>
      </c>
      <c r="EJ148" s="33">
        <v>8.7999999999999995E-2</v>
      </c>
      <c r="EK148" s="34">
        <v>0.81950000000000001</v>
      </c>
      <c r="EL148" s="34">
        <v>0.60399999999999998</v>
      </c>
      <c r="EM148" s="16">
        <v>263.863</v>
      </c>
      <c r="EN148" s="34">
        <v>2.4E-2</v>
      </c>
      <c r="EO148" s="34">
        <v>6.4000000000000001E-2</v>
      </c>
      <c r="EP148" s="34" t="s">
        <v>486</v>
      </c>
      <c r="EQ148" s="27">
        <v>11.384325855053337</v>
      </c>
      <c r="ER148" s="34">
        <v>1.1890000000000001</v>
      </c>
    </row>
    <row r="149" spans="2:148" s="17" customFormat="1" x14ac:dyDescent="0.2">
      <c r="B149" s="15" t="s">
        <v>500</v>
      </c>
      <c r="C149" s="15"/>
      <c r="D149" s="15" t="s">
        <v>53</v>
      </c>
      <c r="E149" s="15" t="s">
        <v>574</v>
      </c>
      <c r="F149" s="31" t="s">
        <v>32</v>
      </c>
      <c r="G149" s="15">
        <v>3701</v>
      </c>
      <c r="H149" s="15"/>
      <c r="I149" s="15">
        <v>130400</v>
      </c>
      <c r="J149" s="15"/>
      <c r="K149" s="15" t="s">
        <v>490</v>
      </c>
      <c r="L149" s="15">
        <v>4</v>
      </c>
      <c r="M149" s="15"/>
      <c r="N149" s="15"/>
      <c r="O149" s="15"/>
      <c r="P149" s="15"/>
      <c r="Q149" s="36"/>
      <c r="R149" s="35"/>
      <c r="S149" s="15"/>
      <c r="T149" s="31" t="s">
        <v>153</v>
      </c>
      <c r="U149" s="15"/>
      <c r="V149" s="15" t="s">
        <v>486</v>
      </c>
      <c r="W149" s="15"/>
      <c r="X149" s="15"/>
      <c r="Y149" s="33"/>
      <c r="Z149" s="34"/>
      <c r="AA149" s="34"/>
      <c r="AB149" s="35"/>
      <c r="AC149" s="35"/>
      <c r="AD149" s="35"/>
      <c r="AE149" s="35"/>
      <c r="AG149" s="33"/>
      <c r="AH149" s="34"/>
      <c r="AI149" s="34"/>
      <c r="AJ149" s="35"/>
      <c r="AK149" s="35"/>
      <c r="AL149" s="35"/>
      <c r="AM149" s="35"/>
      <c r="AO149" s="33"/>
      <c r="AP149" s="34"/>
      <c r="AQ149" s="34"/>
      <c r="AR149" s="35"/>
      <c r="AS149" s="35"/>
      <c r="AT149" s="35"/>
      <c r="AU149" s="35"/>
      <c r="AV149" s="35"/>
      <c r="AW149" s="43"/>
      <c r="AX149" s="33">
        <v>0.23100000000000001</v>
      </c>
      <c r="AY149" s="34">
        <v>2.9809999999999999</v>
      </c>
      <c r="AZ149" s="34">
        <v>0.27500000000000002</v>
      </c>
      <c r="BA149" s="16">
        <v>260.97500000000002</v>
      </c>
      <c r="BB149" s="34" t="s">
        <v>486</v>
      </c>
      <c r="BC149" s="34" t="s">
        <v>486</v>
      </c>
      <c r="BD149" s="34" t="s">
        <v>486</v>
      </c>
      <c r="BE149" s="27">
        <v>11.425597398312673</v>
      </c>
      <c r="BF149" s="34">
        <v>4.1713116071573815</v>
      </c>
      <c r="BG149" s="33">
        <v>0.32903782699941025</v>
      </c>
      <c r="BH149" s="34">
        <v>4.1713116071573815</v>
      </c>
      <c r="BI149" s="34">
        <v>0.34437078896350393</v>
      </c>
      <c r="BJ149" s="16">
        <v>268.35113987570793</v>
      </c>
      <c r="BK149" s="34" t="s">
        <v>486</v>
      </c>
      <c r="BL149" s="34" t="s">
        <v>486</v>
      </c>
      <c r="BM149" s="34" t="s">
        <v>486</v>
      </c>
      <c r="BN149" s="27">
        <v>11.835525070104206</v>
      </c>
      <c r="BO149" s="33">
        <v>0.86899999999999999</v>
      </c>
      <c r="BP149" s="34">
        <v>11.824</v>
      </c>
      <c r="BQ149" s="34">
        <v>0.42499999999999999</v>
      </c>
      <c r="BR149" s="16">
        <v>300.10700000000003</v>
      </c>
      <c r="BS149" s="34" t="s">
        <v>486</v>
      </c>
      <c r="BT149" s="34" t="s">
        <v>486</v>
      </c>
      <c r="BU149" s="34" t="s">
        <v>486</v>
      </c>
      <c r="BV149" s="27">
        <v>13.786784339601894</v>
      </c>
      <c r="BW149" s="33">
        <v>0.78900000000000003</v>
      </c>
      <c r="BX149" s="34">
        <v>22.603999999999999</v>
      </c>
      <c r="BY149" s="34">
        <v>0.875</v>
      </c>
      <c r="BZ149" s="16">
        <v>370.03500000000003</v>
      </c>
      <c r="CA149" s="34" t="s">
        <v>486</v>
      </c>
      <c r="CB149" s="34" t="s">
        <v>486</v>
      </c>
      <c r="CC149" s="34" t="s">
        <v>486</v>
      </c>
      <c r="CD149" s="27">
        <v>17.501680256398174</v>
      </c>
      <c r="CE149" s="33">
        <v>7.1999999999999995E-2</v>
      </c>
      <c r="CF149" s="34">
        <v>2.3290000000000002</v>
      </c>
      <c r="CG149" s="34">
        <v>2.12</v>
      </c>
      <c r="CH149" s="16">
        <v>190.90199999999999</v>
      </c>
      <c r="CI149" s="34" t="s">
        <v>486</v>
      </c>
      <c r="CJ149" s="34" t="s">
        <v>486</v>
      </c>
      <c r="CK149" s="34" t="s">
        <v>486</v>
      </c>
      <c r="CL149" s="27">
        <v>8.3545802893905847</v>
      </c>
      <c r="CM149" s="33">
        <v>0.3</v>
      </c>
      <c r="CN149" s="34">
        <v>5.266</v>
      </c>
      <c r="CO149" s="34">
        <v>0.624</v>
      </c>
      <c r="CP149" s="16">
        <v>335.18200000000002</v>
      </c>
      <c r="CQ149" s="34" t="s">
        <v>486</v>
      </c>
      <c r="CR149" s="34" t="s">
        <v>486</v>
      </c>
      <c r="CS149" s="34" t="s">
        <v>486</v>
      </c>
      <c r="CT149" s="27">
        <v>14.771739642739314</v>
      </c>
      <c r="CU149" s="33">
        <v>0.35699999999999998</v>
      </c>
      <c r="CV149" s="34">
        <v>7.4550000000000001</v>
      </c>
      <c r="CW149" s="34">
        <v>1.4470000000000001</v>
      </c>
      <c r="CX149" s="16">
        <v>253.65100000000001</v>
      </c>
      <c r="CY149" s="34" t="s">
        <v>486</v>
      </c>
      <c r="CZ149" s="34" t="s">
        <v>486</v>
      </c>
      <c r="DA149" s="34" t="s">
        <v>486</v>
      </c>
      <c r="DB149" s="27">
        <v>11.430155064335205</v>
      </c>
      <c r="DC149" s="34" t="s">
        <v>486</v>
      </c>
      <c r="DD149" s="33">
        <v>0.28000000000000003</v>
      </c>
      <c r="DE149" s="34">
        <v>3.859</v>
      </c>
      <c r="DF149" s="34">
        <v>0.46899999999999997</v>
      </c>
      <c r="DG149" s="16">
        <v>240.489</v>
      </c>
      <c r="DH149" s="34" t="s">
        <v>486</v>
      </c>
      <c r="DI149" s="34" t="s">
        <v>486</v>
      </c>
      <c r="DJ149" s="34" t="s">
        <v>486</v>
      </c>
      <c r="DK149" s="27">
        <v>10.612792886207602</v>
      </c>
      <c r="DL149" s="33">
        <v>0.32</v>
      </c>
      <c r="DM149" s="34">
        <v>4.899</v>
      </c>
      <c r="DN149" s="34">
        <v>0.72699999999999998</v>
      </c>
      <c r="DO149" s="16">
        <v>296.42700000000002</v>
      </c>
      <c r="DP149" s="34" t="s">
        <v>486</v>
      </c>
      <c r="DQ149" s="34" t="s">
        <v>486</v>
      </c>
      <c r="DR149" s="34" t="s">
        <v>486</v>
      </c>
      <c r="DS149" s="27">
        <v>13.087518185103145</v>
      </c>
      <c r="DT149" s="33">
        <v>7.3999999999999996E-2</v>
      </c>
      <c r="DU149" s="34">
        <v>1.1970000000000001</v>
      </c>
      <c r="DV149" s="34">
        <v>1.95</v>
      </c>
      <c r="DW149" s="16">
        <v>185.35499999999999</v>
      </c>
      <c r="DX149" s="34" t="s">
        <v>486</v>
      </c>
      <c r="DY149" s="34" t="s">
        <v>486</v>
      </c>
      <c r="DZ149" s="34" t="s">
        <v>486</v>
      </c>
      <c r="EA149" s="27">
        <v>8.0406453944164262</v>
      </c>
      <c r="EB149" s="33">
        <v>0.26500000000000001</v>
      </c>
      <c r="EC149" s="34">
        <v>5.9290000000000003</v>
      </c>
      <c r="ED149" s="34">
        <v>0.53500000000000003</v>
      </c>
      <c r="EE149" s="16">
        <v>336.31400000000002</v>
      </c>
      <c r="EF149" s="34" t="s">
        <v>486</v>
      </c>
      <c r="EG149" s="34" t="s">
        <v>486</v>
      </c>
      <c r="EH149" s="34" t="s">
        <v>486</v>
      </c>
      <c r="EI149" s="27">
        <v>14.860214764889793</v>
      </c>
      <c r="EJ149" s="33">
        <v>0.17</v>
      </c>
      <c r="EK149" s="34">
        <v>2.75</v>
      </c>
      <c r="EL149" s="34">
        <v>1.3340000000000001</v>
      </c>
      <c r="EM149" s="16">
        <v>228.02600000000001</v>
      </c>
      <c r="EN149" s="34" t="s">
        <v>486</v>
      </c>
      <c r="EO149" s="34" t="s">
        <v>486</v>
      </c>
      <c r="EP149" s="34" t="s">
        <v>486</v>
      </c>
      <c r="EQ149" s="27">
        <v>9.9885418925075822</v>
      </c>
      <c r="ER149" s="34" t="s">
        <v>486</v>
      </c>
    </row>
    <row r="150" spans="2:148" x14ac:dyDescent="0.2">
      <c r="B150" s="15" t="s">
        <v>500</v>
      </c>
      <c r="D150" s="15" t="s">
        <v>64</v>
      </c>
      <c r="E150" s="15" t="s">
        <v>523</v>
      </c>
      <c r="F150" s="31" t="s">
        <v>32</v>
      </c>
      <c r="G150" s="15">
        <v>3701</v>
      </c>
      <c r="I150" s="15">
        <v>131831</v>
      </c>
      <c r="K150" s="15" t="s">
        <v>490</v>
      </c>
      <c r="L150" s="15">
        <v>2.9950000000000001</v>
      </c>
      <c r="N150" s="15" t="s">
        <v>31</v>
      </c>
      <c r="P150" s="15" t="s">
        <v>495</v>
      </c>
      <c r="Q150" s="37"/>
      <c r="R150" s="11"/>
      <c r="T150" s="31" t="s">
        <v>153</v>
      </c>
      <c r="U150" s="15"/>
      <c r="V150" s="15">
        <v>1590</v>
      </c>
      <c r="Y150" s="33"/>
      <c r="Z150" s="34"/>
      <c r="AA150" s="34"/>
      <c r="AB150" s="35"/>
      <c r="AC150" s="35"/>
      <c r="AD150" s="35"/>
      <c r="AE150" s="35"/>
      <c r="AG150" s="33"/>
      <c r="AH150" s="34"/>
      <c r="AI150" s="34"/>
      <c r="AJ150" s="35"/>
      <c r="AK150" s="35"/>
      <c r="AL150" s="35"/>
      <c r="AM150" s="35"/>
      <c r="AO150" s="33"/>
      <c r="AP150" s="34"/>
      <c r="AQ150" s="34"/>
      <c r="AR150" s="35"/>
      <c r="AS150" s="35"/>
      <c r="AT150" s="35"/>
      <c r="AU150" s="35"/>
      <c r="AV150" s="35"/>
      <c r="AW150" s="43"/>
      <c r="AX150" s="33">
        <v>0.126</v>
      </c>
      <c r="AY150" s="34">
        <v>0.67600000000000005</v>
      </c>
      <c r="AZ150" s="34">
        <v>0.36399999999999999</v>
      </c>
      <c r="BA150" s="16">
        <v>252.24299999999999</v>
      </c>
      <c r="BB150" s="34">
        <v>1.6E-2</v>
      </c>
      <c r="BC150" s="34">
        <v>0.11</v>
      </c>
      <c r="BD150" s="34" t="s">
        <v>486</v>
      </c>
      <c r="BE150" s="27">
        <v>10.881440825752936</v>
      </c>
      <c r="BF150" s="34">
        <v>1.319711681855841</v>
      </c>
      <c r="BG150" s="33">
        <v>0.19437531068765534</v>
      </c>
      <c r="BH150" s="34">
        <v>1.319711681855841</v>
      </c>
      <c r="BI150" s="34">
        <v>0.42281027340513672</v>
      </c>
      <c r="BJ150" s="16">
        <v>263.80957663628834</v>
      </c>
      <c r="BK150" s="34">
        <v>1.8624689312344657E-2</v>
      </c>
      <c r="BL150" s="34">
        <v>0.17527174813587407</v>
      </c>
      <c r="BM150" s="34" t="s">
        <v>486</v>
      </c>
      <c r="BN150" s="27">
        <v>11.430221010239963</v>
      </c>
      <c r="BO150" s="33" t="s">
        <v>486</v>
      </c>
      <c r="BP150" s="34" t="s">
        <v>486</v>
      </c>
      <c r="BQ150" s="34" t="s">
        <v>486</v>
      </c>
      <c r="BR150" s="16" t="s">
        <v>486</v>
      </c>
      <c r="BS150" s="34" t="s">
        <v>486</v>
      </c>
      <c r="BT150" s="34" t="s">
        <v>486</v>
      </c>
      <c r="BU150" s="34" t="s">
        <v>486</v>
      </c>
      <c r="BV150" s="27" t="s">
        <v>486</v>
      </c>
      <c r="BW150" s="33" t="s">
        <v>486</v>
      </c>
      <c r="BX150" s="34" t="s">
        <v>486</v>
      </c>
      <c r="BY150" s="34" t="s">
        <v>486</v>
      </c>
      <c r="BZ150" s="16" t="s">
        <v>486</v>
      </c>
      <c r="CA150" s="34" t="s">
        <v>486</v>
      </c>
      <c r="CB150" s="34" t="s">
        <v>486</v>
      </c>
      <c r="CC150" s="34" t="s">
        <v>486</v>
      </c>
      <c r="CD150" s="27" t="s">
        <v>486</v>
      </c>
      <c r="CE150" s="33" t="s">
        <v>486</v>
      </c>
      <c r="CF150" s="34" t="s">
        <v>486</v>
      </c>
      <c r="CG150" s="34" t="s">
        <v>486</v>
      </c>
      <c r="CH150" s="16" t="s">
        <v>486</v>
      </c>
      <c r="CI150" s="34" t="s">
        <v>486</v>
      </c>
      <c r="CJ150" s="34" t="s">
        <v>486</v>
      </c>
      <c r="CK150" s="34" t="s">
        <v>486</v>
      </c>
      <c r="CL150" s="27" t="s">
        <v>486</v>
      </c>
      <c r="CM150" s="33" t="s">
        <v>486</v>
      </c>
      <c r="CN150" s="34" t="s">
        <v>486</v>
      </c>
      <c r="CO150" s="34" t="s">
        <v>486</v>
      </c>
      <c r="CP150" s="16" t="s">
        <v>486</v>
      </c>
      <c r="CQ150" s="34" t="s">
        <v>486</v>
      </c>
      <c r="CR150" s="34" t="s">
        <v>486</v>
      </c>
      <c r="CS150" s="34" t="s">
        <v>486</v>
      </c>
      <c r="CT150" s="27" t="s">
        <v>486</v>
      </c>
      <c r="CU150" s="33" t="s">
        <v>486</v>
      </c>
      <c r="CV150" s="34" t="s">
        <v>486</v>
      </c>
      <c r="CW150" s="34" t="s">
        <v>486</v>
      </c>
      <c r="CX150" s="16" t="s">
        <v>486</v>
      </c>
      <c r="CY150" s="34" t="s">
        <v>486</v>
      </c>
      <c r="CZ150" s="34" t="s">
        <v>486</v>
      </c>
      <c r="DA150" s="34" t="s">
        <v>486</v>
      </c>
      <c r="DB150" s="27" t="s">
        <v>486</v>
      </c>
      <c r="DC150" s="34" t="s">
        <v>486</v>
      </c>
      <c r="DD150" s="33">
        <v>5.6000000000000001E-2</v>
      </c>
      <c r="DE150" s="34">
        <v>6.9000000000000006E-2</v>
      </c>
      <c r="DF150" s="34">
        <v>0.29499999999999998</v>
      </c>
      <c r="DG150" s="16">
        <v>234.55600000000001</v>
      </c>
      <c r="DH150" s="34">
        <v>1.6E-2</v>
      </c>
      <c r="DI150" s="34">
        <v>0.04</v>
      </c>
      <c r="DJ150" s="34" t="s">
        <v>486</v>
      </c>
      <c r="DK150" s="27">
        <v>10.072408131843963</v>
      </c>
      <c r="DL150" s="33">
        <v>6.7000000000000004E-2</v>
      </c>
      <c r="DM150" s="34">
        <v>0.21</v>
      </c>
      <c r="DN150" s="34">
        <v>0.72099999999999997</v>
      </c>
      <c r="DO150" s="16">
        <v>286.07499999999999</v>
      </c>
      <c r="DP150" s="34">
        <v>0.02</v>
      </c>
      <c r="DQ150" s="34">
        <v>4.7E-2</v>
      </c>
      <c r="DR150" s="34" t="s">
        <v>486</v>
      </c>
      <c r="DS150" s="27">
        <v>12.293064837944417</v>
      </c>
      <c r="DT150" s="33">
        <v>1.4E-2</v>
      </c>
      <c r="DU150" s="34">
        <v>1.2999999999999999E-2</v>
      </c>
      <c r="DV150" s="34">
        <v>0.51900000000000002</v>
      </c>
      <c r="DW150" s="16">
        <v>175.10900000000001</v>
      </c>
      <c r="DX150" s="34">
        <v>7.0000000000000001E-3</v>
      </c>
      <c r="DY150" s="34">
        <v>7.0000000000000001E-3</v>
      </c>
      <c r="DZ150" s="34" t="s">
        <v>486</v>
      </c>
      <c r="EA150" s="27">
        <v>7.5132296428964214</v>
      </c>
      <c r="EB150" s="33">
        <v>5.1999999999999998E-2</v>
      </c>
      <c r="EC150" s="34">
        <v>8.2000000000000003E-2</v>
      </c>
      <c r="ED150" s="34">
        <v>0.33100000000000002</v>
      </c>
      <c r="EE150" s="16">
        <v>311.471</v>
      </c>
      <c r="EF150" s="34">
        <v>1.7999999999999999E-2</v>
      </c>
      <c r="EG150" s="34">
        <v>3.4000000000000002E-2</v>
      </c>
      <c r="EH150" s="34" t="s">
        <v>486</v>
      </c>
      <c r="EI150" s="27">
        <v>13.371634852555342</v>
      </c>
      <c r="EJ150" s="33">
        <v>3.4000000000000002E-2</v>
      </c>
      <c r="EK150" s="34">
        <v>5.8999999999999997E-2</v>
      </c>
      <c r="EL150" s="34">
        <v>0.48399999999999999</v>
      </c>
      <c r="EM150" s="16">
        <v>217.02600000000001</v>
      </c>
      <c r="EN150" s="34">
        <v>1.2E-2</v>
      </c>
      <c r="EO150" s="34">
        <v>2.1999999999999999E-2</v>
      </c>
      <c r="EP150" s="34" t="s">
        <v>486</v>
      </c>
      <c r="EQ150" s="27">
        <v>9.316876875461503</v>
      </c>
      <c r="ER150" s="34">
        <v>0.71499999999999997</v>
      </c>
    </row>
    <row r="151" spans="2:148" x14ac:dyDescent="0.2">
      <c r="B151" s="15" t="s">
        <v>500</v>
      </c>
      <c r="D151" s="15" t="s">
        <v>49</v>
      </c>
      <c r="E151" s="15" t="s">
        <v>85</v>
      </c>
      <c r="F151" s="31" t="s">
        <v>32</v>
      </c>
      <c r="G151" s="15">
        <v>3701</v>
      </c>
      <c r="I151" s="15">
        <v>180512</v>
      </c>
      <c r="K151" s="15" t="s">
        <v>490</v>
      </c>
      <c r="L151" s="15">
        <v>3.7909999999999999</v>
      </c>
      <c r="N151" s="15" t="s">
        <v>31</v>
      </c>
      <c r="P151" s="15" t="s">
        <v>495</v>
      </c>
      <c r="Q151" s="37"/>
      <c r="R151" s="11"/>
      <c r="T151" s="31" t="s">
        <v>153</v>
      </c>
      <c r="U151" s="15"/>
      <c r="V151" s="15">
        <v>1700</v>
      </c>
      <c r="Y151" s="33"/>
      <c r="Z151" s="34"/>
      <c r="AA151" s="34"/>
      <c r="AB151" s="35"/>
      <c r="AC151" s="35"/>
      <c r="AD151" s="35"/>
      <c r="AE151" s="35"/>
      <c r="AG151" s="33"/>
      <c r="AH151" s="34"/>
      <c r="AI151" s="34"/>
      <c r="AJ151" s="35"/>
      <c r="AK151" s="35"/>
      <c r="AL151" s="35"/>
      <c r="AM151" s="35"/>
      <c r="AO151" s="33"/>
      <c r="AP151" s="34"/>
      <c r="AQ151" s="34"/>
      <c r="AR151" s="35"/>
      <c r="AS151" s="35"/>
      <c r="AT151" s="35"/>
      <c r="AU151" s="35"/>
      <c r="AV151" s="35"/>
      <c r="AW151" s="43"/>
      <c r="AX151" s="33">
        <v>0.19903846221567945</v>
      </c>
      <c r="AY151" s="34">
        <v>1.3013540190541844</v>
      </c>
      <c r="AZ151" s="34">
        <v>0.29231671082806054</v>
      </c>
      <c r="BA151" s="16">
        <v>250.83016272076932</v>
      </c>
      <c r="BB151" s="34">
        <v>2.4266694920004071E-2</v>
      </c>
      <c r="BC151" s="34">
        <v>0.17477176729567537</v>
      </c>
      <c r="BD151" s="34">
        <v>3.3258308557119212E-2</v>
      </c>
      <c r="BE151" s="27">
        <v>10.872929349927427</v>
      </c>
      <c r="BF151" s="34">
        <v>1.7650909168116209</v>
      </c>
      <c r="BG151" s="33">
        <v>0.24895499032166452</v>
      </c>
      <c r="BH151" s="34">
        <v>1.7650909168116209</v>
      </c>
      <c r="BI151" s="34">
        <v>0.38741423223906007</v>
      </c>
      <c r="BJ151" s="16">
        <v>259.14799820253648</v>
      </c>
      <c r="BK151" s="34">
        <v>2.5194491454154071E-2</v>
      </c>
      <c r="BL151" s="34">
        <v>0.22376049886751045</v>
      </c>
      <c r="BM151" s="34" t="s">
        <v>486</v>
      </c>
      <c r="BN151" s="27">
        <v>11.267729106254922</v>
      </c>
      <c r="BO151" s="33" t="s">
        <v>486</v>
      </c>
      <c r="BP151" s="34" t="s">
        <v>486</v>
      </c>
      <c r="BQ151" s="34" t="s">
        <v>486</v>
      </c>
      <c r="BR151" s="16" t="s">
        <v>486</v>
      </c>
      <c r="BS151" s="34" t="s">
        <v>486</v>
      </c>
      <c r="BT151" s="34" t="s">
        <v>486</v>
      </c>
      <c r="BU151" s="34" t="s">
        <v>486</v>
      </c>
      <c r="BV151" s="27" t="s">
        <v>486</v>
      </c>
      <c r="BW151" s="33" t="s">
        <v>486</v>
      </c>
      <c r="BX151" s="34" t="s">
        <v>486</v>
      </c>
      <c r="BY151" s="34" t="s">
        <v>486</v>
      </c>
      <c r="BZ151" s="16" t="s">
        <v>486</v>
      </c>
      <c r="CA151" s="34" t="s">
        <v>486</v>
      </c>
      <c r="CB151" s="34" t="s">
        <v>486</v>
      </c>
      <c r="CC151" s="34" t="s">
        <v>486</v>
      </c>
      <c r="CD151" s="27" t="s">
        <v>486</v>
      </c>
      <c r="CE151" s="33" t="s">
        <v>486</v>
      </c>
      <c r="CF151" s="34" t="s">
        <v>486</v>
      </c>
      <c r="CG151" s="34" t="s">
        <v>486</v>
      </c>
      <c r="CH151" s="16" t="s">
        <v>486</v>
      </c>
      <c r="CI151" s="34" t="s">
        <v>486</v>
      </c>
      <c r="CJ151" s="34" t="s">
        <v>486</v>
      </c>
      <c r="CK151" s="34" t="s">
        <v>486</v>
      </c>
      <c r="CL151" s="27" t="s">
        <v>486</v>
      </c>
      <c r="CM151" s="33" t="s">
        <v>486</v>
      </c>
      <c r="CN151" s="34" t="s">
        <v>486</v>
      </c>
      <c r="CO151" s="34" t="s">
        <v>486</v>
      </c>
      <c r="CP151" s="16" t="s">
        <v>486</v>
      </c>
      <c r="CQ151" s="34" t="s">
        <v>486</v>
      </c>
      <c r="CR151" s="34" t="s">
        <v>486</v>
      </c>
      <c r="CS151" s="34" t="s">
        <v>486</v>
      </c>
      <c r="CT151" s="27" t="s">
        <v>486</v>
      </c>
      <c r="CU151" s="33" t="s">
        <v>486</v>
      </c>
      <c r="CV151" s="34" t="s">
        <v>486</v>
      </c>
      <c r="CW151" s="34" t="s">
        <v>486</v>
      </c>
      <c r="CX151" s="16" t="s">
        <v>486</v>
      </c>
      <c r="CY151" s="34" t="s">
        <v>486</v>
      </c>
      <c r="CZ151" s="34" t="s">
        <v>486</v>
      </c>
      <c r="DA151" s="34" t="s">
        <v>486</v>
      </c>
      <c r="DB151" s="27" t="s">
        <v>486</v>
      </c>
      <c r="DC151" s="34" t="s">
        <v>486</v>
      </c>
      <c r="DD151" s="33">
        <v>8.0680700652029813E-2</v>
      </c>
      <c r="DE151" s="34">
        <v>0.29380680098048378</v>
      </c>
      <c r="DF151" s="34">
        <v>0.1158702942394841</v>
      </c>
      <c r="DG151" s="16">
        <v>234.90325264874423</v>
      </c>
      <c r="DH151" s="34">
        <v>2.7073741290708917E-2</v>
      </c>
      <c r="DI151" s="34">
        <v>5.3606959361320899E-2</v>
      </c>
      <c r="DJ151" s="34">
        <v>3.8709704100657577E-2</v>
      </c>
      <c r="DK151" s="27">
        <v>10.105811468396798</v>
      </c>
      <c r="DL151" s="33">
        <v>0.10624187456682935</v>
      </c>
      <c r="DM151" s="34">
        <v>0.76707757153346368</v>
      </c>
      <c r="DN151" s="34">
        <v>0.30005414979003303</v>
      </c>
      <c r="DO151" s="16">
        <v>300.38717272022245</v>
      </c>
      <c r="DP151" s="34">
        <v>3.2410342428738408E-2</v>
      </c>
      <c r="DQ151" s="34">
        <v>7.3831532138090933E-2</v>
      </c>
      <c r="DR151" s="34">
        <v>4.7623572378902822E-2</v>
      </c>
      <c r="DS151" s="27">
        <v>12.949801243371429</v>
      </c>
      <c r="DT151" s="33">
        <v>3.3791774251582481E-2</v>
      </c>
      <c r="DU151" s="34">
        <v>0.85410212563277321</v>
      </c>
      <c r="DV151" s="34">
        <v>0.79490864089488567</v>
      </c>
      <c r="DW151" s="16">
        <v>169.47001114596324</v>
      </c>
      <c r="DX151" s="34">
        <v>1.1426057863960252E-2</v>
      </c>
      <c r="DY151" s="34">
        <v>2.2365716387622227E-2</v>
      </c>
      <c r="DZ151" s="34">
        <v>1.2089580163458987E-2</v>
      </c>
      <c r="EA151" s="27">
        <v>7.3307546670509964</v>
      </c>
      <c r="EB151" s="33">
        <v>0.10925391697714557</v>
      </c>
      <c r="EC151" s="34">
        <v>0.96069906829852159</v>
      </c>
      <c r="ED151" s="34">
        <v>0.19501571232427889</v>
      </c>
      <c r="EE151" s="16">
        <v>333.86938313737494</v>
      </c>
      <c r="EF151" s="34">
        <v>3.1220365082042217E-2</v>
      </c>
      <c r="EG151" s="34">
        <v>7.8033551895103345E-2</v>
      </c>
      <c r="EH151" s="34">
        <v>2.9411689504171615E-2</v>
      </c>
      <c r="EI151" s="27">
        <v>14.399317432390006</v>
      </c>
      <c r="EJ151" s="33">
        <v>6.1337126713050402E-2</v>
      </c>
      <c r="EK151" s="34">
        <v>0.74204337315644142</v>
      </c>
      <c r="EL151" s="34">
        <v>0.52717232318996599</v>
      </c>
      <c r="EM151" s="16">
        <v>218.35047214901374</v>
      </c>
      <c r="EN151" s="34">
        <v>1.9597821849752717E-2</v>
      </c>
      <c r="EO151" s="34">
        <v>4.1739304863297688E-2</v>
      </c>
      <c r="EP151" s="34">
        <v>2.4268065505091811E-2</v>
      </c>
      <c r="EQ151" s="27">
        <v>9.4234392948262204</v>
      </c>
      <c r="ER151" s="34" t="s">
        <v>486</v>
      </c>
    </row>
    <row r="152" spans="2:148" x14ac:dyDescent="0.2">
      <c r="B152" s="15" t="s">
        <v>500</v>
      </c>
      <c r="D152" s="15" t="s">
        <v>53</v>
      </c>
      <c r="E152" s="15" t="s">
        <v>158</v>
      </c>
      <c r="F152" s="31" t="s">
        <v>32</v>
      </c>
      <c r="G152" s="15">
        <v>3701</v>
      </c>
      <c r="I152" s="15">
        <v>166973</v>
      </c>
      <c r="K152" s="15" t="s">
        <v>490</v>
      </c>
      <c r="L152" s="15">
        <v>4</v>
      </c>
      <c r="N152" s="15" t="s">
        <v>39</v>
      </c>
      <c r="P152" s="15" t="s">
        <v>495</v>
      </c>
      <c r="Q152" s="37"/>
      <c r="R152" s="11"/>
      <c r="T152" s="31" t="s">
        <v>153</v>
      </c>
      <c r="U152" s="15"/>
      <c r="V152" s="15">
        <v>1590</v>
      </c>
      <c r="Y152" s="33"/>
      <c r="Z152" s="34"/>
      <c r="AA152" s="34"/>
      <c r="AB152" s="35"/>
      <c r="AC152" s="35"/>
      <c r="AD152" s="35"/>
      <c r="AE152" s="35"/>
      <c r="AG152" s="33"/>
      <c r="AH152" s="34"/>
      <c r="AI152" s="34"/>
      <c r="AJ152" s="35"/>
      <c r="AK152" s="35"/>
      <c r="AL152" s="35"/>
      <c r="AM152" s="35"/>
      <c r="AO152" s="33"/>
      <c r="AP152" s="34"/>
      <c r="AQ152" s="34"/>
      <c r="AR152" s="35"/>
      <c r="AS152" s="35"/>
      <c r="AT152" s="35"/>
      <c r="AU152" s="35"/>
      <c r="AV152" s="35"/>
      <c r="AW152" s="43"/>
      <c r="AX152" s="33">
        <v>0.31847367782926028</v>
      </c>
      <c r="AY152" s="34">
        <v>4.4199945700472849</v>
      </c>
      <c r="AZ152" s="34">
        <v>0.58343470200966197</v>
      </c>
      <c r="BA152" s="16">
        <v>250.14787240383936</v>
      </c>
      <c r="BB152" s="34">
        <v>5.8063622653682881E-2</v>
      </c>
      <c r="BC152" s="34">
        <v>0.26041005517557736</v>
      </c>
      <c r="BD152" s="34" t="s">
        <v>486</v>
      </c>
      <c r="BE152" s="27">
        <v>11.070108095991985</v>
      </c>
      <c r="BF152" s="34">
        <v>5.7346414847483134</v>
      </c>
      <c r="BG152" s="33">
        <v>0.42685791163477799</v>
      </c>
      <c r="BH152" s="34">
        <v>5.7346414847483134</v>
      </c>
      <c r="BI152" s="34">
        <v>0.65900512341674067</v>
      </c>
      <c r="BJ152" s="16">
        <v>256.94273168284042</v>
      </c>
      <c r="BK152" s="34">
        <v>6.3716477335741858E-2</v>
      </c>
      <c r="BL152" s="34">
        <v>0.36314143429903611</v>
      </c>
      <c r="BM152" s="34" t="s">
        <v>486</v>
      </c>
      <c r="BN152" s="27">
        <v>11.464892287292923</v>
      </c>
      <c r="BO152" s="33">
        <v>0.79416470193980282</v>
      </c>
      <c r="BP152" s="34">
        <v>9.1791536935179554</v>
      </c>
      <c r="BQ152" s="34">
        <v>0.62933521544944804</v>
      </c>
      <c r="BR152" s="16">
        <v>275.60509406915173</v>
      </c>
      <c r="BS152" s="34">
        <v>8.6623212141519593E-2</v>
      </c>
      <c r="BT152" s="34">
        <v>0.70754148979828324</v>
      </c>
      <c r="BU152" s="34" t="s">
        <v>486</v>
      </c>
      <c r="BV152" s="27">
        <v>12.547453181768944</v>
      </c>
      <c r="BW152" s="33">
        <v>0.32725494336156408</v>
      </c>
      <c r="BX152" s="34">
        <v>5.6764350283181679</v>
      </c>
      <c r="BY152" s="34">
        <v>1.0015949385310194</v>
      </c>
      <c r="BZ152" s="16">
        <v>302.79396052985595</v>
      </c>
      <c r="CA152" s="34">
        <v>7.0924464495221828E-2</v>
      </c>
      <c r="CB152" s="34">
        <v>0.25633047886634225</v>
      </c>
      <c r="CC152" s="34" t="s">
        <v>486</v>
      </c>
      <c r="CD152" s="27">
        <v>13.413983226147318</v>
      </c>
      <c r="CE152" s="33">
        <v>5.9735852733854254E-2</v>
      </c>
      <c r="CF152" s="34">
        <v>0.90696590902978269</v>
      </c>
      <c r="CG152" s="34">
        <v>1.8625307328829546</v>
      </c>
      <c r="CH152" s="16">
        <v>184.3262215100292</v>
      </c>
      <c r="CI152" s="34">
        <v>2.1132383126269985E-2</v>
      </c>
      <c r="CJ152" s="34">
        <v>3.8603469607584269E-2</v>
      </c>
      <c r="CK152" s="34" t="s">
        <v>486</v>
      </c>
      <c r="CL152" s="27">
        <v>7.9750323004633499</v>
      </c>
      <c r="CM152" s="33">
        <v>0.23717341182901105</v>
      </c>
      <c r="CN152" s="34">
        <v>4.3012065757571838</v>
      </c>
      <c r="CO152" s="34">
        <v>0.6741467953136796</v>
      </c>
      <c r="CP152" s="16">
        <v>309.85653734360142</v>
      </c>
      <c r="CQ152" s="34">
        <v>5.9282851949629983E-2</v>
      </c>
      <c r="CR152" s="34">
        <v>0.17789055987938107</v>
      </c>
      <c r="CS152" s="34" t="s">
        <v>486</v>
      </c>
      <c r="CT152" s="27">
        <v>13.611953384934557</v>
      </c>
      <c r="CU152" s="33">
        <v>0.26194608996615149</v>
      </c>
      <c r="CV152" s="34">
        <v>3.5828329714626821</v>
      </c>
      <c r="CW152" s="34">
        <v>1.3706404382858997</v>
      </c>
      <c r="CX152" s="16">
        <v>232.52801604179658</v>
      </c>
      <c r="CY152" s="34">
        <v>4.5225587737087021E-2</v>
      </c>
      <c r="CZ152" s="34">
        <v>0.21672050222906447</v>
      </c>
      <c r="DA152" s="34" t="s">
        <v>486</v>
      </c>
      <c r="DB152" s="27">
        <v>10.250275571173848</v>
      </c>
      <c r="DC152" s="34" t="s">
        <v>486</v>
      </c>
      <c r="DD152" s="33">
        <v>0.1575610731368195</v>
      </c>
      <c r="DE152" s="34">
        <v>2.8222836255993964</v>
      </c>
      <c r="DF152" s="34">
        <v>0.42373190241494557</v>
      </c>
      <c r="DG152" s="16">
        <v>223.66560663330063</v>
      </c>
      <c r="DH152" s="34">
        <v>4.5611796377142022E-2</v>
      </c>
      <c r="DI152" s="34">
        <v>0.11194927675967746</v>
      </c>
      <c r="DJ152" s="34" t="s">
        <v>486</v>
      </c>
      <c r="DK152" s="27">
        <v>9.8047034886505653</v>
      </c>
      <c r="DL152" s="33">
        <v>0.32078846558742558</v>
      </c>
      <c r="DM152" s="34">
        <v>5.2754851951382804</v>
      </c>
      <c r="DN152" s="34">
        <v>1.0844487486556766</v>
      </c>
      <c r="DO152" s="16">
        <v>282.98365213789123</v>
      </c>
      <c r="DP152" s="34">
        <v>6.3480148088203306E-2</v>
      </c>
      <c r="DQ152" s="34">
        <v>0.25730831749922228</v>
      </c>
      <c r="DR152" s="34" t="s">
        <v>486</v>
      </c>
      <c r="DS152" s="27">
        <v>12.53641309540421</v>
      </c>
      <c r="DT152" s="33">
        <v>5.9344003744607764E-2</v>
      </c>
      <c r="DU152" s="34">
        <v>0.87393680853402678</v>
      </c>
      <c r="DV152" s="34">
        <v>1.9339078238562866</v>
      </c>
      <c r="DW152" s="16">
        <v>170.42961171569087</v>
      </c>
      <c r="DX152" s="34">
        <v>1.8288241223913107E-2</v>
      </c>
      <c r="DY152" s="34">
        <v>4.1055762520694657E-2</v>
      </c>
      <c r="DZ152" s="34" t="s">
        <v>486</v>
      </c>
      <c r="EA152" s="27">
        <v>7.3767253926077414</v>
      </c>
      <c r="EB152" s="33">
        <v>0.24774414807344097</v>
      </c>
      <c r="EC152" s="34">
        <v>5.9691096453620993</v>
      </c>
      <c r="ED152" s="34">
        <v>0.60485251662272699</v>
      </c>
      <c r="EE152" s="16">
        <v>302.56403028357812</v>
      </c>
      <c r="EF152" s="34">
        <v>6.2235435928131702E-2</v>
      </c>
      <c r="EG152" s="34">
        <v>0.18550871214530926</v>
      </c>
      <c r="EH152" s="34" t="s">
        <v>486</v>
      </c>
      <c r="EI152" s="27">
        <v>13.413029604799419</v>
      </c>
      <c r="EJ152" s="33">
        <v>0.13605869591926489</v>
      </c>
      <c r="EK152" s="34">
        <v>2.425842174586271</v>
      </c>
      <c r="EL152" s="34">
        <v>1.3739329781075273</v>
      </c>
      <c r="EM152" s="16">
        <v>210.99092663478896</v>
      </c>
      <c r="EN152" s="34">
        <v>3.4790943490937323E-2</v>
      </c>
      <c r="EO152" s="34">
        <v>0.10126775242832758</v>
      </c>
      <c r="EP152" s="34" t="s">
        <v>486</v>
      </c>
      <c r="EQ152" s="27">
        <v>9.2314395838024517</v>
      </c>
      <c r="ER152" s="34" t="s">
        <v>486</v>
      </c>
    </row>
    <row r="153" spans="2:148" x14ac:dyDescent="0.2">
      <c r="B153" s="15" t="s">
        <v>500</v>
      </c>
      <c r="D153" s="15" t="s">
        <v>71</v>
      </c>
      <c r="E153" s="15" t="s">
        <v>575</v>
      </c>
      <c r="F153" s="31" t="s">
        <v>32</v>
      </c>
      <c r="G153" s="15">
        <v>3701</v>
      </c>
      <c r="I153" s="15">
        <v>90169</v>
      </c>
      <c r="K153" s="15" t="s">
        <v>490</v>
      </c>
      <c r="L153" s="15">
        <v>2.988</v>
      </c>
      <c r="N153" s="15" t="s">
        <v>31</v>
      </c>
      <c r="P153" s="15" t="s">
        <v>495</v>
      </c>
      <c r="Q153" s="37"/>
      <c r="R153" s="11"/>
      <c r="T153" s="31" t="s">
        <v>153</v>
      </c>
      <c r="U153" s="15"/>
      <c r="V153" s="15">
        <v>1590</v>
      </c>
      <c r="Y153" s="33"/>
      <c r="Z153" s="34"/>
      <c r="AA153" s="34"/>
      <c r="AB153" s="35"/>
      <c r="AC153" s="35"/>
      <c r="AD153" s="35"/>
      <c r="AE153" s="35"/>
      <c r="AG153" s="33"/>
      <c r="AH153" s="34"/>
      <c r="AI153" s="34"/>
      <c r="AJ153" s="35"/>
      <c r="AK153" s="35"/>
      <c r="AL153" s="35"/>
      <c r="AM153" s="35"/>
      <c r="AO153" s="33"/>
      <c r="AP153" s="34"/>
      <c r="AQ153" s="34"/>
      <c r="AR153" s="35"/>
      <c r="AS153" s="35"/>
      <c r="AT153" s="35"/>
      <c r="AU153" s="35"/>
      <c r="AV153" s="35"/>
      <c r="AW153" s="43"/>
      <c r="AX153" s="33">
        <v>9.9685568459311119E-2</v>
      </c>
      <c r="AY153" s="34">
        <v>1.3913168688003541</v>
      </c>
      <c r="AZ153" s="34">
        <v>5.7430199849765544E-2</v>
      </c>
      <c r="BA153" s="16">
        <v>236.57528309935753</v>
      </c>
      <c r="BB153" s="34">
        <v>1.9671211972504238E-2</v>
      </c>
      <c r="BC153" s="34">
        <v>8.0014356486806881E-2</v>
      </c>
      <c r="BD153" s="34" t="s">
        <v>486</v>
      </c>
      <c r="BE153" s="27">
        <v>10.254081620889808</v>
      </c>
      <c r="BF153" s="34">
        <v>1.9025046707019175</v>
      </c>
      <c r="BG153" s="33">
        <v>0.1556410102297382</v>
      </c>
      <c r="BH153" s="34">
        <v>1.9025046707019175</v>
      </c>
      <c r="BI153" s="34">
        <v>9.4075623028728309E-2</v>
      </c>
      <c r="BJ153" s="16">
        <v>248.66232733172399</v>
      </c>
      <c r="BK153" s="34">
        <v>2.3383470818316193E-2</v>
      </c>
      <c r="BL153" s="34">
        <v>0.13225753941142199</v>
      </c>
      <c r="BM153" s="34" t="s">
        <v>486</v>
      </c>
      <c r="BN153" s="27">
        <v>10.814563004532644</v>
      </c>
      <c r="BO153" s="33" t="s">
        <v>486</v>
      </c>
      <c r="BP153" s="34" t="s">
        <v>486</v>
      </c>
      <c r="BQ153" s="34" t="s">
        <v>486</v>
      </c>
      <c r="BR153" s="16" t="s">
        <v>486</v>
      </c>
      <c r="BS153" s="34" t="s">
        <v>486</v>
      </c>
      <c r="BT153" s="34" t="s">
        <v>486</v>
      </c>
      <c r="BU153" s="34" t="s">
        <v>486</v>
      </c>
      <c r="BV153" s="27" t="s">
        <v>486</v>
      </c>
      <c r="BW153" s="33" t="s">
        <v>486</v>
      </c>
      <c r="BX153" s="34" t="s">
        <v>486</v>
      </c>
      <c r="BY153" s="34" t="s">
        <v>486</v>
      </c>
      <c r="BZ153" s="16" t="s">
        <v>486</v>
      </c>
      <c r="CA153" s="34" t="s">
        <v>486</v>
      </c>
      <c r="CB153" s="34" t="s">
        <v>486</v>
      </c>
      <c r="CC153" s="34" t="s">
        <v>486</v>
      </c>
      <c r="CD153" s="27" t="s">
        <v>486</v>
      </c>
      <c r="CE153" s="33" t="s">
        <v>486</v>
      </c>
      <c r="CF153" s="34" t="s">
        <v>486</v>
      </c>
      <c r="CG153" s="34" t="s">
        <v>486</v>
      </c>
      <c r="CH153" s="16" t="s">
        <v>486</v>
      </c>
      <c r="CI153" s="34" t="s">
        <v>486</v>
      </c>
      <c r="CJ153" s="34" t="s">
        <v>486</v>
      </c>
      <c r="CK153" s="34" t="s">
        <v>486</v>
      </c>
      <c r="CL153" s="27" t="s">
        <v>486</v>
      </c>
      <c r="CM153" s="33" t="s">
        <v>486</v>
      </c>
      <c r="CN153" s="34" t="s">
        <v>486</v>
      </c>
      <c r="CO153" s="34" t="s">
        <v>486</v>
      </c>
      <c r="CP153" s="16" t="s">
        <v>486</v>
      </c>
      <c r="CQ153" s="34" t="s">
        <v>486</v>
      </c>
      <c r="CR153" s="34" t="s">
        <v>486</v>
      </c>
      <c r="CS153" s="34" t="s">
        <v>486</v>
      </c>
      <c r="CT153" s="27" t="s">
        <v>486</v>
      </c>
      <c r="CU153" s="33" t="s">
        <v>486</v>
      </c>
      <c r="CV153" s="34" t="s">
        <v>486</v>
      </c>
      <c r="CW153" s="34" t="s">
        <v>486</v>
      </c>
      <c r="CX153" s="16" t="s">
        <v>486</v>
      </c>
      <c r="CY153" s="34" t="s">
        <v>486</v>
      </c>
      <c r="CZ153" s="34" t="s">
        <v>486</v>
      </c>
      <c r="DA153" s="34" t="s">
        <v>486</v>
      </c>
      <c r="DB153" s="27" t="s">
        <v>486</v>
      </c>
      <c r="DC153" s="34" t="s">
        <v>486</v>
      </c>
      <c r="DD153" s="33">
        <v>3.6397135551059008E-2</v>
      </c>
      <c r="DE153" s="34">
        <v>1.1215660487862298</v>
      </c>
      <c r="DF153" s="34">
        <v>2.3622916002606471E-2</v>
      </c>
      <c r="DG153" s="16">
        <v>215.92370584983888</v>
      </c>
      <c r="DH153" s="34">
        <v>1.3007719208738661E-2</v>
      </c>
      <c r="DI153" s="34">
        <v>2.3389416342320349E-2</v>
      </c>
      <c r="DJ153" s="34" t="s">
        <v>486</v>
      </c>
      <c r="DK153" s="27">
        <v>9.3415411307477534</v>
      </c>
      <c r="DL153" s="33">
        <v>5.5996795847887311E-2</v>
      </c>
      <c r="DM153" s="34">
        <v>1.9510186562344933</v>
      </c>
      <c r="DN153" s="34">
        <v>0.11767723107091328</v>
      </c>
      <c r="DO153" s="16">
        <v>277.65732356460825</v>
      </c>
      <c r="DP153" s="34">
        <v>2.132888104386485E-2</v>
      </c>
      <c r="DQ153" s="34">
        <v>3.4667914804022461E-2</v>
      </c>
      <c r="DR153" s="34" t="s">
        <v>486</v>
      </c>
      <c r="DS153" s="27">
        <v>12.047875062743229</v>
      </c>
      <c r="DT153" s="33">
        <v>2.6266904518437779E-2</v>
      </c>
      <c r="DU153" s="34">
        <v>0.53445150153130283</v>
      </c>
      <c r="DV153" s="34">
        <v>3.3689080121030494E-2</v>
      </c>
      <c r="DW153" s="16">
        <v>161.2470210834571</v>
      </c>
      <c r="DX153" s="34">
        <v>1.0246195819081746E-2</v>
      </c>
      <c r="DY153" s="34">
        <v>1.6020708699356033E-2</v>
      </c>
      <c r="DZ153" s="34" t="s">
        <v>486</v>
      </c>
      <c r="EA153" s="27">
        <v>6.9555016557876055</v>
      </c>
      <c r="EB153" s="33">
        <v>6.1729983128232691E-2</v>
      </c>
      <c r="EC153" s="34">
        <v>3.0634669513350827</v>
      </c>
      <c r="ED153" s="34">
        <v>6.1751766367449744E-2</v>
      </c>
      <c r="EE153" s="16">
        <v>303.96312453983063</v>
      </c>
      <c r="EF153" s="34">
        <v>2.0975279367652169E-2</v>
      </c>
      <c r="EG153" s="34">
        <v>4.0754703760580518E-2</v>
      </c>
      <c r="EH153" s="34" t="s">
        <v>486</v>
      </c>
      <c r="EI153" s="27">
        <v>13.251892112753229</v>
      </c>
      <c r="EJ153" s="33">
        <v>3.621993790176662E-2</v>
      </c>
      <c r="EK153" s="34">
        <v>1.1168116948487625</v>
      </c>
      <c r="EL153" s="34">
        <v>4.6664299334887971E-2</v>
      </c>
      <c r="EM153" s="16">
        <v>203.57780634761406</v>
      </c>
      <c r="EN153" s="34">
        <v>1.3496775303314465E-2</v>
      </c>
      <c r="EO153" s="34">
        <v>2.2723162598452154E-2</v>
      </c>
      <c r="EP153" s="34" t="s">
        <v>486</v>
      </c>
      <c r="EQ153" s="27">
        <v>8.8116792848834571</v>
      </c>
      <c r="ER153" s="34" t="s">
        <v>486</v>
      </c>
    </row>
    <row r="154" spans="2:148" x14ac:dyDescent="0.2">
      <c r="B154" s="15" t="s">
        <v>500</v>
      </c>
      <c r="D154" s="15" t="s">
        <v>60</v>
      </c>
      <c r="E154" s="15" t="s">
        <v>524</v>
      </c>
      <c r="F154" s="31" t="s">
        <v>32</v>
      </c>
      <c r="G154" s="15">
        <v>3701</v>
      </c>
      <c r="I154" s="15">
        <v>83209</v>
      </c>
      <c r="K154" s="15" t="s">
        <v>491</v>
      </c>
      <c r="L154" s="15">
        <v>3.5</v>
      </c>
      <c r="P154" s="15"/>
      <c r="Q154" s="36"/>
      <c r="R154" s="14"/>
      <c r="S154" s="17"/>
      <c r="T154" s="31" t="s">
        <v>153</v>
      </c>
      <c r="U154" s="17"/>
      <c r="V154" s="15" t="s">
        <v>486</v>
      </c>
      <c r="W154" s="17"/>
      <c r="X154" s="17"/>
      <c r="Y154" s="38"/>
      <c r="Z154" s="39"/>
      <c r="AA154" s="39"/>
      <c r="AB154" s="40"/>
      <c r="AC154" s="40"/>
      <c r="AD154" s="40"/>
      <c r="AE154" s="40"/>
      <c r="AG154" s="38"/>
      <c r="AH154" s="39"/>
      <c r="AI154" s="39"/>
      <c r="AJ154" s="40"/>
      <c r="AK154" s="40"/>
      <c r="AL154" s="40"/>
      <c r="AM154" s="40"/>
      <c r="AO154" s="38"/>
      <c r="AP154" s="39"/>
      <c r="AQ154" s="39"/>
      <c r="AR154" s="40"/>
      <c r="AS154" s="40"/>
      <c r="AT154" s="40"/>
      <c r="AU154" s="40"/>
      <c r="AV154" s="40"/>
      <c r="AW154" s="50"/>
      <c r="AX154" s="33">
        <v>0.1125</v>
      </c>
      <c r="AY154" s="34">
        <v>1.2190000000000001</v>
      </c>
      <c r="AZ154" s="34">
        <v>0.53800000000000003</v>
      </c>
      <c r="BA154" s="16">
        <v>263.90300000000002</v>
      </c>
      <c r="BB154" s="34" t="s">
        <v>486</v>
      </c>
      <c r="BC154" s="34" t="s">
        <v>486</v>
      </c>
      <c r="BD154" s="34" t="s">
        <v>486</v>
      </c>
      <c r="BE154" s="27">
        <v>11.416300608003016</v>
      </c>
      <c r="BF154" s="34">
        <v>2.8143949242574871</v>
      </c>
      <c r="BG154" s="33">
        <v>0.23165596366564517</v>
      </c>
      <c r="BH154" s="34">
        <v>2.8143949242574871</v>
      </c>
      <c r="BI154" s="34">
        <v>0.59694149138936425</v>
      </c>
      <c r="BJ154" s="16">
        <v>276.06510598663624</v>
      </c>
      <c r="BK154" s="34" t="s">
        <v>486</v>
      </c>
      <c r="BL154" s="34" t="s">
        <v>486</v>
      </c>
      <c r="BM154" s="34" t="s">
        <v>486</v>
      </c>
      <c r="BN154" s="27">
        <v>12.061674352546323</v>
      </c>
      <c r="BO154" s="33">
        <v>0.78500000000000003</v>
      </c>
      <c r="BP154" s="34">
        <v>11.932499999999999</v>
      </c>
      <c r="BQ154" s="34">
        <v>1.125</v>
      </c>
      <c r="BR154" s="16">
        <v>315.12</v>
      </c>
      <c r="BS154" s="34" t="s">
        <v>486</v>
      </c>
      <c r="BT154" s="34" t="s">
        <v>486</v>
      </c>
      <c r="BU154" s="34" t="s">
        <v>486</v>
      </c>
      <c r="BV154" s="27">
        <v>14.426578137028482</v>
      </c>
      <c r="BW154" s="33">
        <v>3.0499999999999999E-2</v>
      </c>
      <c r="BX154" s="34">
        <v>0.2465</v>
      </c>
      <c r="BY154" s="34">
        <v>0.41249999999999998</v>
      </c>
      <c r="BZ154" s="16">
        <v>324.738</v>
      </c>
      <c r="CA154" s="34" t="s">
        <v>486</v>
      </c>
      <c r="CB154" s="34" t="s">
        <v>486</v>
      </c>
      <c r="CC154" s="34" t="s">
        <v>486</v>
      </c>
      <c r="CD154" s="27">
        <v>13.94882020706666</v>
      </c>
      <c r="CE154" s="33">
        <v>8.0000000000000002E-3</v>
      </c>
      <c r="CF154" s="34">
        <v>6.1499999999999999E-2</v>
      </c>
      <c r="CG154" s="34">
        <v>0.307</v>
      </c>
      <c r="CH154" s="16">
        <v>184.31650000000002</v>
      </c>
      <c r="CI154" s="34" t="s">
        <v>486</v>
      </c>
      <c r="CJ154" s="34" t="s">
        <v>486</v>
      </c>
      <c r="CK154" s="34" t="s">
        <v>486</v>
      </c>
      <c r="CL154" s="27">
        <v>7.9105930778778042</v>
      </c>
      <c r="CM154" s="33">
        <v>2.5999999999999999E-2</v>
      </c>
      <c r="CN154" s="34">
        <v>0.96050000000000002</v>
      </c>
      <c r="CO154" s="34">
        <v>0.28399999999999997</v>
      </c>
      <c r="CP154" s="16">
        <v>348.38299999999998</v>
      </c>
      <c r="CQ154" s="34" t="s">
        <v>486</v>
      </c>
      <c r="CR154" s="34" t="s">
        <v>486</v>
      </c>
      <c r="CS154" s="34" t="s">
        <v>486</v>
      </c>
      <c r="CT154" s="27">
        <v>15.010467942373253</v>
      </c>
      <c r="CU154" s="33">
        <v>0.16600000000000001</v>
      </c>
      <c r="CV154" s="34">
        <v>2.5179999999999998</v>
      </c>
      <c r="CW154" s="34">
        <v>0.48099999999999998</v>
      </c>
      <c r="CX154" s="16">
        <v>247.244</v>
      </c>
      <c r="CY154" s="34" t="s">
        <v>486</v>
      </c>
      <c r="CZ154" s="34" t="s">
        <v>486</v>
      </c>
      <c r="DA154" s="34" t="s">
        <v>486</v>
      </c>
      <c r="DB154" s="27">
        <v>10.796623776531399</v>
      </c>
      <c r="DC154" s="34" t="s">
        <v>486</v>
      </c>
      <c r="DD154" s="33">
        <v>2.7E-2</v>
      </c>
      <c r="DE154" s="34">
        <v>1.08</v>
      </c>
      <c r="DF154" s="34">
        <v>0.22950000000000001</v>
      </c>
      <c r="DG154" s="16">
        <v>253.4675</v>
      </c>
      <c r="DH154" s="34" t="s">
        <v>486</v>
      </c>
      <c r="DI154" s="34" t="s">
        <v>486</v>
      </c>
      <c r="DJ154" s="34" t="s">
        <v>486</v>
      </c>
      <c r="DK154" s="27">
        <v>10.947719517368148</v>
      </c>
      <c r="DL154" s="33">
        <v>3.3000000000000002E-2</v>
      </c>
      <c r="DM154" s="34">
        <v>1.7905</v>
      </c>
      <c r="DN154" s="34">
        <v>0.44450000000000001</v>
      </c>
      <c r="DO154" s="16">
        <v>301.48849999999999</v>
      </c>
      <c r="DP154" s="34" t="s">
        <v>486</v>
      </c>
      <c r="DQ154" s="34" t="s">
        <v>486</v>
      </c>
      <c r="DR154" s="34" t="s">
        <v>486</v>
      </c>
      <c r="DS154" s="27">
        <v>13.056049865673751</v>
      </c>
      <c r="DT154" s="33">
        <v>1.0499999999999999E-2</v>
      </c>
      <c r="DU154" s="34">
        <v>0.21249999999999999</v>
      </c>
      <c r="DV154" s="34">
        <v>0.36199999999999999</v>
      </c>
      <c r="DW154" s="16">
        <v>181.19299999999998</v>
      </c>
      <c r="DX154" s="34" t="s">
        <v>486</v>
      </c>
      <c r="DY154" s="34" t="s">
        <v>486</v>
      </c>
      <c r="DZ154" s="34" t="s">
        <v>486</v>
      </c>
      <c r="EA154" s="27">
        <v>7.7871430928029408</v>
      </c>
      <c r="EB154" s="33">
        <v>7.5999999999999998E-2</v>
      </c>
      <c r="EC154" s="34">
        <v>5.1310000000000002</v>
      </c>
      <c r="ED154" s="34">
        <v>0.435</v>
      </c>
      <c r="EE154" s="16">
        <v>341.8415</v>
      </c>
      <c r="EF154" s="34" t="s">
        <v>486</v>
      </c>
      <c r="EG154" s="34" t="s">
        <v>486</v>
      </c>
      <c r="EH154" s="34" t="s">
        <v>486</v>
      </c>
      <c r="EI154" s="27">
        <v>15.017791472247101</v>
      </c>
      <c r="EJ154" s="33">
        <v>1.7000000000000001E-2</v>
      </c>
      <c r="EK154" s="34">
        <v>0.53600000000000003</v>
      </c>
      <c r="EL154" s="34">
        <v>0.32200000000000001</v>
      </c>
      <c r="EM154" s="16">
        <v>229.184</v>
      </c>
      <c r="EN154" s="34" t="s">
        <v>486</v>
      </c>
      <c r="EO154" s="34" t="s">
        <v>486</v>
      </c>
      <c r="EP154" s="34" t="s">
        <v>486</v>
      </c>
      <c r="EQ154" s="27">
        <v>9.8681714348556984</v>
      </c>
      <c r="ER154" s="34" t="s">
        <v>486</v>
      </c>
    </row>
    <row r="155" spans="2:148" x14ac:dyDescent="0.2">
      <c r="B155" s="15" t="s">
        <v>500</v>
      </c>
      <c r="D155" s="15" t="s">
        <v>64</v>
      </c>
      <c r="E155" s="15" t="s">
        <v>523</v>
      </c>
      <c r="F155" s="31" t="s">
        <v>32</v>
      </c>
      <c r="G155" s="15">
        <v>3701</v>
      </c>
      <c r="I155" s="15">
        <v>78386</v>
      </c>
      <c r="K155" s="15" t="s">
        <v>490</v>
      </c>
      <c r="L155" s="15">
        <v>3</v>
      </c>
      <c r="P155" s="15"/>
      <c r="Q155" s="36"/>
      <c r="R155" s="11"/>
      <c r="T155" s="31" t="s">
        <v>153</v>
      </c>
      <c r="U155" s="15"/>
      <c r="V155" s="15" t="s">
        <v>486</v>
      </c>
      <c r="Y155" s="33"/>
      <c r="Z155" s="34"/>
      <c r="AA155" s="34"/>
      <c r="AB155" s="35"/>
      <c r="AC155" s="35"/>
      <c r="AD155" s="35"/>
      <c r="AE155" s="35"/>
      <c r="AG155" s="33"/>
      <c r="AH155" s="34"/>
      <c r="AI155" s="34"/>
      <c r="AJ155" s="35"/>
      <c r="AK155" s="35"/>
      <c r="AL155" s="35"/>
      <c r="AM155" s="35"/>
      <c r="AO155" s="33"/>
      <c r="AP155" s="34"/>
      <c r="AQ155" s="34"/>
      <c r="AR155" s="35"/>
      <c r="AS155" s="35"/>
      <c r="AT155" s="35"/>
      <c r="AU155" s="35"/>
      <c r="AV155" s="35"/>
      <c r="AW155" s="43"/>
      <c r="AX155" s="33">
        <v>0.109</v>
      </c>
      <c r="AY155" s="34">
        <v>0.88100000000000001</v>
      </c>
      <c r="AZ155" s="34">
        <v>0.32900000000000001</v>
      </c>
      <c r="BA155" s="16">
        <v>241.34899999999999</v>
      </c>
      <c r="BB155" s="34" t="s">
        <v>486</v>
      </c>
      <c r="BC155" s="34" t="s">
        <v>486</v>
      </c>
      <c r="BD155" s="34" t="s">
        <v>486</v>
      </c>
      <c r="BE155" s="27">
        <v>10.425699517682361</v>
      </c>
      <c r="BF155" s="34">
        <v>1.9653131076985739</v>
      </c>
      <c r="BG155" s="33">
        <v>0.21639069860251442</v>
      </c>
      <c r="BH155" s="34">
        <v>1.9653131076985739</v>
      </c>
      <c r="BI155" s="34">
        <v>0.38098940692844957</v>
      </c>
      <c r="BJ155" s="16">
        <v>253.87558207114634</v>
      </c>
      <c r="BK155" s="34" t="s">
        <v>486</v>
      </c>
      <c r="BL155" s="34" t="s">
        <v>486</v>
      </c>
      <c r="BM155" s="34" t="s">
        <v>486</v>
      </c>
      <c r="BN155" s="27">
        <v>11.050658681499964</v>
      </c>
      <c r="BO155" s="33">
        <v>0.878</v>
      </c>
      <c r="BP155" s="34">
        <v>6.1660000000000004</v>
      </c>
      <c r="BQ155" s="34">
        <v>0.86199999999999999</v>
      </c>
      <c r="BR155" s="16">
        <v>282.83999999999997</v>
      </c>
      <c r="BS155" s="34" t="s">
        <v>486</v>
      </c>
      <c r="BT155" s="34" t="s">
        <v>486</v>
      </c>
      <c r="BU155" s="34" t="s">
        <v>486</v>
      </c>
      <c r="BV155" s="27">
        <v>12.666082543872054</v>
      </c>
      <c r="BW155" s="33">
        <v>0.04</v>
      </c>
      <c r="BX155" s="34">
        <v>0.17799999999999999</v>
      </c>
      <c r="BY155" s="34">
        <v>0.48899999999999999</v>
      </c>
      <c r="BZ155" s="16">
        <v>290.13499999999999</v>
      </c>
      <c r="CA155" s="34" t="s">
        <v>486</v>
      </c>
      <c r="CB155" s="34" t="s">
        <v>486</v>
      </c>
      <c r="CC155" s="34" t="s">
        <v>486</v>
      </c>
      <c r="CD155" s="27">
        <v>12.46136855666054</v>
      </c>
      <c r="CE155" s="33">
        <v>1.0999999999999999E-2</v>
      </c>
      <c r="CF155" s="34">
        <v>3.0000000000000001E-3</v>
      </c>
      <c r="CG155" s="34">
        <v>0.55500000000000005</v>
      </c>
      <c r="CH155" s="16">
        <v>169.447</v>
      </c>
      <c r="CI155" s="34" t="s">
        <v>486</v>
      </c>
      <c r="CJ155" s="34" t="s">
        <v>486</v>
      </c>
      <c r="CK155" s="34" t="s">
        <v>486</v>
      </c>
      <c r="CL155" s="27">
        <v>7.2693035458987296</v>
      </c>
      <c r="CM155" s="33">
        <v>2.1000000000000001E-2</v>
      </c>
      <c r="CN155" s="34">
        <v>3.1E-2</v>
      </c>
      <c r="CO155" s="34">
        <v>0.311</v>
      </c>
      <c r="CP155" s="16">
        <v>306.63200000000001</v>
      </c>
      <c r="CQ155" s="34" t="s">
        <v>486</v>
      </c>
      <c r="CR155" s="34" t="s">
        <v>486</v>
      </c>
      <c r="CS155" s="34" t="s">
        <v>486</v>
      </c>
      <c r="CT155" s="27">
        <v>13.156434462930671</v>
      </c>
      <c r="CU155" s="33">
        <v>0.187</v>
      </c>
      <c r="CV155" s="34">
        <v>1.244</v>
      </c>
      <c r="CW155" s="34">
        <v>0.58099999999999996</v>
      </c>
      <c r="CX155" s="16">
        <v>223.38499999999999</v>
      </c>
      <c r="CY155" s="34" t="s">
        <v>486</v>
      </c>
      <c r="CZ155" s="34" t="s">
        <v>486</v>
      </c>
      <c r="DA155" s="34" t="s">
        <v>486</v>
      </c>
      <c r="DB155" s="27">
        <v>9.6902991311998239</v>
      </c>
      <c r="DC155" s="34" t="s">
        <v>486</v>
      </c>
      <c r="DD155" s="33">
        <v>1.9E-2</v>
      </c>
      <c r="DE155" s="34">
        <v>5.7000000000000002E-2</v>
      </c>
      <c r="DF155" s="34">
        <v>0.34899999999999998</v>
      </c>
      <c r="DG155" s="16">
        <v>232.03899999999999</v>
      </c>
      <c r="DH155" s="34" t="s">
        <v>486</v>
      </c>
      <c r="DI155" s="34" t="s">
        <v>486</v>
      </c>
      <c r="DJ155" s="34" t="s">
        <v>486</v>
      </c>
      <c r="DK155" s="27">
        <v>9.9586108623588014</v>
      </c>
      <c r="DL155" s="33">
        <v>3.9E-2</v>
      </c>
      <c r="DM155" s="34">
        <v>0.22700000000000001</v>
      </c>
      <c r="DN155" s="34">
        <v>0.58799999999999997</v>
      </c>
      <c r="DO155" s="16">
        <v>293.59899999999999</v>
      </c>
      <c r="DP155" s="34" t="s">
        <v>486</v>
      </c>
      <c r="DQ155" s="34" t="s">
        <v>486</v>
      </c>
      <c r="DR155" s="34" t="s">
        <v>486</v>
      </c>
      <c r="DS155" s="27">
        <v>12.613106471225905</v>
      </c>
      <c r="DT155" s="33">
        <v>1.0999999999999999E-2</v>
      </c>
      <c r="DU155" s="34">
        <v>6.0000000000000001E-3</v>
      </c>
      <c r="DV155" s="34">
        <v>0.63400000000000001</v>
      </c>
      <c r="DW155" s="16">
        <v>169.81899999999999</v>
      </c>
      <c r="DX155" s="34" t="s">
        <v>486</v>
      </c>
      <c r="DY155" s="34" t="s">
        <v>486</v>
      </c>
      <c r="DZ155" s="34" t="s">
        <v>486</v>
      </c>
      <c r="EA155" s="27">
        <v>7.2854608725707379</v>
      </c>
      <c r="EB155" s="33">
        <v>2.3E-2</v>
      </c>
      <c r="EC155" s="34">
        <v>2.7E-2</v>
      </c>
      <c r="ED155" s="34">
        <v>0.438</v>
      </c>
      <c r="EE155" s="16">
        <v>305.12900000000002</v>
      </c>
      <c r="EF155" s="34" t="s">
        <v>486</v>
      </c>
      <c r="EG155" s="34" t="s">
        <v>486</v>
      </c>
      <c r="EH155" s="34" t="s">
        <v>486</v>
      </c>
      <c r="EI155" s="27">
        <v>13.091973103329096</v>
      </c>
      <c r="EJ155" s="33">
        <v>1.7999999999999999E-2</v>
      </c>
      <c r="EK155" s="34">
        <v>0.05</v>
      </c>
      <c r="EL155" s="34">
        <v>0.55100000000000005</v>
      </c>
      <c r="EM155" s="16">
        <v>213.971</v>
      </c>
      <c r="EN155" s="34" t="s">
        <v>486</v>
      </c>
      <c r="EO155" s="34" t="s">
        <v>486</v>
      </c>
      <c r="EP155" s="34" t="s">
        <v>486</v>
      </c>
      <c r="EQ155" s="27">
        <v>9.1830640524108045</v>
      </c>
      <c r="ER155" s="34" t="s">
        <v>486</v>
      </c>
    </row>
    <row r="156" spans="2:148" x14ac:dyDescent="0.2">
      <c r="B156" s="15" t="s">
        <v>500</v>
      </c>
      <c r="D156" s="15" t="s">
        <v>49</v>
      </c>
      <c r="E156" s="15" t="s">
        <v>576</v>
      </c>
      <c r="F156" s="31" t="s">
        <v>32</v>
      </c>
      <c r="G156" s="15">
        <v>3701</v>
      </c>
      <c r="I156" s="15">
        <v>104714</v>
      </c>
      <c r="K156" s="15" t="s">
        <v>490</v>
      </c>
      <c r="L156" s="15">
        <v>3.8</v>
      </c>
      <c r="P156" s="15"/>
      <c r="Q156" s="36"/>
      <c r="R156" s="11"/>
      <c r="T156" s="31" t="s">
        <v>153</v>
      </c>
      <c r="U156" s="15"/>
      <c r="V156" s="15" t="s">
        <v>486</v>
      </c>
      <c r="Y156" s="33"/>
      <c r="Z156" s="34"/>
      <c r="AA156" s="34"/>
      <c r="AB156" s="35"/>
      <c r="AC156" s="35"/>
      <c r="AD156" s="35"/>
      <c r="AE156" s="35"/>
      <c r="AG156" s="33"/>
      <c r="AH156" s="34"/>
      <c r="AI156" s="34"/>
      <c r="AJ156" s="35"/>
      <c r="AK156" s="35"/>
      <c r="AL156" s="35"/>
      <c r="AM156" s="35"/>
      <c r="AO156" s="33"/>
      <c r="AP156" s="34"/>
      <c r="AQ156" s="34"/>
      <c r="AR156" s="35"/>
      <c r="AS156" s="35"/>
      <c r="AT156" s="35"/>
      <c r="AU156" s="35"/>
      <c r="AV156" s="35"/>
      <c r="AW156" s="43"/>
      <c r="AX156" s="33">
        <v>0.184</v>
      </c>
      <c r="AY156" s="34">
        <v>1.1339999999999999</v>
      </c>
      <c r="AZ156" s="34">
        <v>0.51900000000000002</v>
      </c>
      <c r="BA156" s="16">
        <v>261.20499999999998</v>
      </c>
      <c r="BB156" s="34" t="s">
        <v>486</v>
      </c>
      <c r="BC156" s="34" t="s">
        <v>486</v>
      </c>
      <c r="BD156" s="34" t="s">
        <v>486</v>
      </c>
      <c r="BE156" s="27">
        <v>11.304582017564531</v>
      </c>
      <c r="BF156" s="34">
        <v>1.7362288540615221</v>
      </c>
      <c r="BG156" s="33">
        <v>0.24317601994927079</v>
      </c>
      <c r="BH156" s="34">
        <v>1.7362288540615221</v>
      </c>
      <c r="BI156" s="34">
        <v>0.62709827284567099</v>
      </c>
      <c r="BJ156" s="16">
        <v>269.78567169906842</v>
      </c>
      <c r="BK156" s="34" t="s">
        <v>486</v>
      </c>
      <c r="BL156" s="34" t="s">
        <v>486</v>
      </c>
      <c r="BM156" s="34" t="s">
        <v>486</v>
      </c>
      <c r="BN156" s="27">
        <v>11.721248839062094</v>
      </c>
      <c r="BO156" s="33">
        <v>0.749</v>
      </c>
      <c r="BP156" s="34">
        <v>4.4039999999999999</v>
      </c>
      <c r="BQ156" s="34">
        <v>0.83</v>
      </c>
      <c r="BR156" s="16">
        <v>305.34500000000003</v>
      </c>
      <c r="BS156" s="34" t="s">
        <v>486</v>
      </c>
      <c r="BT156" s="34" t="s">
        <v>486</v>
      </c>
      <c r="BU156" s="34" t="s">
        <v>486</v>
      </c>
      <c r="BV156" s="27">
        <v>13.495017360292849</v>
      </c>
      <c r="BW156" s="33">
        <v>8.4000000000000005E-2</v>
      </c>
      <c r="BX156" s="34">
        <v>0.95299999999999996</v>
      </c>
      <c r="BY156" s="34">
        <v>0.72499999999999998</v>
      </c>
      <c r="BZ156" s="16">
        <v>363.82600000000002</v>
      </c>
      <c r="CA156" s="34" t="s">
        <v>486</v>
      </c>
      <c r="CB156" s="34" t="s">
        <v>486</v>
      </c>
      <c r="CC156" s="34" t="s">
        <v>486</v>
      </c>
      <c r="CD156" s="27">
        <v>15.680205966913329</v>
      </c>
      <c r="CE156" s="33">
        <v>1.9E-2</v>
      </c>
      <c r="CF156" s="34">
        <v>0.24199999999999999</v>
      </c>
      <c r="CG156" s="34">
        <v>0.94699999999999995</v>
      </c>
      <c r="CH156" s="16">
        <v>187.24199999999999</v>
      </c>
      <c r="CI156" s="34" t="s">
        <v>486</v>
      </c>
      <c r="CJ156" s="34" t="s">
        <v>486</v>
      </c>
      <c r="CK156" s="34" t="s">
        <v>486</v>
      </c>
      <c r="CL156" s="27">
        <v>8.0497302477573012</v>
      </c>
      <c r="CM156" s="33">
        <v>3.4000000000000002E-2</v>
      </c>
      <c r="CN156" s="34">
        <v>0.27800000000000002</v>
      </c>
      <c r="CO156" s="34">
        <v>0.34399999999999997</v>
      </c>
      <c r="CP156" s="16">
        <v>348.17</v>
      </c>
      <c r="CQ156" s="34" t="s">
        <v>486</v>
      </c>
      <c r="CR156" s="34" t="s">
        <v>486</v>
      </c>
      <c r="CS156" s="34" t="s">
        <v>486</v>
      </c>
      <c r="CT156" s="27">
        <v>14.956421108859251</v>
      </c>
      <c r="CU156" s="33">
        <v>0.17399999999999999</v>
      </c>
      <c r="CV156" s="34">
        <v>1.167</v>
      </c>
      <c r="CW156" s="34">
        <v>0.82899999999999996</v>
      </c>
      <c r="CX156" s="16">
        <v>252.58500000000001</v>
      </c>
      <c r="CY156" s="34" t="s">
        <v>486</v>
      </c>
      <c r="CZ156" s="34" t="s">
        <v>486</v>
      </c>
      <c r="DA156" s="34" t="s">
        <v>486</v>
      </c>
      <c r="DB156" s="27">
        <v>10.935732667200829</v>
      </c>
      <c r="DC156" s="34" t="s">
        <v>486</v>
      </c>
      <c r="DD156" s="33">
        <v>6.0999999999999999E-2</v>
      </c>
      <c r="DE156" s="34">
        <v>0.35299999999999998</v>
      </c>
      <c r="DF156" s="34">
        <v>0.39200000000000002</v>
      </c>
      <c r="DG156" s="16">
        <v>253.09100000000001</v>
      </c>
      <c r="DH156" s="34" t="s">
        <v>486</v>
      </c>
      <c r="DI156" s="34" t="s">
        <v>486</v>
      </c>
      <c r="DJ156" s="34" t="s">
        <v>486</v>
      </c>
      <c r="DK156" s="27">
        <v>10.887198315815935</v>
      </c>
      <c r="DL156" s="33">
        <v>0.08</v>
      </c>
      <c r="DM156" s="34">
        <v>1.754</v>
      </c>
      <c r="DN156" s="34">
        <v>0.59299999999999997</v>
      </c>
      <c r="DO156" s="16">
        <v>331.101</v>
      </c>
      <c r="DP156" s="34" t="s">
        <v>486</v>
      </c>
      <c r="DQ156" s="34" t="s">
        <v>486</v>
      </c>
      <c r="DR156" s="34" t="s">
        <v>486</v>
      </c>
      <c r="DS156" s="27">
        <v>14.330068498531054</v>
      </c>
      <c r="DT156" s="33">
        <v>1.7999999999999999E-2</v>
      </c>
      <c r="DU156" s="34">
        <v>0.26200000000000001</v>
      </c>
      <c r="DV156" s="34">
        <v>0.92300000000000004</v>
      </c>
      <c r="DW156" s="16">
        <v>188.01900000000001</v>
      </c>
      <c r="DX156" s="34" t="s">
        <v>486</v>
      </c>
      <c r="DY156" s="34" t="s">
        <v>486</v>
      </c>
      <c r="DZ156" s="34" t="s">
        <v>486</v>
      </c>
      <c r="EA156" s="27">
        <v>8.0842678041193388</v>
      </c>
      <c r="EB156" s="33">
        <v>4.7E-2</v>
      </c>
      <c r="EC156" s="34">
        <v>0.81399999999999995</v>
      </c>
      <c r="ED156" s="34">
        <v>0.40200000000000002</v>
      </c>
      <c r="EE156" s="16">
        <v>348.22</v>
      </c>
      <c r="EF156" s="34" t="s">
        <v>486</v>
      </c>
      <c r="EG156" s="34" t="s">
        <v>486</v>
      </c>
      <c r="EH156" s="34" t="s">
        <v>486</v>
      </c>
      <c r="EI156" s="27">
        <v>14.996460071326457</v>
      </c>
      <c r="EJ156" s="33">
        <v>3.7999999999999999E-2</v>
      </c>
      <c r="EK156" s="34">
        <v>0.55000000000000004</v>
      </c>
      <c r="EL156" s="34">
        <v>0.71699999999999997</v>
      </c>
      <c r="EM156" s="16">
        <v>238.04499999999999</v>
      </c>
      <c r="EN156" s="34" t="s">
        <v>486</v>
      </c>
      <c r="EO156" s="34" t="s">
        <v>486</v>
      </c>
      <c r="EP156" s="34" t="s">
        <v>486</v>
      </c>
      <c r="EQ156" s="27">
        <v>10.252021649306373</v>
      </c>
      <c r="ER156" s="34" t="s">
        <v>486</v>
      </c>
    </row>
    <row r="157" spans="2:148" x14ac:dyDescent="0.2">
      <c r="B157" s="15" t="s">
        <v>500</v>
      </c>
      <c r="D157" s="15" t="s">
        <v>508</v>
      </c>
      <c r="E157" s="15" t="s">
        <v>574</v>
      </c>
      <c r="F157" s="31" t="s">
        <v>32</v>
      </c>
      <c r="G157" s="15">
        <v>3701</v>
      </c>
      <c r="I157" s="15">
        <v>68585</v>
      </c>
      <c r="K157" s="15" t="s">
        <v>490</v>
      </c>
      <c r="L157" s="15">
        <v>4</v>
      </c>
      <c r="P157" s="15"/>
      <c r="Q157" s="36"/>
      <c r="R157" s="12"/>
      <c r="T157" s="31" t="s">
        <v>153</v>
      </c>
      <c r="U157" s="15"/>
      <c r="V157" s="15" t="s">
        <v>486</v>
      </c>
      <c r="Y157" s="33"/>
      <c r="Z157" s="34"/>
      <c r="AA157" s="34"/>
      <c r="AB157" s="35"/>
      <c r="AC157" s="35"/>
      <c r="AD157" s="35"/>
      <c r="AE157" s="35"/>
      <c r="AG157" s="33"/>
      <c r="AH157" s="34"/>
      <c r="AI157" s="34"/>
      <c r="AJ157" s="35"/>
      <c r="AK157" s="35"/>
      <c r="AL157" s="35"/>
      <c r="AM157" s="35"/>
      <c r="AO157" s="33"/>
      <c r="AP157" s="34"/>
      <c r="AQ157" s="34"/>
      <c r="AR157" s="35"/>
      <c r="AS157" s="35"/>
      <c r="AT157" s="35"/>
      <c r="AU157" s="35"/>
      <c r="AV157" s="35"/>
      <c r="AW157" s="43"/>
      <c r="AX157" s="33">
        <v>0.161</v>
      </c>
      <c r="AY157" s="34">
        <v>1.6339999999999999</v>
      </c>
      <c r="AZ157" s="34">
        <v>7.1499999999999994E-2</v>
      </c>
      <c r="BA157" s="16">
        <v>272.1875</v>
      </c>
      <c r="BB157" s="34" t="s">
        <v>486</v>
      </c>
      <c r="BC157" s="34" t="s">
        <v>486</v>
      </c>
      <c r="BD157" s="34" t="s">
        <v>486</v>
      </c>
      <c r="BE157" s="27">
        <v>11.806193068451403</v>
      </c>
      <c r="BF157" s="34">
        <v>2.5542483465877504</v>
      </c>
      <c r="BG157" s="33">
        <v>0.25882893342628016</v>
      </c>
      <c r="BH157" s="34">
        <v>2.5542483465877504</v>
      </c>
      <c r="BI157" s="34">
        <v>7.9398683528174196E-2</v>
      </c>
      <c r="BJ157" s="16">
        <v>282.81341209910488</v>
      </c>
      <c r="BK157" s="34" t="s">
        <v>486</v>
      </c>
      <c r="BL157" s="34" t="s">
        <v>486</v>
      </c>
      <c r="BM157" s="34" t="s">
        <v>486</v>
      </c>
      <c r="BN157" s="27">
        <v>12.337273554239358</v>
      </c>
      <c r="BO157" s="33">
        <v>0.84099999999999997</v>
      </c>
      <c r="BP157" s="34">
        <v>12.491</v>
      </c>
      <c r="BQ157" s="34">
        <v>0.19500000000000001</v>
      </c>
      <c r="BR157" s="16">
        <v>301.63299999999998</v>
      </c>
      <c r="BS157" s="34" t="s">
        <v>486</v>
      </c>
      <c r="BT157" s="34" t="s">
        <v>486</v>
      </c>
      <c r="BU157" s="34" t="s">
        <v>486</v>
      </c>
      <c r="BV157" s="27">
        <v>13.893380151136668</v>
      </c>
      <c r="BW157" s="33">
        <v>0.35799999999999998</v>
      </c>
      <c r="BX157" s="34">
        <v>13.188000000000001</v>
      </c>
      <c r="BY157" s="34">
        <v>8.1000000000000003E-2</v>
      </c>
      <c r="BZ157" s="16">
        <v>388.435</v>
      </c>
      <c r="CA157" s="34" t="s">
        <v>486</v>
      </c>
      <c r="CB157" s="34" t="s">
        <v>486</v>
      </c>
      <c r="CC157" s="34" t="s">
        <v>486</v>
      </c>
      <c r="CD157" s="27">
        <v>17.597592339476208</v>
      </c>
      <c r="CE157" s="33">
        <v>4.9000000000000002E-2</v>
      </c>
      <c r="CF157" s="34">
        <v>0.54900000000000004</v>
      </c>
      <c r="CG157" s="34">
        <v>2.1869999999999998</v>
      </c>
      <c r="CH157" s="16">
        <v>201.626</v>
      </c>
      <c r="CI157" s="34" t="s">
        <v>486</v>
      </c>
      <c r="CJ157" s="34" t="s">
        <v>486</v>
      </c>
      <c r="CK157" s="34" t="s">
        <v>486</v>
      </c>
      <c r="CL157" s="27">
        <v>8.6914350128041988</v>
      </c>
      <c r="CM157" s="33">
        <v>0.188</v>
      </c>
      <c r="CN157" s="34">
        <v>2.0649999999999999</v>
      </c>
      <c r="CO157" s="34">
        <v>0.01</v>
      </c>
      <c r="CP157" s="16">
        <v>363.18099999999998</v>
      </c>
      <c r="CQ157" s="34" t="s">
        <v>486</v>
      </c>
      <c r="CR157" s="34" t="s">
        <v>486</v>
      </c>
      <c r="CS157" s="34" t="s">
        <v>486</v>
      </c>
      <c r="CT157" s="27">
        <v>15.741638937330132</v>
      </c>
      <c r="CU157" s="33">
        <v>0.26400000000000001</v>
      </c>
      <c r="CV157" s="34">
        <v>4.8730000000000002</v>
      </c>
      <c r="CW157" s="34">
        <v>1.2649999999999999</v>
      </c>
      <c r="CX157" s="16">
        <v>264.98899999999998</v>
      </c>
      <c r="CY157" s="34" t="s">
        <v>486</v>
      </c>
      <c r="CZ157" s="34" t="s">
        <v>486</v>
      </c>
      <c r="DA157" s="34" t="s">
        <v>486</v>
      </c>
      <c r="DB157" s="27">
        <v>11.729766696516943</v>
      </c>
      <c r="DC157" s="34" t="s">
        <v>486</v>
      </c>
      <c r="DD157" s="33">
        <v>0.1535</v>
      </c>
      <c r="DE157" s="34">
        <v>2.2349999999999999</v>
      </c>
      <c r="DF157" s="34">
        <v>1.7500000000000002E-2</v>
      </c>
      <c r="DG157" s="16">
        <v>250.57499999999999</v>
      </c>
      <c r="DH157" s="34" t="s">
        <v>486</v>
      </c>
      <c r="DI157" s="34" t="s">
        <v>486</v>
      </c>
      <c r="DJ157" s="34" t="s">
        <v>486</v>
      </c>
      <c r="DK157" s="27">
        <v>10.918716280969663</v>
      </c>
      <c r="DL157" s="33">
        <v>0.23</v>
      </c>
      <c r="DM157" s="34">
        <v>3.1684999999999999</v>
      </c>
      <c r="DN157" s="34">
        <v>3.0499999999999999E-2</v>
      </c>
      <c r="DO157" s="16">
        <v>318.24900000000002</v>
      </c>
      <c r="DP157" s="34" t="s">
        <v>486</v>
      </c>
      <c r="DQ157" s="34" t="s">
        <v>486</v>
      </c>
      <c r="DR157" s="34" t="s">
        <v>486</v>
      </c>
      <c r="DS157" s="27">
        <v>13.894588223280076</v>
      </c>
      <c r="DT157" s="33">
        <v>4.5999999999999999E-2</v>
      </c>
      <c r="DU157" s="34">
        <v>0.38100000000000001</v>
      </c>
      <c r="DV157" s="34">
        <v>2.2430000000000003</v>
      </c>
      <c r="DW157" s="16">
        <v>192.24850000000001</v>
      </c>
      <c r="DX157" s="34" t="s">
        <v>486</v>
      </c>
      <c r="DY157" s="34" t="s">
        <v>486</v>
      </c>
      <c r="DZ157" s="34" t="s">
        <v>486</v>
      </c>
      <c r="EA157" s="27">
        <v>8.2775016103439079</v>
      </c>
      <c r="EB157" s="33">
        <v>0.19400000000000001</v>
      </c>
      <c r="EC157" s="34">
        <v>2.7545000000000002</v>
      </c>
      <c r="ED157" s="34">
        <v>7.4999999999999997E-3</v>
      </c>
      <c r="EE157" s="16">
        <v>337.44450000000001</v>
      </c>
      <c r="EF157" s="34" t="s">
        <v>486</v>
      </c>
      <c r="EG157" s="34" t="s">
        <v>486</v>
      </c>
      <c r="EH157" s="34" t="s">
        <v>486</v>
      </c>
      <c r="EI157" s="27">
        <v>14.685084759076844</v>
      </c>
      <c r="EJ157" s="33">
        <v>0.109</v>
      </c>
      <c r="EK157" s="34">
        <v>1.3985000000000001</v>
      </c>
      <c r="EL157" s="34">
        <v>1.2490000000000001</v>
      </c>
      <c r="EM157" s="16">
        <v>237.19</v>
      </c>
      <c r="EN157" s="34" t="s">
        <v>486</v>
      </c>
      <c r="EO157" s="34" t="s">
        <v>486</v>
      </c>
      <c r="EP157" s="34" t="s">
        <v>486</v>
      </c>
      <c r="EQ157" s="27">
        <v>10.282198315815934</v>
      </c>
      <c r="ER157" s="34" t="s">
        <v>486</v>
      </c>
    </row>
    <row r="158" spans="2:148" x14ac:dyDescent="0.2">
      <c r="B158" s="15" t="s">
        <v>500</v>
      </c>
      <c r="D158" s="15" t="s">
        <v>60</v>
      </c>
      <c r="E158" s="15" t="s">
        <v>524</v>
      </c>
      <c r="F158" s="31" t="s">
        <v>32</v>
      </c>
      <c r="G158" s="15">
        <v>3701</v>
      </c>
      <c r="I158" s="15">
        <v>160007</v>
      </c>
      <c r="K158" s="15" t="s">
        <v>490</v>
      </c>
      <c r="L158" s="15">
        <v>3.5</v>
      </c>
      <c r="N158" s="15" t="s">
        <v>31</v>
      </c>
      <c r="P158" s="15" t="s">
        <v>495</v>
      </c>
      <c r="Q158" s="37"/>
      <c r="R158" s="11"/>
      <c r="T158" s="31" t="s">
        <v>153</v>
      </c>
      <c r="U158" s="15"/>
      <c r="V158" s="15">
        <v>1700</v>
      </c>
      <c r="Y158" s="33"/>
      <c r="Z158" s="34"/>
      <c r="AA158" s="34"/>
      <c r="AB158" s="35"/>
      <c r="AC158" s="35"/>
      <c r="AD158" s="35"/>
      <c r="AE158" s="35"/>
      <c r="AG158" s="33"/>
      <c r="AH158" s="34"/>
      <c r="AI158" s="34"/>
      <c r="AJ158" s="35"/>
      <c r="AK158" s="35"/>
      <c r="AL158" s="35"/>
      <c r="AM158" s="35"/>
      <c r="AO158" s="33"/>
      <c r="AP158" s="34"/>
      <c r="AQ158" s="34"/>
      <c r="AR158" s="35"/>
      <c r="AS158" s="35"/>
      <c r="AT158" s="35"/>
      <c r="AU158" s="35"/>
      <c r="AV158" s="35"/>
      <c r="AW158" s="43"/>
      <c r="AX158" s="33">
        <v>0.14121879866880513</v>
      </c>
      <c r="AY158" s="34">
        <v>1.4314332200297382</v>
      </c>
      <c r="AZ158" s="34">
        <v>0.559366528743378</v>
      </c>
      <c r="BA158" s="16">
        <v>262.01975495366059</v>
      </c>
      <c r="BB158" s="34">
        <v>1.9021792567020843E-2</v>
      </c>
      <c r="BC158" s="34">
        <v>0.12219700610178429</v>
      </c>
      <c r="BD158" s="34" t="s">
        <v>486</v>
      </c>
      <c r="BE158" s="27">
        <v>11.35375303347776</v>
      </c>
      <c r="BF158" s="34">
        <v>2.8907248979349096</v>
      </c>
      <c r="BG158" s="33">
        <v>0.28844115607659621</v>
      </c>
      <c r="BH158" s="34">
        <v>2.8907248979349096</v>
      </c>
      <c r="BI158" s="34">
        <v>0.75124522500730406</v>
      </c>
      <c r="BJ158" s="16">
        <v>272.39969049438236</v>
      </c>
      <c r="BK158" s="34">
        <v>2.3900568416653112E-2</v>
      </c>
      <c r="BL158" s="34">
        <v>0.26454058765994304</v>
      </c>
      <c r="BM158" s="34" t="s">
        <v>486</v>
      </c>
      <c r="BN158" s="27">
        <v>11.917334610193523</v>
      </c>
      <c r="BO158" s="33">
        <v>0.96247430163851178</v>
      </c>
      <c r="BP158" s="34">
        <v>11.353895568161841</v>
      </c>
      <c r="BQ158" s="34">
        <v>1.434619427449181</v>
      </c>
      <c r="BR158" s="16">
        <v>301.89066453640487</v>
      </c>
      <c r="BS158" s="34">
        <v>5.3418956805022191E-2</v>
      </c>
      <c r="BT158" s="34">
        <v>0.9090553448334896</v>
      </c>
      <c r="BU158" s="34" t="s">
        <v>486</v>
      </c>
      <c r="BV158" s="27">
        <v>13.844319077846208</v>
      </c>
      <c r="BW158" s="33">
        <v>4.5060987617464542E-2</v>
      </c>
      <c r="BX158" s="34">
        <v>0.53424024360704769</v>
      </c>
      <c r="BY158" s="34">
        <v>0.59004851725282004</v>
      </c>
      <c r="BZ158" s="16">
        <v>317.49028530232357</v>
      </c>
      <c r="CA158" s="34">
        <v>1.7945148175239858E-2</v>
      </c>
      <c r="CB158" s="34">
        <v>2.7115839442224683E-2</v>
      </c>
      <c r="CC158" s="34" t="s">
        <v>486</v>
      </c>
      <c r="CD158" s="27">
        <v>13.659339172568929</v>
      </c>
      <c r="CE158" s="33">
        <v>9.9306845763272415E-3</v>
      </c>
      <c r="CF158" s="34">
        <v>0.23228336720418924</v>
      </c>
      <c r="CG158" s="34">
        <v>0.37133972255167014</v>
      </c>
      <c r="CH158" s="16">
        <v>177.96100906455368</v>
      </c>
      <c r="CI158" s="34">
        <v>5.2311293423485559E-3</v>
      </c>
      <c r="CJ158" s="34">
        <v>4.6995552339786856E-3</v>
      </c>
      <c r="CK158" s="34" t="s">
        <v>486</v>
      </c>
      <c r="CL158" s="27">
        <v>7.6497784814059262</v>
      </c>
      <c r="CM158" s="33">
        <v>1.7817443726177652E-2</v>
      </c>
      <c r="CN158" s="34">
        <v>0.49136119048358179</v>
      </c>
      <c r="CO158" s="34">
        <v>0.29875130673818495</v>
      </c>
      <c r="CP158" s="16">
        <v>335.27644957538553</v>
      </c>
      <c r="CQ158" s="34">
        <v>1.3350489549011484E-2</v>
      </c>
      <c r="CR158" s="34">
        <v>4.4669541771661676E-3</v>
      </c>
      <c r="CS158" s="34" t="s">
        <v>486</v>
      </c>
      <c r="CT158" s="27">
        <v>14.415593563504828</v>
      </c>
      <c r="CU158" s="33">
        <v>0.20403484492656046</v>
      </c>
      <c r="CV158" s="34">
        <v>2.5004632389201831</v>
      </c>
      <c r="CW158" s="34">
        <v>0.60533454904179029</v>
      </c>
      <c r="CX158" s="16">
        <v>238.96928856573882</v>
      </c>
      <c r="CY158" s="34">
        <v>1.7431304276603388E-2</v>
      </c>
      <c r="CZ158" s="34">
        <v>0.18660354064995707</v>
      </c>
      <c r="DA158" s="34" t="s">
        <v>486</v>
      </c>
      <c r="DB158" s="27">
        <v>10.445713136266495</v>
      </c>
      <c r="DC158" s="34" t="s">
        <v>486</v>
      </c>
      <c r="DD158" s="33">
        <v>1.9839674108631671E-2</v>
      </c>
      <c r="DE158" s="34">
        <v>0.48103991614295111</v>
      </c>
      <c r="DF158" s="34">
        <v>0.29731307180397809</v>
      </c>
      <c r="DG158" s="16">
        <v>245.95241762089964</v>
      </c>
      <c r="DH158" s="34">
        <v>1.2261650601622804E-2</v>
      </c>
      <c r="DI158" s="34">
        <v>7.5780235070088669E-3</v>
      </c>
      <c r="DJ158" s="34" t="s">
        <v>486</v>
      </c>
      <c r="DK158" s="27">
        <v>10.584053242259982</v>
      </c>
      <c r="DL158" s="33">
        <v>3.0429498643917325E-2</v>
      </c>
      <c r="DM158" s="34">
        <v>0.74288735652129279</v>
      </c>
      <c r="DN158" s="34">
        <v>0.61060747111153646</v>
      </c>
      <c r="DO158" s="16">
        <v>298.41757248729436</v>
      </c>
      <c r="DP158" s="34">
        <v>1.8438033046815853E-2</v>
      </c>
      <c r="DQ158" s="34">
        <v>1.1991465597101472E-2</v>
      </c>
      <c r="DR158" s="34" t="s">
        <v>486</v>
      </c>
      <c r="DS158" s="27">
        <v>12.853379822910032</v>
      </c>
      <c r="DT158" s="33">
        <v>8.1435391594985845E-3</v>
      </c>
      <c r="DU158" s="34">
        <v>0.19458164280905291</v>
      </c>
      <c r="DV158" s="34">
        <v>0.40782290436637442</v>
      </c>
      <c r="DW158" s="16">
        <v>171.19133241538154</v>
      </c>
      <c r="DX158" s="34">
        <v>4.9720753642940926E-3</v>
      </c>
      <c r="DY158" s="34">
        <v>3.1714637952044919E-3</v>
      </c>
      <c r="DZ158" s="34" t="s">
        <v>486</v>
      </c>
      <c r="EA158" s="27">
        <v>7.3566419347812868</v>
      </c>
      <c r="EB158" s="33">
        <v>3.3375235250516305E-2</v>
      </c>
      <c r="EC158" s="34">
        <v>1.5448146303598977</v>
      </c>
      <c r="ED158" s="34">
        <v>0.36034828391502277</v>
      </c>
      <c r="EE158" s="16">
        <v>331.76565381710247</v>
      </c>
      <c r="EF158" s="34">
        <v>1.8053045181342757E-2</v>
      </c>
      <c r="EG158" s="34">
        <v>1.5322190069173548E-2</v>
      </c>
      <c r="EH158" s="34" t="s">
        <v>486</v>
      </c>
      <c r="EI158" s="27">
        <v>14.338133245702398</v>
      </c>
      <c r="EJ158" s="33">
        <v>1.627882164136479E-2</v>
      </c>
      <c r="EK158" s="34">
        <v>0.47041225171377965</v>
      </c>
      <c r="EL158" s="34">
        <v>0.41012737026048512</v>
      </c>
      <c r="EM158" s="16">
        <v>220.93426610970585</v>
      </c>
      <c r="EN158" s="34">
        <v>9.706287054546436E-3</v>
      </c>
      <c r="EO158" s="34">
        <v>6.572534586818354E-3</v>
      </c>
      <c r="EP158" s="34" t="s">
        <v>486</v>
      </c>
      <c r="EQ158" s="27">
        <v>9.5098205783846801</v>
      </c>
      <c r="ER158" s="34" t="s">
        <v>486</v>
      </c>
    </row>
    <row r="159" spans="2:148" s="17" customFormat="1" x14ac:dyDescent="0.2">
      <c r="B159" s="15" t="s">
        <v>500</v>
      </c>
      <c r="C159" s="15"/>
      <c r="D159" s="15" t="s">
        <v>64</v>
      </c>
      <c r="E159" s="15" t="s">
        <v>523</v>
      </c>
      <c r="F159" s="31" t="s">
        <v>32</v>
      </c>
      <c r="G159" s="15">
        <v>3701</v>
      </c>
      <c r="H159" s="15"/>
      <c r="I159" s="15">
        <v>225472</v>
      </c>
      <c r="J159" s="15"/>
      <c r="K159" s="15" t="s">
        <v>491</v>
      </c>
      <c r="L159" s="15">
        <v>2.9950000000000001</v>
      </c>
      <c r="M159" s="15"/>
      <c r="N159" s="15" t="s">
        <v>31</v>
      </c>
      <c r="O159" s="15"/>
      <c r="P159" s="15" t="s">
        <v>495</v>
      </c>
      <c r="Q159" s="37"/>
      <c r="R159" s="11"/>
      <c r="S159" s="15"/>
      <c r="T159" s="31" t="s">
        <v>153</v>
      </c>
      <c r="U159" s="15"/>
      <c r="V159" s="15">
        <v>1700</v>
      </c>
      <c r="W159" s="15"/>
      <c r="X159" s="15"/>
      <c r="Y159" s="33"/>
      <c r="Z159" s="34"/>
      <c r="AA159" s="34"/>
      <c r="AB159" s="35"/>
      <c r="AC159" s="35"/>
      <c r="AD159" s="35"/>
      <c r="AE159" s="35"/>
      <c r="AG159" s="33"/>
      <c r="AH159" s="34"/>
      <c r="AI159" s="34"/>
      <c r="AJ159" s="35"/>
      <c r="AK159" s="35"/>
      <c r="AL159" s="35"/>
      <c r="AM159" s="35"/>
      <c r="AO159" s="33"/>
      <c r="AP159" s="34"/>
      <c r="AQ159" s="34"/>
      <c r="AR159" s="35"/>
      <c r="AS159" s="35"/>
      <c r="AT159" s="35"/>
      <c r="AU159" s="35"/>
      <c r="AV159" s="35"/>
      <c r="AW159" s="43"/>
      <c r="AX159" s="33">
        <v>0.13200000000000001</v>
      </c>
      <c r="AY159" s="34">
        <v>0.80400000000000005</v>
      </c>
      <c r="AZ159" s="34">
        <v>0.499</v>
      </c>
      <c r="BA159" s="16">
        <v>256.887</v>
      </c>
      <c r="BB159" s="34">
        <v>1.6E-2</v>
      </c>
      <c r="BC159" s="34">
        <v>0.11600000000000001</v>
      </c>
      <c r="BD159" s="34" t="s">
        <v>486</v>
      </c>
      <c r="BE159" s="27">
        <v>11.090065984823493</v>
      </c>
      <c r="BF159" s="34">
        <v>1.6043918806959405</v>
      </c>
      <c r="BG159" s="33">
        <v>0.22163545981772992</v>
      </c>
      <c r="BH159" s="34">
        <v>1.6043918806959405</v>
      </c>
      <c r="BI159" s="34">
        <v>0.59083595691797841</v>
      </c>
      <c r="BJ159" s="16">
        <v>267.60185501242751</v>
      </c>
      <c r="BK159" s="34">
        <v>1.954681027340514E-2</v>
      </c>
      <c r="BL159" s="34">
        <v>0.20208864954432479</v>
      </c>
      <c r="BM159" s="34" t="s">
        <v>486</v>
      </c>
      <c r="BN159" s="27">
        <v>11.615768305826055</v>
      </c>
      <c r="BO159" s="33" t="s">
        <v>486</v>
      </c>
      <c r="BP159" s="34" t="s">
        <v>486</v>
      </c>
      <c r="BQ159" s="34" t="s">
        <v>486</v>
      </c>
      <c r="BR159" s="16" t="s">
        <v>486</v>
      </c>
      <c r="BS159" s="34" t="s">
        <v>486</v>
      </c>
      <c r="BT159" s="34" t="s">
        <v>486</v>
      </c>
      <c r="BU159" s="34" t="s">
        <v>486</v>
      </c>
      <c r="BV159" s="27" t="s">
        <v>486</v>
      </c>
      <c r="BW159" s="33" t="s">
        <v>486</v>
      </c>
      <c r="BX159" s="34" t="s">
        <v>486</v>
      </c>
      <c r="BY159" s="34" t="s">
        <v>486</v>
      </c>
      <c r="BZ159" s="16" t="s">
        <v>486</v>
      </c>
      <c r="CA159" s="34" t="s">
        <v>486</v>
      </c>
      <c r="CB159" s="34" t="s">
        <v>486</v>
      </c>
      <c r="CC159" s="34" t="s">
        <v>486</v>
      </c>
      <c r="CD159" s="27" t="s">
        <v>486</v>
      </c>
      <c r="CE159" s="33" t="s">
        <v>486</v>
      </c>
      <c r="CF159" s="34" t="s">
        <v>486</v>
      </c>
      <c r="CG159" s="34" t="s">
        <v>486</v>
      </c>
      <c r="CH159" s="16" t="s">
        <v>486</v>
      </c>
      <c r="CI159" s="34" t="s">
        <v>486</v>
      </c>
      <c r="CJ159" s="34" t="s">
        <v>486</v>
      </c>
      <c r="CK159" s="34" t="s">
        <v>486</v>
      </c>
      <c r="CL159" s="27" t="s">
        <v>486</v>
      </c>
      <c r="CM159" s="33" t="s">
        <v>486</v>
      </c>
      <c r="CN159" s="34" t="s">
        <v>486</v>
      </c>
      <c r="CO159" s="34" t="s">
        <v>486</v>
      </c>
      <c r="CP159" s="16" t="s">
        <v>486</v>
      </c>
      <c r="CQ159" s="34" t="s">
        <v>486</v>
      </c>
      <c r="CR159" s="34" t="s">
        <v>486</v>
      </c>
      <c r="CS159" s="34" t="s">
        <v>486</v>
      </c>
      <c r="CT159" s="27" t="s">
        <v>486</v>
      </c>
      <c r="CU159" s="33" t="s">
        <v>486</v>
      </c>
      <c r="CV159" s="34" t="s">
        <v>486</v>
      </c>
      <c r="CW159" s="34" t="s">
        <v>486</v>
      </c>
      <c r="CX159" s="16" t="s">
        <v>486</v>
      </c>
      <c r="CY159" s="34" t="s">
        <v>486</v>
      </c>
      <c r="CZ159" s="34" t="s">
        <v>486</v>
      </c>
      <c r="DA159" s="34" t="s">
        <v>486</v>
      </c>
      <c r="DB159" s="27" t="s">
        <v>486</v>
      </c>
      <c r="DC159" s="34" t="s">
        <v>486</v>
      </c>
      <c r="DD159" s="33">
        <v>6.8000000000000005E-2</v>
      </c>
      <c r="DE159" s="34">
        <v>9.6000000000000002E-2</v>
      </c>
      <c r="DF159" s="34">
        <v>0.29899999999999999</v>
      </c>
      <c r="DG159" s="16">
        <v>238.82</v>
      </c>
      <c r="DH159" s="34">
        <v>1.6E-2</v>
      </c>
      <c r="DI159" s="34">
        <v>5.1999999999999998E-2</v>
      </c>
      <c r="DJ159" s="34" t="s">
        <v>486</v>
      </c>
      <c r="DK159" s="27">
        <v>10.258744088859563</v>
      </c>
      <c r="DL159" s="33">
        <v>8.3000000000000004E-2</v>
      </c>
      <c r="DM159" s="34">
        <v>0.309</v>
      </c>
      <c r="DN159" s="34">
        <v>0.55900000000000005</v>
      </c>
      <c r="DO159" s="16">
        <v>296.31799999999998</v>
      </c>
      <c r="DP159" s="34">
        <v>2.4E-2</v>
      </c>
      <c r="DQ159" s="34">
        <v>5.8999999999999997E-2</v>
      </c>
      <c r="DR159" s="34" t="s">
        <v>486</v>
      </c>
      <c r="DS159" s="27">
        <v>12.741237843867339</v>
      </c>
      <c r="DT159" s="33">
        <v>1.6E-2</v>
      </c>
      <c r="DU159" s="34">
        <v>2.1999999999999999E-2</v>
      </c>
      <c r="DV159" s="34">
        <v>0.65500000000000003</v>
      </c>
      <c r="DW159" s="16">
        <v>179.44499999999999</v>
      </c>
      <c r="DX159" s="34">
        <v>7.0000000000000001E-3</v>
      </c>
      <c r="DY159" s="34">
        <v>8.0000000000000002E-3</v>
      </c>
      <c r="DZ159" s="34" t="s">
        <v>486</v>
      </c>
      <c r="EA159" s="27">
        <v>7.7000799673218028</v>
      </c>
      <c r="EB159" s="33">
        <v>8.5999999999999993E-2</v>
      </c>
      <c r="EC159" s="34">
        <v>0.64100000000000001</v>
      </c>
      <c r="ED159" s="34">
        <v>0.35099999999999998</v>
      </c>
      <c r="EE159" s="16">
        <v>325.70600000000002</v>
      </c>
      <c r="EF159" s="34">
        <v>2.1999999999999999E-2</v>
      </c>
      <c r="EG159" s="34">
        <v>6.4000000000000001E-2</v>
      </c>
      <c r="EH159" s="34" t="s">
        <v>486</v>
      </c>
      <c r="EI159" s="27">
        <v>14.02447769870073</v>
      </c>
      <c r="EJ159" s="33">
        <v>4.2999999999999997E-2</v>
      </c>
      <c r="EK159" s="34">
        <v>0.14199999999999999</v>
      </c>
      <c r="EL159" s="34">
        <v>0.53900000000000003</v>
      </c>
      <c r="EM159" s="16">
        <v>223.18199999999999</v>
      </c>
      <c r="EN159" s="34">
        <v>1.2999999999999999E-2</v>
      </c>
      <c r="EO159" s="34">
        <v>0.03</v>
      </c>
      <c r="EP159" s="34" t="s">
        <v>486</v>
      </c>
      <c r="EQ159" s="27">
        <v>9.5877271370441939</v>
      </c>
      <c r="ER159" s="34">
        <v>1.2190000000000001</v>
      </c>
    </row>
    <row r="160" spans="2:148" x14ac:dyDescent="0.2">
      <c r="B160" s="15" t="s">
        <v>500</v>
      </c>
      <c r="D160" s="15" t="s">
        <v>49</v>
      </c>
      <c r="E160" s="15" t="s">
        <v>85</v>
      </c>
      <c r="F160" s="31" t="s">
        <v>32</v>
      </c>
      <c r="G160" s="15">
        <v>3701</v>
      </c>
      <c r="I160" s="15">
        <v>180124</v>
      </c>
      <c r="K160" s="15" t="s">
        <v>490</v>
      </c>
      <c r="L160" s="15">
        <v>3.7909999999999999</v>
      </c>
      <c r="N160" s="15" t="s">
        <v>31</v>
      </c>
      <c r="P160" s="15" t="s">
        <v>495</v>
      </c>
      <c r="Q160" s="37"/>
      <c r="R160" s="12"/>
      <c r="T160" s="31" t="s">
        <v>153</v>
      </c>
      <c r="U160" s="15"/>
      <c r="V160" s="15">
        <v>1700</v>
      </c>
      <c r="Y160" s="33"/>
      <c r="Z160" s="34"/>
      <c r="AA160" s="34"/>
      <c r="AB160" s="35"/>
      <c r="AC160" s="35"/>
      <c r="AD160" s="35"/>
      <c r="AE160" s="35"/>
      <c r="AG160" s="33"/>
      <c r="AH160" s="34"/>
      <c r="AI160" s="34"/>
      <c r="AJ160" s="35"/>
      <c r="AK160" s="35"/>
      <c r="AL160" s="35"/>
      <c r="AM160" s="35"/>
      <c r="AO160" s="33"/>
      <c r="AP160" s="34"/>
      <c r="AQ160" s="34"/>
      <c r="AR160" s="35"/>
      <c r="AS160" s="35"/>
      <c r="AT160" s="35"/>
      <c r="AU160" s="35"/>
      <c r="AV160" s="35"/>
      <c r="AW160" s="43"/>
      <c r="AX160" s="33">
        <v>0.27800000000000002</v>
      </c>
      <c r="AY160" s="34">
        <v>4.0149999999999997</v>
      </c>
      <c r="AZ160" s="34">
        <v>0.36399999999999999</v>
      </c>
      <c r="BA160" s="16">
        <v>275.96300000000002</v>
      </c>
      <c r="BB160" s="34">
        <v>3.4000000000000002E-2</v>
      </c>
      <c r="BC160" s="34">
        <v>0.24399999999999999</v>
      </c>
      <c r="BD160" s="34" t="s">
        <v>486</v>
      </c>
      <c r="BE160" s="27">
        <v>12.144519646195661</v>
      </c>
      <c r="BF160" s="34">
        <v>4.9957572493786246</v>
      </c>
      <c r="BG160" s="33">
        <v>0.34750041425020711</v>
      </c>
      <c r="BH160" s="34">
        <v>4.9957572493786246</v>
      </c>
      <c r="BI160" s="34">
        <v>0.48485418392709195</v>
      </c>
      <c r="BJ160" s="16">
        <v>286.11469594034799</v>
      </c>
      <c r="BK160" s="34">
        <v>3.6062137531068766E-2</v>
      </c>
      <c r="BL160" s="34">
        <v>0.31143827671913832</v>
      </c>
      <c r="BM160" s="34" t="s">
        <v>486</v>
      </c>
      <c r="BN160" s="27">
        <v>12.655484942960694</v>
      </c>
      <c r="BO160" s="33" t="s">
        <v>486</v>
      </c>
      <c r="BP160" s="34" t="s">
        <v>486</v>
      </c>
      <c r="BQ160" s="34" t="s">
        <v>486</v>
      </c>
      <c r="BR160" s="16" t="s">
        <v>486</v>
      </c>
      <c r="BS160" s="34" t="s">
        <v>486</v>
      </c>
      <c r="BT160" s="34" t="s">
        <v>486</v>
      </c>
      <c r="BU160" s="34" t="s">
        <v>486</v>
      </c>
      <c r="BV160" s="27" t="s">
        <v>486</v>
      </c>
      <c r="BW160" s="33" t="s">
        <v>486</v>
      </c>
      <c r="BX160" s="34" t="s">
        <v>486</v>
      </c>
      <c r="BY160" s="34" t="s">
        <v>486</v>
      </c>
      <c r="BZ160" s="16" t="s">
        <v>486</v>
      </c>
      <c r="CA160" s="34" t="s">
        <v>486</v>
      </c>
      <c r="CB160" s="34" t="s">
        <v>486</v>
      </c>
      <c r="CC160" s="34" t="s">
        <v>486</v>
      </c>
      <c r="CD160" s="27" t="s">
        <v>486</v>
      </c>
      <c r="CE160" s="33" t="s">
        <v>486</v>
      </c>
      <c r="CF160" s="34" t="s">
        <v>486</v>
      </c>
      <c r="CG160" s="34" t="s">
        <v>486</v>
      </c>
      <c r="CH160" s="16" t="s">
        <v>486</v>
      </c>
      <c r="CI160" s="34" t="s">
        <v>486</v>
      </c>
      <c r="CJ160" s="34" t="s">
        <v>486</v>
      </c>
      <c r="CK160" s="34" t="s">
        <v>486</v>
      </c>
      <c r="CL160" s="27" t="s">
        <v>486</v>
      </c>
      <c r="CM160" s="33" t="s">
        <v>486</v>
      </c>
      <c r="CN160" s="34" t="s">
        <v>486</v>
      </c>
      <c r="CO160" s="34" t="s">
        <v>486</v>
      </c>
      <c r="CP160" s="16" t="s">
        <v>486</v>
      </c>
      <c r="CQ160" s="34" t="s">
        <v>486</v>
      </c>
      <c r="CR160" s="34" t="s">
        <v>486</v>
      </c>
      <c r="CS160" s="34" t="s">
        <v>486</v>
      </c>
      <c r="CT160" s="27" t="s">
        <v>486</v>
      </c>
      <c r="CU160" s="33" t="s">
        <v>486</v>
      </c>
      <c r="CV160" s="34" t="s">
        <v>486</v>
      </c>
      <c r="CW160" s="34" t="s">
        <v>486</v>
      </c>
      <c r="CX160" s="16" t="s">
        <v>486</v>
      </c>
      <c r="CY160" s="34" t="s">
        <v>486</v>
      </c>
      <c r="CZ160" s="34" t="s">
        <v>486</v>
      </c>
      <c r="DA160" s="34" t="s">
        <v>486</v>
      </c>
      <c r="DB160" s="27" t="s">
        <v>486</v>
      </c>
      <c r="DC160" s="34" t="s">
        <v>486</v>
      </c>
      <c r="DD160" s="33">
        <v>0.13900000000000001</v>
      </c>
      <c r="DE160" s="34">
        <v>0.78900000000000003</v>
      </c>
      <c r="DF160" s="34">
        <v>0.214</v>
      </c>
      <c r="DG160" s="16">
        <v>255.357</v>
      </c>
      <c r="DH160" s="34">
        <v>0.03</v>
      </c>
      <c r="DI160" s="34">
        <v>0.11</v>
      </c>
      <c r="DJ160" s="34" t="s">
        <v>486</v>
      </c>
      <c r="DK160" s="27">
        <v>11.024385477054565</v>
      </c>
      <c r="DL160" s="33">
        <v>0.21199999999999999</v>
      </c>
      <c r="DM160" s="34">
        <v>7.3550000000000004</v>
      </c>
      <c r="DN160" s="34">
        <v>0.39800000000000002</v>
      </c>
      <c r="DO160" s="16">
        <v>321.63600000000002</v>
      </c>
      <c r="DP160" s="34">
        <v>4.4999999999999998E-2</v>
      </c>
      <c r="DQ160" s="34">
        <v>0.16600000000000001</v>
      </c>
      <c r="DR160" s="34" t="s">
        <v>486</v>
      </c>
      <c r="DS160" s="27">
        <v>14.319573141034706</v>
      </c>
      <c r="DT160" s="33">
        <v>4.5999999999999999E-2</v>
      </c>
      <c r="DU160" s="34">
        <v>1.8</v>
      </c>
      <c r="DV160" s="34">
        <v>0.80200000000000005</v>
      </c>
      <c r="DW160" s="16">
        <v>179.00700000000001</v>
      </c>
      <c r="DX160" s="34">
        <v>1.4E-2</v>
      </c>
      <c r="DY160" s="34">
        <v>3.1E-2</v>
      </c>
      <c r="DZ160" s="34" t="s">
        <v>486</v>
      </c>
      <c r="EA160" s="27">
        <v>7.8052107586683634</v>
      </c>
      <c r="EB160" s="33">
        <v>0.12</v>
      </c>
      <c r="EC160" s="34">
        <v>3.4289999999999998</v>
      </c>
      <c r="ED160" s="34">
        <v>0.25900000000000001</v>
      </c>
      <c r="EE160" s="16">
        <v>361.54899999999998</v>
      </c>
      <c r="EF160" s="34">
        <v>3.9E-2</v>
      </c>
      <c r="EG160" s="34">
        <v>0.08</v>
      </c>
      <c r="EH160" s="34" t="s">
        <v>486</v>
      </c>
      <c r="EI160" s="27">
        <v>15.754322477258802</v>
      </c>
      <c r="EJ160" s="33">
        <v>9.6000000000000002E-2</v>
      </c>
      <c r="EK160" s="34">
        <v>2.569</v>
      </c>
      <c r="EL160" s="34">
        <v>0.56999999999999995</v>
      </c>
      <c r="EM160" s="16">
        <v>233.767</v>
      </c>
      <c r="EN160" s="34">
        <v>2.4E-2</v>
      </c>
      <c r="EO160" s="34">
        <v>7.0999999999999994E-2</v>
      </c>
      <c r="EP160" s="34" t="s">
        <v>486</v>
      </c>
      <c r="EQ160" s="27">
        <v>10.212506951972475</v>
      </c>
      <c r="ER160" s="34">
        <v>0.52900000000000003</v>
      </c>
    </row>
    <row r="161" spans="2:148" x14ac:dyDescent="0.2">
      <c r="B161" s="15" t="s">
        <v>500</v>
      </c>
      <c r="D161" s="15" t="s">
        <v>53</v>
      </c>
      <c r="E161" s="15" t="s">
        <v>158</v>
      </c>
      <c r="F161" s="31" t="s">
        <v>32</v>
      </c>
      <c r="G161" s="15">
        <v>3701</v>
      </c>
      <c r="I161" s="15">
        <v>204979</v>
      </c>
      <c r="K161" s="15" t="s">
        <v>490</v>
      </c>
      <c r="L161" s="15">
        <v>3.984</v>
      </c>
      <c r="N161" s="15" t="s">
        <v>39</v>
      </c>
      <c r="P161" s="15" t="s">
        <v>495</v>
      </c>
      <c r="Q161" s="37"/>
      <c r="R161" s="11"/>
      <c r="T161" s="31" t="s">
        <v>153</v>
      </c>
      <c r="U161" s="15"/>
      <c r="V161" s="15">
        <v>1700</v>
      </c>
      <c r="Y161" s="33"/>
      <c r="Z161" s="34"/>
      <c r="AA161" s="34"/>
      <c r="AB161" s="35"/>
      <c r="AC161" s="35"/>
      <c r="AD161" s="35"/>
      <c r="AE161" s="35"/>
      <c r="AG161" s="33"/>
      <c r="AH161" s="34"/>
      <c r="AI161" s="34"/>
      <c r="AJ161" s="35"/>
      <c r="AK161" s="35"/>
      <c r="AL161" s="35"/>
      <c r="AM161" s="35"/>
      <c r="AO161" s="33"/>
      <c r="AP161" s="34"/>
      <c r="AQ161" s="34"/>
      <c r="AR161" s="35"/>
      <c r="AS161" s="35"/>
      <c r="AT161" s="35"/>
      <c r="AU161" s="35"/>
      <c r="AV161" s="35"/>
      <c r="AW161" s="43"/>
      <c r="AX161" s="33">
        <v>0.77</v>
      </c>
      <c r="AY161" s="34">
        <v>13.589</v>
      </c>
      <c r="AZ161" s="34">
        <v>0.79600000000000004</v>
      </c>
      <c r="BA161" s="16">
        <v>259.16800000000001</v>
      </c>
      <c r="BB161" s="34">
        <v>6.7000000000000004E-2</v>
      </c>
      <c r="BC161" s="34">
        <v>0.70299999999999996</v>
      </c>
      <c r="BD161" s="34" t="s">
        <v>486</v>
      </c>
      <c r="BE161" s="27">
        <v>12.136394557823129</v>
      </c>
      <c r="BF161" s="34">
        <v>13.392562551781275</v>
      </c>
      <c r="BG161" s="33">
        <v>0.87626097763048882</v>
      </c>
      <c r="BH161" s="34">
        <v>13.392562551781275</v>
      </c>
      <c r="BI161" s="34">
        <v>0.90556089478044743</v>
      </c>
      <c r="BJ161" s="16">
        <v>270.92536868268434</v>
      </c>
      <c r="BK161" s="34">
        <v>9.3938690969345498E-2</v>
      </c>
      <c r="BL161" s="34">
        <v>0.78235791217895612</v>
      </c>
      <c r="BM161" s="34" t="s">
        <v>486</v>
      </c>
      <c r="BN161" s="27">
        <v>12.641887321756926</v>
      </c>
      <c r="BO161" s="33" t="s">
        <v>486</v>
      </c>
      <c r="BP161" s="34" t="s">
        <v>486</v>
      </c>
      <c r="BQ161" s="34" t="s">
        <v>486</v>
      </c>
      <c r="BR161" s="16" t="s">
        <v>486</v>
      </c>
      <c r="BS161" s="34" t="s">
        <v>486</v>
      </c>
      <c r="BT161" s="34" t="s">
        <v>486</v>
      </c>
      <c r="BU161" s="34" t="s">
        <v>486</v>
      </c>
      <c r="BV161" s="27" t="s">
        <v>486</v>
      </c>
      <c r="BW161" s="33" t="s">
        <v>486</v>
      </c>
      <c r="BX161" s="34" t="s">
        <v>486</v>
      </c>
      <c r="BY161" s="34" t="s">
        <v>486</v>
      </c>
      <c r="BZ161" s="16" t="s">
        <v>486</v>
      </c>
      <c r="CA161" s="34" t="s">
        <v>486</v>
      </c>
      <c r="CB161" s="34" t="s">
        <v>486</v>
      </c>
      <c r="CC161" s="34" t="s">
        <v>486</v>
      </c>
      <c r="CD161" s="27" t="s">
        <v>486</v>
      </c>
      <c r="CE161" s="33" t="s">
        <v>486</v>
      </c>
      <c r="CF161" s="34" t="s">
        <v>486</v>
      </c>
      <c r="CG161" s="34" t="s">
        <v>486</v>
      </c>
      <c r="CH161" s="16" t="s">
        <v>486</v>
      </c>
      <c r="CI161" s="34" t="s">
        <v>486</v>
      </c>
      <c r="CJ161" s="34" t="s">
        <v>486</v>
      </c>
      <c r="CK161" s="34" t="s">
        <v>486</v>
      </c>
      <c r="CL161" s="27" t="s">
        <v>486</v>
      </c>
      <c r="CM161" s="33" t="s">
        <v>486</v>
      </c>
      <c r="CN161" s="34" t="s">
        <v>486</v>
      </c>
      <c r="CO161" s="34" t="s">
        <v>486</v>
      </c>
      <c r="CP161" s="16" t="s">
        <v>486</v>
      </c>
      <c r="CQ161" s="34" t="s">
        <v>486</v>
      </c>
      <c r="CR161" s="34" t="s">
        <v>486</v>
      </c>
      <c r="CS161" s="34" t="s">
        <v>486</v>
      </c>
      <c r="CT161" s="27" t="s">
        <v>486</v>
      </c>
      <c r="CU161" s="33" t="s">
        <v>486</v>
      </c>
      <c r="CV161" s="34" t="s">
        <v>486</v>
      </c>
      <c r="CW161" s="34" t="s">
        <v>486</v>
      </c>
      <c r="CX161" s="16" t="s">
        <v>486</v>
      </c>
      <c r="CY161" s="34" t="s">
        <v>486</v>
      </c>
      <c r="CZ161" s="34" t="s">
        <v>486</v>
      </c>
      <c r="DA161" s="34" t="s">
        <v>486</v>
      </c>
      <c r="DB161" s="27" t="s">
        <v>486</v>
      </c>
      <c r="DC161" s="34" t="s">
        <v>486</v>
      </c>
      <c r="DD161" s="33">
        <v>0.66300000000000003</v>
      </c>
      <c r="DE161" s="34">
        <v>6.7229999999999999</v>
      </c>
      <c r="DF161" s="34">
        <v>1.0980000000000001</v>
      </c>
      <c r="DG161" s="16">
        <v>241.21199999999999</v>
      </c>
      <c r="DH161" s="34">
        <v>6.3E-2</v>
      </c>
      <c r="DI161" s="34">
        <v>0.6</v>
      </c>
      <c r="DJ161" s="34" t="s">
        <v>486</v>
      </c>
      <c r="DK161" s="27">
        <v>10.888941414903146</v>
      </c>
      <c r="DL161" s="33">
        <v>0.84099999999999997</v>
      </c>
      <c r="DM161" s="34">
        <v>11.144</v>
      </c>
      <c r="DN161" s="34">
        <v>1.365</v>
      </c>
      <c r="DO161" s="16">
        <v>303.26299999999998</v>
      </c>
      <c r="DP161" s="34">
        <v>8.5999999999999993E-2</v>
      </c>
      <c r="DQ161" s="34">
        <v>0.75600000000000001</v>
      </c>
      <c r="DR161" s="34" t="s">
        <v>486</v>
      </c>
      <c r="DS161" s="27">
        <v>13.872504909585084</v>
      </c>
      <c r="DT161" s="33">
        <v>0.246</v>
      </c>
      <c r="DU161" s="34">
        <v>4.4130000000000003</v>
      </c>
      <c r="DV161" s="34">
        <v>0.83799999999999997</v>
      </c>
      <c r="DW161" s="16">
        <v>176.98400000000001</v>
      </c>
      <c r="DX161" s="34">
        <v>4.3999999999999997E-2</v>
      </c>
      <c r="DY161" s="34">
        <v>0.20300000000000001</v>
      </c>
      <c r="DZ161" s="34" t="s">
        <v>486</v>
      </c>
      <c r="EA161" s="27">
        <v>7.9217679219493817</v>
      </c>
      <c r="EB161" s="33">
        <v>0.76400000000000001</v>
      </c>
      <c r="EC161" s="34">
        <v>8.7899999999999991</v>
      </c>
      <c r="ED161" s="34">
        <v>1.4810000000000001</v>
      </c>
      <c r="EE161" s="16">
        <v>331.60899999999998</v>
      </c>
      <c r="EF161" s="34">
        <v>0.08</v>
      </c>
      <c r="EG161" s="34">
        <v>0.68400000000000005</v>
      </c>
      <c r="EH161" s="34" t="s">
        <v>486</v>
      </c>
      <c r="EI161" s="27">
        <v>14.919135755918996</v>
      </c>
      <c r="EJ161" s="33">
        <v>0.46800000000000003</v>
      </c>
      <c r="EK161" s="34">
        <v>6.2930000000000001</v>
      </c>
      <c r="EL161" s="34">
        <v>1.032</v>
      </c>
      <c r="EM161" s="16">
        <v>223.929</v>
      </c>
      <c r="EN161" s="34">
        <v>5.7000000000000002E-2</v>
      </c>
      <c r="EO161" s="34">
        <v>0.41099999999999998</v>
      </c>
      <c r="EP161" s="34" t="s">
        <v>486</v>
      </c>
      <c r="EQ161" s="27">
        <v>10.092159117688649</v>
      </c>
      <c r="ER161" s="34">
        <v>1.3979999999999999</v>
      </c>
    </row>
    <row r="162" spans="2:148" x14ac:dyDescent="0.2">
      <c r="B162" s="15" t="s">
        <v>500</v>
      </c>
      <c r="D162" s="15" t="s">
        <v>49</v>
      </c>
      <c r="E162" s="15" t="s">
        <v>85</v>
      </c>
      <c r="F162" s="31" t="s">
        <v>32</v>
      </c>
      <c r="G162" s="15">
        <v>3701</v>
      </c>
      <c r="I162" s="15">
        <v>156385</v>
      </c>
      <c r="K162" s="15" t="s">
        <v>490</v>
      </c>
      <c r="L162" s="15">
        <v>3.8</v>
      </c>
      <c r="N162" s="15" t="s">
        <v>31</v>
      </c>
      <c r="P162" s="15" t="s">
        <v>495</v>
      </c>
      <c r="Q162" s="37"/>
      <c r="R162" s="11"/>
      <c r="T162" s="31" t="s">
        <v>153</v>
      </c>
      <c r="U162" s="15"/>
      <c r="V162" s="15">
        <v>1700</v>
      </c>
      <c r="Y162" s="33"/>
      <c r="Z162" s="34"/>
      <c r="AA162" s="34"/>
      <c r="AB162" s="35"/>
      <c r="AC162" s="35"/>
      <c r="AD162" s="35"/>
      <c r="AE162" s="35"/>
      <c r="AG162" s="33"/>
      <c r="AH162" s="34"/>
      <c r="AI162" s="34"/>
      <c r="AJ162" s="35"/>
      <c r="AK162" s="35"/>
      <c r="AL162" s="35"/>
      <c r="AM162" s="35"/>
      <c r="AO162" s="33"/>
      <c r="AP162" s="34"/>
      <c r="AQ162" s="34"/>
      <c r="AR162" s="35"/>
      <c r="AS162" s="35"/>
      <c r="AT162" s="35"/>
      <c r="AU162" s="35"/>
      <c r="AV162" s="35"/>
      <c r="AW162" s="43"/>
      <c r="AX162" s="33">
        <v>0.22047478435786516</v>
      </c>
      <c r="AY162" s="34">
        <v>1.0681929617232859</v>
      </c>
      <c r="AZ162" s="34">
        <v>0.37531336944609539</v>
      </c>
      <c r="BA162" s="16">
        <v>262.20632753022176</v>
      </c>
      <c r="BB162" s="34">
        <v>2.3877577191524127E-2</v>
      </c>
      <c r="BC162" s="34">
        <v>0.19659720716634105</v>
      </c>
      <c r="BD162" s="34" t="s">
        <v>486</v>
      </c>
      <c r="BE162" s="27">
        <v>11.348056332121057</v>
      </c>
      <c r="BF162" s="34">
        <v>1.4163152048456626</v>
      </c>
      <c r="BG162" s="33">
        <v>0.26043316140144368</v>
      </c>
      <c r="BH162" s="34">
        <v>1.4163152048456626</v>
      </c>
      <c r="BI162" s="34">
        <v>0.45082809318801287</v>
      </c>
      <c r="BJ162" s="16">
        <v>271.4617693909089</v>
      </c>
      <c r="BK162" s="34">
        <v>2.4713337038076596E-2</v>
      </c>
      <c r="BL162" s="34">
        <v>0.23571982436336708</v>
      </c>
      <c r="BM162" s="34" t="s">
        <v>486</v>
      </c>
      <c r="BN162" s="27">
        <v>11.773923015250441</v>
      </c>
      <c r="BO162" s="33">
        <v>0.8073900043234491</v>
      </c>
      <c r="BP162" s="34">
        <v>5.5109024722229405</v>
      </c>
      <c r="BQ162" s="34">
        <v>0.73282670455233179</v>
      </c>
      <c r="BR162" s="16">
        <v>306.73826342974218</v>
      </c>
      <c r="BS162" s="34">
        <v>4.339815870490954E-2</v>
      </c>
      <c r="BT162" s="34">
        <v>0.7639918456185395</v>
      </c>
      <c r="BU162" s="34" t="s">
        <v>486</v>
      </c>
      <c r="BV162" s="27">
        <v>13.637322716162725</v>
      </c>
      <c r="BW162" s="33">
        <v>0.15223004766887357</v>
      </c>
      <c r="BX162" s="34">
        <v>2.3450027823476476</v>
      </c>
      <c r="BY162" s="34">
        <v>0.37902957874998122</v>
      </c>
      <c r="BZ162" s="16">
        <v>332.28396612756558</v>
      </c>
      <c r="CA162" s="34">
        <v>3.9408728231636103E-2</v>
      </c>
      <c r="CB162" s="34">
        <v>0.11282131943723747</v>
      </c>
      <c r="CC162" s="34" t="s">
        <v>486</v>
      </c>
      <c r="CD162" s="27">
        <v>14.430466161998051</v>
      </c>
      <c r="CE162" s="33">
        <v>4.1469758193727606E-2</v>
      </c>
      <c r="CF162" s="34">
        <v>0.8037000364842416</v>
      </c>
      <c r="CG162" s="34">
        <v>0.74454856496080157</v>
      </c>
      <c r="CH162" s="16">
        <v>182.38000467551319</v>
      </c>
      <c r="CI162" s="34">
        <v>1.3770774537063359E-2</v>
      </c>
      <c r="CJ162" s="34">
        <v>2.7698983656664247E-2</v>
      </c>
      <c r="CK162" s="34" t="s">
        <v>486</v>
      </c>
      <c r="CL162" s="27">
        <v>7.8821136200000979</v>
      </c>
      <c r="CM162" s="33">
        <v>0.12389689954436127</v>
      </c>
      <c r="CN162" s="34">
        <v>0.93423395239067852</v>
      </c>
      <c r="CO162" s="34">
        <v>0.17192556165885553</v>
      </c>
      <c r="CP162" s="16">
        <v>349.56606575701704</v>
      </c>
      <c r="CQ162" s="34">
        <v>3.5343786155852271E-2</v>
      </c>
      <c r="CR162" s="34">
        <v>8.8553113388508992E-2</v>
      </c>
      <c r="CS162" s="34" t="s">
        <v>486</v>
      </c>
      <c r="CT162" s="27">
        <v>15.072758799114968</v>
      </c>
      <c r="CU162" s="33">
        <v>0.21703606014308058</v>
      </c>
      <c r="CV162" s="34">
        <v>1.9675682188827968</v>
      </c>
      <c r="CW162" s="34">
        <v>0.63033199326061251</v>
      </c>
      <c r="CX162" s="16">
        <v>245.79764393496828</v>
      </c>
      <c r="CY162" s="34">
        <v>2.5538697910041059E-2</v>
      </c>
      <c r="CZ162" s="34">
        <v>0.19149736223303951</v>
      </c>
      <c r="DA162" s="34" t="s">
        <v>486</v>
      </c>
      <c r="DB162" s="27">
        <v>10.704434618188397</v>
      </c>
      <c r="DC162" s="34">
        <v>0.41820258563088691</v>
      </c>
      <c r="DD162" s="33">
        <v>0.29621113783168335</v>
      </c>
      <c r="DE162" s="34">
        <v>1.3022184366429794</v>
      </c>
      <c r="DF162" s="34">
        <v>0.3329881116018002</v>
      </c>
      <c r="DG162" s="16">
        <v>245.5617586918722</v>
      </c>
      <c r="DH162" s="34">
        <v>3.3103125293834613E-2</v>
      </c>
      <c r="DI162" s="34">
        <v>0.26310801253784871</v>
      </c>
      <c r="DJ162" s="34" t="s">
        <v>486</v>
      </c>
      <c r="DK162" s="27">
        <v>10.660245821363873</v>
      </c>
      <c r="DL162" s="33">
        <v>0.14824168256021997</v>
      </c>
      <c r="DM162" s="34">
        <v>1.3209061565561777</v>
      </c>
      <c r="DN162" s="34">
        <v>0.380149714792195</v>
      </c>
      <c r="DO162" s="16">
        <v>305.45035514951746</v>
      </c>
      <c r="DP162" s="34">
        <v>3.4283594058335143E-2</v>
      </c>
      <c r="DQ162" s="34">
        <v>0.11395808850188482</v>
      </c>
      <c r="DR162" s="34" t="s">
        <v>486</v>
      </c>
      <c r="DS162" s="27">
        <v>13.210003455417516</v>
      </c>
      <c r="DT162" s="33">
        <v>3.0671853041595462E-2</v>
      </c>
      <c r="DU162" s="34">
        <v>0.23950377302905757</v>
      </c>
      <c r="DV162" s="34">
        <v>0.69892175413180158</v>
      </c>
      <c r="DW162" s="16">
        <v>176.42061573537822</v>
      </c>
      <c r="DX162" s="34">
        <v>1.2494567659824211E-2</v>
      </c>
      <c r="DY162" s="34">
        <v>1.8177285381771251E-2</v>
      </c>
      <c r="DZ162" s="34" t="s">
        <v>486</v>
      </c>
      <c r="EA162" s="27">
        <v>7.5870193774051859</v>
      </c>
      <c r="EB162" s="33">
        <v>0.11450441319147288</v>
      </c>
      <c r="EC162" s="34">
        <v>0.5534216775255677</v>
      </c>
      <c r="ED162" s="34">
        <v>0.17355516073770541</v>
      </c>
      <c r="EE162" s="16">
        <v>333.54356156971448</v>
      </c>
      <c r="EF162" s="34">
        <v>3.1082069889209477E-2</v>
      </c>
      <c r="EG162" s="34">
        <v>8.3422343302263405E-2</v>
      </c>
      <c r="EH162" s="34" t="s">
        <v>486</v>
      </c>
      <c r="EI162" s="27">
        <v>14.358607253619635</v>
      </c>
      <c r="EJ162" s="33">
        <v>0.10897866072748427</v>
      </c>
      <c r="EK162" s="34">
        <v>0.63822070579073076</v>
      </c>
      <c r="EL162" s="34">
        <v>0.52485269279836755</v>
      </c>
      <c r="EM162" s="16">
        <v>225.34396657427908</v>
      </c>
      <c r="EN162" s="34">
        <v>2.1675936048879081E-2</v>
      </c>
      <c r="EO162" s="34">
        <v>8.7302724678605198E-2</v>
      </c>
      <c r="EP162" s="34" t="s">
        <v>486</v>
      </c>
      <c r="EQ162" s="27">
        <v>9.7228755365591137</v>
      </c>
      <c r="ER162" s="34">
        <v>0.86099999999999999</v>
      </c>
    </row>
    <row r="163" spans="2:148" x14ac:dyDescent="0.2">
      <c r="B163" s="15" t="s">
        <v>500</v>
      </c>
      <c r="D163" s="15" t="s">
        <v>64</v>
      </c>
      <c r="E163" s="15" t="s">
        <v>577</v>
      </c>
      <c r="F163" s="31" t="s">
        <v>32</v>
      </c>
      <c r="G163" s="15">
        <v>3701</v>
      </c>
      <c r="I163" s="15">
        <v>152703</v>
      </c>
      <c r="K163" s="15" t="s">
        <v>490</v>
      </c>
      <c r="L163" s="15">
        <v>2.9950000000000001</v>
      </c>
      <c r="N163" s="15" t="s">
        <v>31</v>
      </c>
      <c r="P163" s="15" t="s">
        <v>495</v>
      </c>
      <c r="Q163" s="37"/>
      <c r="R163" s="11"/>
      <c r="T163" s="31" t="s">
        <v>153</v>
      </c>
      <c r="U163" s="15"/>
      <c r="V163" s="15">
        <v>1590</v>
      </c>
      <c r="Y163" s="33"/>
      <c r="Z163" s="34"/>
      <c r="AA163" s="34"/>
      <c r="AB163" s="35"/>
      <c r="AC163" s="35"/>
      <c r="AD163" s="35"/>
      <c r="AE163" s="35"/>
      <c r="AG163" s="33"/>
      <c r="AH163" s="34"/>
      <c r="AI163" s="34"/>
      <c r="AJ163" s="35"/>
      <c r="AK163" s="35"/>
      <c r="AL163" s="35"/>
      <c r="AM163" s="35"/>
      <c r="AO163" s="33"/>
      <c r="AP163" s="34"/>
      <c r="AQ163" s="34"/>
      <c r="AR163" s="35"/>
      <c r="AS163" s="35"/>
      <c r="AT163" s="35"/>
      <c r="AU163" s="35"/>
      <c r="AV163" s="35"/>
      <c r="AW163" s="43"/>
      <c r="AX163" s="33">
        <v>0.182</v>
      </c>
      <c r="AY163" s="34">
        <v>1.107</v>
      </c>
      <c r="AZ163" s="34">
        <v>0.19600000000000001</v>
      </c>
      <c r="BA163" s="16">
        <v>247.589</v>
      </c>
      <c r="BB163" s="34">
        <v>2.5999999999999999E-2</v>
      </c>
      <c r="BC163" s="34">
        <v>0.156</v>
      </c>
      <c r="BD163" s="34" t="s">
        <v>486</v>
      </c>
      <c r="BE163" s="27">
        <v>10.718498059731976</v>
      </c>
      <c r="BF163" s="34">
        <v>2.0782087821043911</v>
      </c>
      <c r="BG163" s="33">
        <v>0.30088732394366202</v>
      </c>
      <c r="BH163" s="34">
        <v>2.0782087821043911</v>
      </c>
      <c r="BI163" s="34">
        <v>0.27809113504556754</v>
      </c>
      <c r="BJ163" s="16">
        <v>259.45088566694284</v>
      </c>
      <c r="BK163" s="34">
        <v>3.0473902236951119E-2</v>
      </c>
      <c r="BL163" s="34">
        <v>0.2704134217067109</v>
      </c>
      <c r="BM163" s="34" t="s">
        <v>486</v>
      </c>
      <c r="BN163" s="27">
        <v>11.308889377564125</v>
      </c>
      <c r="BO163" s="33" t="s">
        <v>486</v>
      </c>
      <c r="BP163" s="34" t="s">
        <v>486</v>
      </c>
      <c r="BQ163" s="34" t="s">
        <v>486</v>
      </c>
      <c r="BR163" s="16" t="s">
        <v>486</v>
      </c>
      <c r="BS163" s="34" t="s">
        <v>486</v>
      </c>
      <c r="BT163" s="34" t="s">
        <v>486</v>
      </c>
      <c r="BU163" s="34" t="s">
        <v>486</v>
      </c>
      <c r="BV163" s="27" t="s">
        <v>486</v>
      </c>
      <c r="BW163" s="33" t="s">
        <v>486</v>
      </c>
      <c r="BX163" s="34" t="s">
        <v>486</v>
      </c>
      <c r="BY163" s="34" t="s">
        <v>486</v>
      </c>
      <c r="BZ163" s="16" t="s">
        <v>486</v>
      </c>
      <c r="CA163" s="34" t="s">
        <v>486</v>
      </c>
      <c r="CB163" s="34" t="s">
        <v>486</v>
      </c>
      <c r="CC163" s="34" t="s">
        <v>486</v>
      </c>
      <c r="CD163" s="27" t="s">
        <v>486</v>
      </c>
      <c r="CE163" s="33" t="s">
        <v>486</v>
      </c>
      <c r="CF163" s="34" t="s">
        <v>486</v>
      </c>
      <c r="CG163" s="34" t="s">
        <v>486</v>
      </c>
      <c r="CH163" s="16" t="s">
        <v>486</v>
      </c>
      <c r="CI163" s="34" t="s">
        <v>486</v>
      </c>
      <c r="CJ163" s="34" t="s">
        <v>486</v>
      </c>
      <c r="CK163" s="34" t="s">
        <v>486</v>
      </c>
      <c r="CL163" s="27" t="s">
        <v>486</v>
      </c>
      <c r="CM163" s="33" t="s">
        <v>486</v>
      </c>
      <c r="CN163" s="34" t="s">
        <v>486</v>
      </c>
      <c r="CO163" s="34" t="s">
        <v>486</v>
      </c>
      <c r="CP163" s="16" t="s">
        <v>486</v>
      </c>
      <c r="CQ163" s="34" t="s">
        <v>486</v>
      </c>
      <c r="CR163" s="34" t="s">
        <v>486</v>
      </c>
      <c r="CS163" s="34" t="s">
        <v>486</v>
      </c>
      <c r="CT163" s="27" t="s">
        <v>486</v>
      </c>
      <c r="CU163" s="33" t="s">
        <v>486</v>
      </c>
      <c r="CV163" s="34" t="s">
        <v>486</v>
      </c>
      <c r="CW163" s="34" t="s">
        <v>486</v>
      </c>
      <c r="CX163" s="16" t="s">
        <v>486</v>
      </c>
      <c r="CY163" s="34" t="s">
        <v>486</v>
      </c>
      <c r="CZ163" s="34" t="s">
        <v>486</v>
      </c>
      <c r="DA163" s="34" t="s">
        <v>486</v>
      </c>
      <c r="DB163" s="27" t="s">
        <v>486</v>
      </c>
      <c r="DC163" s="34" t="s">
        <v>486</v>
      </c>
      <c r="DD163" s="33">
        <v>0.114</v>
      </c>
      <c r="DE163" s="34">
        <v>0.502</v>
      </c>
      <c r="DF163" s="34">
        <v>4.2999999999999997E-2</v>
      </c>
      <c r="DG163" s="16">
        <v>228.93799999999999</v>
      </c>
      <c r="DH163" s="34">
        <v>2.4E-2</v>
      </c>
      <c r="DI163" s="34">
        <v>0.09</v>
      </c>
      <c r="DJ163" s="34" t="s">
        <v>486</v>
      </c>
      <c r="DK163" s="27">
        <v>9.8685261818353212</v>
      </c>
      <c r="DL163" s="33">
        <v>9.7000000000000003E-2</v>
      </c>
      <c r="DM163" s="34">
        <v>0.53200000000000003</v>
      </c>
      <c r="DN163" s="34">
        <v>0.151</v>
      </c>
      <c r="DO163" s="16">
        <v>280.452</v>
      </c>
      <c r="DP163" s="34">
        <v>2.8000000000000001E-2</v>
      </c>
      <c r="DQ163" s="34">
        <v>6.9000000000000006E-2</v>
      </c>
      <c r="DR163" s="34" t="s">
        <v>486</v>
      </c>
      <c r="DS163" s="27">
        <v>12.077677648426578</v>
      </c>
      <c r="DT163" s="33">
        <v>2.3E-2</v>
      </c>
      <c r="DU163" s="34">
        <v>0.13</v>
      </c>
      <c r="DV163" s="34">
        <v>0.153</v>
      </c>
      <c r="DW163" s="16">
        <v>176.37299999999999</v>
      </c>
      <c r="DX163" s="34">
        <v>8.9999999999999993E-3</v>
      </c>
      <c r="DY163" s="34">
        <v>1.4E-2</v>
      </c>
      <c r="DZ163" s="34" t="s">
        <v>486</v>
      </c>
      <c r="EA163" s="27">
        <v>7.5765529213995082</v>
      </c>
      <c r="EB163" s="33">
        <v>7.8E-2</v>
      </c>
      <c r="EC163" s="34">
        <v>0.40400000000000003</v>
      </c>
      <c r="ED163" s="34">
        <v>0.06</v>
      </c>
      <c r="EE163" s="16">
        <v>305.61099999999999</v>
      </c>
      <c r="EF163" s="34">
        <v>2.5999999999999999E-2</v>
      </c>
      <c r="EG163" s="34">
        <v>5.2999999999999999E-2</v>
      </c>
      <c r="EH163" s="34" t="s">
        <v>486</v>
      </c>
      <c r="EI163" s="27">
        <v>13.145538483291702</v>
      </c>
      <c r="EJ163" s="33">
        <v>5.7000000000000002E-2</v>
      </c>
      <c r="EK163" s="34">
        <v>0.28999999999999998</v>
      </c>
      <c r="EL163" s="34">
        <v>0.121</v>
      </c>
      <c r="EM163" s="16">
        <v>215.28899999999999</v>
      </c>
      <c r="EN163" s="34">
        <v>1.6E-2</v>
      </c>
      <c r="EO163" s="34">
        <v>4.1000000000000002E-2</v>
      </c>
      <c r="EP163" s="34" t="s">
        <v>486</v>
      </c>
      <c r="EQ163" s="27">
        <v>9.2610750813027281</v>
      </c>
      <c r="ER163" s="34">
        <v>0.44</v>
      </c>
    </row>
    <row r="164" spans="2:148" x14ac:dyDescent="0.2">
      <c r="B164" s="15" t="s">
        <v>500</v>
      </c>
      <c r="D164" s="15" t="s">
        <v>53</v>
      </c>
      <c r="E164" s="15" t="s">
        <v>158</v>
      </c>
      <c r="F164" s="31" t="s">
        <v>32</v>
      </c>
      <c r="G164" s="15">
        <v>3701</v>
      </c>
      <c r="I164" s="15">
        <v>215296</v>
      </c>
      <c r="K164" s="15" t="s">
        <v>490</v>
      </c>
      <c r="L164" s="15">
        <v>4</v>
      </c>
      <c r="N164" s="15" t="s">
        <v>39</v>
      </c>
      <c r="P164" s="15" t="s">
        <v>495</v>
      </c>
      <c r="Q164" s="37"/>
      <c r="R164" s="14"/>
      <c r="S164" s="17"/>
      <c r="T164" s="31" t="s">
        <v>153</v>
      </c>
      <c r="U164" s="17"/>
      <c r="V164" s="15">
        <v>1700</v>
      </c>
      <c r="W164" s="17"/>
      <c r="X164" s="17"/>
      <c r="Y164" s="38"/>
      <c r="Z164" s="39"/>
      <c r="AA164" s="39"/>
      <c r="AB164" s="40"/>
      <c r="AC164" s="40"/>
      <c r="AD164" s="40"/>
      <c r="AE164" s="40"/>
      <c r="AG164" s="38"/>
      <c r="AH164" s="39"/>
      <c r="AI164" s="39"/>
      <c r="AJ164" s="40"/>
      <c r="AK164" s="40"/>
      <c r="AL164" s="40"/>
      <c r="AM164" s="40"/>
      <c r="AO164" s="38"/>
      <c r="AP164" s="39"/>
      <c r="AQ164" s="39"/>
      <c r="AR164" s="40"/>
      <c r="AS164" s="40"/>
      <c r="AT164" s="40"/>
      <c r="AU164" s="40"/>
      <c r="AV164" s="40"/>
      <c r="AW164" s="50"/>
      <c r="AX164" s="33">
        <v>0.44967099086216022</v>
      </c>
      <c r="AY164" s="34">
        <v>5.7833859125169482</v>
      </c>
      <c r="AZ164" s="34">
        <v>0.49873636945538791</v>
      </c>
      <c r="BA164" s="16">
        <v>273.09496839841631</v>
      </c>
      <c r="BB164" s="34">
        <v>6.5998656315454485E-2</v>
      </c>
      <c r="BC164" s="34">
        <v>0.38367233454670574</v>
      </c>
      <c r="BD164" s="34" t="s">
        <v>486</v>
      </c>
      <c r="BE164" s="27">
        <v>12.164053040380207</v>
      </c>
      <c r="BF164" s="34">
        <v>7.0494862400517793</v>
      </c>
      <c r="BG164" s="33">
        <v>0.60215432557214899</v>
      </c>
      <c r="BH164" s="34">
        <v>7.0494862400517793</v>
      </c>
      <c r="BI164" s="34">
        <v>0.58088887417395918</v>
      </c>
      <c r="BJ164" s="16">
        <v>283.02499873451688</v>
      </c>
      <c r="BK164" s="34">
        <v>7.217081142327815E-2</v>
      </c>
      <c r="BL164" s="34">
        <v>0.52998351414887079</v>
      </c>
      <c r="BM164" s="34" t="s">
        <v>486</v>
      </c>
      <c r="BN164" s="27">
        <v>12.696033039143268</v>
      </c>
      <c r="BO164" s="33">
        <v>1.1839684204441741</v>
      </c>
      <c r="BP164" s="34">
        <v>10.908306101014105</v>
      </c>
      <c r="BQ164" s="34">
        <v>0.86947296073147229</v>
      </c>
      <c r="BR164" s="16">
        <v>271.08895885239042</v>
      </c>
      <c r="BS164" s="34">
        <v>8.764439294876715E-2</v>
      </c>
      <c r="BT164" s="34">
        <v>1.0963240274954069</v>
      </c>
      <c r="BU164" s="34" t="s">
        <v>486</v>
      </c>
      <c r="BV164" s="27">
        <v>12.523332820559348</v>
      </c>
      <c r="BW164" s="33">
        <v>1.1108335933997591</v>
      </c>
      <c r="BX164" s="34">
        <v>23.556363602351478</v>
      </c>
      <c r="BY164" s="34">
        <v>0.81636196136041606</v>
      </c>
      <c r="BZ164" s="16">
        <v>307.38873035494862</v>
      </c>
      <c r="CA164" s="34">
        <v>0.17191679694203099</v>
      </c>
      <c r="CB164" s="34">
        <v>0.93891679645772808</v>
      </c>
      <c r="CC164" s="34" t="s">
        <v>486</v>
      </c>
      <c r="CD164" s="27">
        <v>14.922748309405032</v>
      </c>
      <c r="CE164" s="33">
        <v>0.13012525528454244</v>
      </c>
      <c r="CF164" s="34">
        <v>1.8300581170371353</v>
      </c>
      <c r="CG164" s="34">
        <v>1.8368819147589475</v>
      </c>
      <c r="CH164" s="16">
        <v>175.5156772185934</v>
      </c>
      <c r="CI164" s="34">
        <v>2.9948803731468757E-2</v>
      </c>
      <c r="CJ164" s="34">
        <v>0.10017645155307368</v>
      </c>
      <c r="CK164" s="34" t="s">
        <v>486</v>
      </c>
      <c r="CL164" s="27">
        <v>7.6689389458078185</v>
      </c>
      <c r="CM164" s="33">
        <v>0.292780861905857</v>
      </c>
      <c r="CN164" s="34">
        <v>5.3922517543377069</v>
      </c>
      <c r="CO164" s="34">
        <v>0.51052565713074283</v>
      </c>
      <c r="CP164" s="16">
        <v>323.98098158319277</v>
      </c>
      <c r="CQ164" s="34">
        <v>7.5386612272976758E-2</v>
      </c>
      <c r="CR164" s="34">
        <v>0.21739424963288023</v>
      </c>
      <c r="CS164" s="34" t="s">
        <v>486</v>
      </c>
      <c r="CT164" s="27">
        <v>14.298853466753542</v>
      </c>
      <c r="CU164" s="33">
        <v>0.49635226843661451</v>
      </c>
      <c r="CV164" s="34">
        <v>7.1176746379290998</v>
      </c>
      <c r="CW164" s="34">
        <v>1.359507820354114</v>
      </c>
      <c r="CX164" s="16">
        <v>228.96789031790072</v>
      </c>
      <c r="CY164" s="34">
        <v>6.65120945376238E-2</v>
      </c>
      <c r="CZ164" s="34">
        <v>0.42984017389899071</v>
      </c>
      <c r="DA164" s="34" t="s">
        <v>486</v>
      </c>
      <c r="DB164" s="27">
        <v>10.367717324303561</v>
      </c>
      <c r="DC164" s="34" t="s">
        <v>486</v>
      </c>
      <c r="DD164" s="33">
        <v>0.19696380835643734</v>
      </c>
      <c r="DE164" s="34">
        <v>2.8028524942553741</v>
      </c>
      <c r="DF164" s="34">
        <v>0.40164351129898351</v>
      </c>
      <c r="DG164" s="16">
        <v>236.65752562535113</v>
      </c>
      <c r="DH164" s="34">
        <v>5.1972387125270948E-2</v>
      </c>
      <c r="DI164" s="34">
        <v>0.1449914212311664</v>
      </c>
      <c r="DJ164" s="34" t="s">
        <v>486</v>
      </c>
      <c r="DK164" s="27">
        <v>10.365979933354243</v>
      </c>
      <c r="DL164" s="33">
        <v>0.29639630395273958</v>
      </c>
      <c r="DM164" s="34">
        <v>4.5894140506262078</v>
      </c>
      <c r="DN164" s="34">
        <v>0.62841455855327066</v>
      </c>
      <c r="DO164" s="16">
        <v>298.9081906333351</v>
      </c>
      <c r="DP164" s="34">
        <v>6.8296720750655612E-2</v>
      </c>
      <c r="DQ164" s="34">
        <v>0.22809958320208396</v>
      </c>
      <c r="DR164" s="34" t="s">
        <v>486</v>
      </c>
      <c r="DS164" s="27">
        <v>13.169859683248058</v>
      </c>
      <c r="DT164" s="33">
        <v>9.9322468891221413E-2</v>
      </c>
      <c r="DU164" s="34">
        <v>1.1237866086573034</v>
      </c>
      <c r="DV164" s="34">
        <v>2.1635055156962202</v>
      </c>
      <c r="DW164" s="16">
        <v>168.0114042532357</v>
      </c>
      <c r="DX164" s="34">
        <v>2.514620919243309E-2</v>
      </c>
      <c r="DY164" s="34">
        <v>7.4176259698788327E-2</v>
      </c>
      <c r="DZ164" s="34" t="s">
        <v>486</v>
      </c>
      <c r="EA164" s="27">
        <v>7.2952869671029728</v>
      </c>
      <c r="EB164" s="33">
        <v>0.26861706993083873</v>
      </c>
      <c r="EC164" s="34">
        <v>4.6032151329081685</v>
      </c>
      <c r="ED164" s="34">
        <v>0.5141134822484571</v>
      </c>
      <c r="EE164" s="16">
        <v>326.00459893334505</v>
      </c>
      <c r="EF164" s="34">
        <v>7.3392045513018728E-2</v>
      </c>
      <c r="EG164" s="34">
        <v>0.19522502441782</v>
      </c>
      <c r="EH164" s="34" t="s">
        <v>486</v>
      </c>
      <c r="EI164" s="27">
        <v>14.329178989078084</v>
      </c>
      <c r="EJ164" s="33">
        <v>0.16476171357192002</v>
      </c>
      <c r="EK164" s="34">
        <v>2.3197219601043821</v>
      </c>
      <c r="EL164" s="34">
        <v>1.4212117445205237</v>
      </c>
      <c r="EM164" s="16">
        <v>217.00151665648161</v>
      </c>
      <c r="EN164" s="34">
        <v>4.1723036623850115E-2</v>
      </c>
      <c r="EO164" s="34">
        <v>0.1230386769480699</v>
      </c>
      <c r="EP164" s="34" t="s">
        <v>486</v>
      </c>
      <c r="EQ164" s="27">
        <v>9.4859874019351693</v>
      </c>
      <c r="ER164" s="34" t="s">
        <v>486</v>
      </c>
    </row>
    <row r="165" spans="2:148" x14ac:dyDescent="0.2">
      <c r="B165" s="15" t="s">
        <v>500</v>
      </c>
      <c r="D165" s="15" t="s">
        <v>53</v>
      </c>
      <c r="E165" s="15" t="s">
        <v>158</v>
      </c>
      <c r="F165" s="31" t="s">
        <v>32</v>
      </c>
      <c r="G165" s="15">
        <v>3701</v>
      </c>
      <c r="I165" s="15">
        <v>108196</v>
      </c>
      <c r="K165" s="15" t="s">
        <v>490</v>
      </c>
      <c r="L165" s="15">
        <v>3.984</v>
      </c>
      <c r="N165" s="15" t="s">
        <v>39</v>
      </c>
      <c r="P165" s="15" t="s">
        <v>495</v>
      </c>
      <c r="Q165" s="37"/>
      <c r="R165" s="11"/>
      <c r="T165" s="31" t="s">
        <v>153</v>
      </c>
      <c r="U165" s="15"/>
      <c r="V165" s="15">
        <v>1700</v>
      </c>
      <c r="Y165" s="33"/>
      <c r="Z165" s="34"/>
      <c r="AA165" s="34"/>
      <c r="AB165" s="35"/>
      <c r="AC165" s="35"/>
      <c r="AD165" s="35"/>
      <c r="AE165" s="35"/>
      <c r="AG165" s="33"/>
      <c r="AH165" s="34"/>
      <c r="AI165" s="34"/>
      <c r="AJ165" s="35"/>
      <c r="AK165" s="35"/>
      <c r="AL165" s="35"/>
      <c r="AM165" s="35"/>
      <c r="AO165" s="33"/>
      <c r="AP165" s="34"/>
      <c r="AQ165" s="34"/>
      <c r="AR165" s="35"/>
      <c r="AS165" s="35"/>
      <c r="AT165" s="35"/>
      <c r="AU165" s="35"/>
      <c r="AV165" s="35"/>
      <c r="AW165" s="43"/>
      <c r="AX165" s="33">
        <v>0.20021985653079924</v>
      </c>
      <c r="AY165" s="34">
        <v>2.6489324484708892</v>
      </c>
      <c r="AZ165" s="34">
        <v>0.46774314184179044</v>
      </c>
      <c r="BA165" s="16">
        <v>269.73798886852097</v>
      </c>
      <c r="BB165" s="34">
        <v>4.6273648447118204E-2</v>
      </c>
      <c r="BC165" s="34">
        <v>0.15394620808368104</v>
      </c>
      <c r="BD165" s="34" t="s">
        <v>486</v>
      </c>
      <c r="BE165" s="27">
        <v>11.774874452444726</v>
      </c>
      <c r="BF165" s="34">
        <v>3.6533323982646095</v>
      </c>
      <c r="BG165" s="33">
        <v>0.31210703569219939</v>
      </c>
      <c r="BH165" s="34">
        <v>3.6533323982646095</v>
      </c>
      <c r="BI165" s="34">
        <v>0.51943462064425316</v>
      </c>
      <c r="BJ165" s="16">
        <v>277.9171963403648</v>
      </c>
      <c r="BK165" s="34">
        <v>5.2015255453816904E-2</v>
      </c>
      <c r="BL165" s="34">
        <v>0.26009178023838248</v>
      </c>
      <c r="BM165" s="34" t="s">
        <v>486</v>
      </c>
      <c r="BN165" s="27">
        <v>12.208599848028243</v>
      </c>
      <c r="BO165" s="33">
        <v>0.73452573985521774</v>
      </c>
      <c r="BP165" s="34">
        <v>7.2387711122249163</v>
      </c>
      <c r="BQ165" s="34">
        <v>0.77369884559245583</v>
      </c>
      <c r="BR165" s="16">
        <v>283.56520181710783</v>
      </c>
      <c r="BS165" s="34">
        <v>7.4801606105873761E-2</v>
      </c>
      <c r="BT165" s="34">
        <v>0.65972413374934402</v>
      </c>
      <c r="BU165" s="34" t="s">
        <v>486</v>
      </c>
      <c r="BV165" s="27">
        <v>12.749969708870175</v>
      </c>
      <c r="BW165" s="33">
        <v>0.20506751034738976</v>
      </c>
      <c r="BX165" s="34">
        <v>4.2061007932799823</v>
      </c>
      <c r="BY165" s="34">
        <v>0.70866867652761811</v>
      </c>
      <c r="BZ165" s="16">
        <v>324.76775495597445</v>
      </c>
      <c r="CA165" s="34">
        <v>5.7550467791269738E-2</v>
      </c>
      <c r="CB165" s="34">
        <v>0.14751704255612003</v>
      </c>
      <c r="CC165" s="34" t="s">
        <v>486</v>
      </c>
      <c r="CD165" s="27">
        <v>14.240719361401863</v>
      </c>
      <c r="CE165" s="33">
        <v>4.9229038417271137E-2</v>
      </c>
      <c r="CF165" s="34">
        <v>0.64736731859007457</v>
      </c>
      <c r="CG165" s="34">
        <v>2.1794262963977507</v>
      </c>
      <c r="CH165" s="16">
        <v>189.48428691596635</v>
      </c>
      <c r="CI165" s="34">
        <v>1.7164513064147898E-2</v>
      </c>
      <c r="CJ165" s="34">
        <v>3.2064525353123235E-2</v>
      </c>
      <c r="CK165" s="34" t="s">
        <v>486</v>
      </c>
      <c r="CL165" s="27">
        <v>8.1773362955811102</v>
      </c>
      <c r="CM165" s="33">
        <v>0.1290338421480397</v>
      </c>
      <c r="CN165" s="34">
        <v>2.6648047191162876</v>
      </c>
      <c r="CO165" s="34">
        <v>0.2917129541183201</v>
      </c>
      <c r="CP165" s="16">
        <v>338.64677718518777</v>
      </c>
      <c r="CQ165" s="34">
        <v>5.1719946979962537E-2</v>
      </c>
      <c r="CR165" s="34">
        <v>7.7313895168077157E-2</v>
      </c>
      <c r="CS165" s="34" t="s">
        <v>486</v>
      </c>
      <c r="CT165" s="27">
        <v>14.721766304277603</v>
      </c>
      <c r="CU165" s="33">
        <v>0.21543032947442167</v>
      </c>
      <c r="CV165" s="34">
        <v>2.6735225499879109</v>
      </c>
      <c r="CW165" s="34">
        <v>1.4923695303765827</v>
      </c>
      <c r="CX165" s="16">
        <v>243.16468836082146</v>
      </c>
      <c r="CY165" s="34">
        <v>3.7985647365606751E-2</v>
      </c>
      <c r="CZ165" s="34">
        <v>0.17744468210881492</v>
      </c>
      <c r="DA165" s="34" t="s">
        <v>486</v>
      </c>
      <c r="DB165" s="27">
        <v>10.638868794170387</v>
      </c>
      <c r="DC165" s="34" t="s">
        <v>486</v>
      </c>
      <c r="DD165" s="33">
        <v>8.4769920578134414E-2</v>
      </c>
      <c r="DE165" s="34">
        <v>1.5062596696451127</v>
      </c>
      <c r="DF165" s="34">
        <v>0.32677981652750604</v>
      </c>
      <c r="DG165" s="16">
        <v>244.62782326820971</v>
      </c>
      <c r="DH165" s="34">
        <v>3.7863073334078262E-2</v>
      </c>
      <c r="DI165" s="34">
        <v>4.6906847244056152E-2</v>
      </c>
      <c r="DJ165" s="34" t="s">
        <v>486</v>
      </c>
      <c r="DK165" s="27">
        <v>10.605173823148053</v>
      </c>
      <c r="DL165" s="33">
        <v>0.11219984568727466</v>
      </c>
      <c r="DM165" s="34">
        <v>1.6991764219069048</v>
      </c>
      <c r="DN165" s="34">
        <v>0.37243585568457244</v>
      </c>
      <c r="DO165" s="16">
        <v>307.50633492880621</v>
      </c>
      <c r="DP165" s="34">
        <v>4.7174236821609594E-2</v>
      </c>
      <c r="DQ165" s="34">
        <v>6.5025608865665066E-2</v>
      </c>
      <c r="DR165" s="34" t="s">
        <v>486</v>
      </c>
      <c r="DS165" s="27">
        <v>13.318776010891792</v>
      </c>
      <c r="DT165" s="33">
        <v>4.7023907694677833E-2</v>
      </c>
      <c r="DU165" s="34">
        <v>0.66417236570666238</v>
      </c>
      <c r="DV165" s="34">
        <v>2.3626481853158179</v>
      </c>
      <c r="DW165" s="16">
        <v>197.2445060895302</v>
      </c>
      <c r="DX165" s="34">
        <v>1.6820161016600943E-2</v>
      </c>
      <c r="DY165" s="34">
        <v>3.020374667807689E-2</v>
      </c>
      <c r="DZ165" s="34" t="s">
        <v>486</v>
      </c>
      <c r="EA165" s="27">
        <v>8.511005767606715</v>
      </c>
      <c r="EB165" s="33">
        <v>0.11095645857709235</v>
      </c>
      <c r="EC165" s="34">
        <v>2.1213952166110004</v>
      </c>
      <c r="ED165" s="34">
        <v>0.26156868467359889</v>
      </c>
      <c r="EE165" s="16">
        <v>327.42644951233774</v>
      </c>
      <c r="EF165" s="34">
        <v>5.0049461363332777E-2</v>
      </c>
      <c r="EG165" s="34">
        <v>6.0906997213759577E-2</v>
      </c>
      <c r="EH165" s="34" t="s">
        <v>486</v>
      </c>
      <c r="EI165" s="27">
        <v>14.201440284979356</v>
      </c>
      <c r="EJ165" s="33">
        <v>7.0588185893946123E-2</v>
      </c>
      <c r="EK165" s="34">
        <v>1.1329453351014394</v>
      </c>
      <c r="EL165" s="34">
        <v>1.452574900676332</v>
      </c>
      <c r="EM165" s="16">
        <v>236.16710506624401</v>
      </c>
      <c r="EN165" s="34">
        <v>2.884395294815181E-2</v>
      </c>
      <c r="EO165" s="34">
        <v>4.174423294579431E-2</v>
      </c>
      <c r="EP165" s="34" t="s">
        <v>486</v>
      </c>
      <c r="EQ165" s="27">
        <v>10.215202055085905</v>
      </c>
      <c r="ER165" s="34" t="s">
        <v>486</v>
      </c>
    </row>
    <row r="166" spans="2:148" x14ac:dyDescent="0.2">
      <c r="B166" s="15" t="s">
        <v>500</v>
      </c>
      <c r="D166" s="15" t="s">
        <v>79</v>
      </c>
      <c r="E166" s="15" t="s">
        <v>537</v>
      </c>
      <c r="F166" s="31" t="s">
        <v>32</v>
      </c>
      <c r="G166" s="15">
        <v>3701</v>
      </c>
      <c r="I166" s="15">
        <v>70938</v>
      </c>
      <c r="K166" s="15" t="s">
        <v>490</v>
      </c>
      <c r="L166" s="15">
        <v>2.4940000000000002</v>
      </c>
      <c r="N166" s="15" t="s">
        <v>39</v>
      </c>
      <c r="P166" s="15" t="s">
        <v>495</v>
      </c>
      <c r="Q166" s="37"/>
      <c r="R166" s="11"/>
      <c r="T166" s="31" t="s">
        <v>153</v>
      </c>
      <c r="U166" s="15"/>
      <c r="V166" s="15">
        <v>1590</v>
      </c>
      <c r="Y166" s="33"/>
      <c r="Z166" s="34"/>
      <c r="AA166" s="34"/>
      <c r="AB166" s="35"/>
      <c r="AC166" s="35"/>
      <c r="AD166" s="35"/>
      <c r="AE166" s="35"/>
      <c r="AG166" s="33"/>
      <c r="AH166" s="34"/>
      <c r="AI166" s="34"/>
      <c r="AJ166" s="35"/>
      <c r="AK166" s="35"/>
      <c r="AL166" s="35"/>
      <c r="AM166" s="35"/>
      <c r="AO166" s="33"/>
      <c r="AP166" s="34"/>
      <c r="AQ166" s="34"/>
      <c r="AR166" s="35"/>
      <c r="AS166" s="35"/>
      <c r="AT166" s="35"/>
      <c r="AU166" s="35"/>
      <c r="AV166" s="35"/>
      <c r="AW166" s="43"/>
      <c r="AX166" s="33">
        <v>8.2292115674295077E-2</v>
      </c>
      <c r="AY166" s="34">
        <v>1.6536906686529025</v>
      </c>
      <c r="AZ166" s="34">
        <v>4.7119219126805299E-2</v>
      </c>
      <c r="BA166" s="16">
        <v>241.96740574455052</v>
      </c>
      <c r="BB166" s="34">
        <v>2.0588036248768683E-2</v>
      </c>
      <c r="BC166" s="34">
        <v>6.1704079425526394E-2</v>
      </c>
      <c r="BD166" s="34" t="s">
        <v>486</v>
      </c>
      <c r="BE166" s="27">
        <v>10.500667709429283</v>
      </c>
      <c r="BF166" s="34">
        <v>1.778864125932063</v>
      </c>
      <c r="BG166" s="33">
        <v>0.13541839270919637</v>
      </c>
      <c r="BH166" s="34">
        <v>1.778864125932063</v>
      </c>
      <c r="BI166" s="34">
        <v>8.5081193040596526E-2</v>
      </c>
      <c r="BJ166" s="16">
        <v>250.68900745650376</v>
      </c>
      <c r="BK166" s="34">
        <v>2.2154929577464792E-2</v>
      </c>
      <c r="BL166" s="34">
        <v>0.11326346313173155</v>
      </c>
      <c r="BM166" s="34" t="s">
        <v>486</v>
      </c>
      <c r="BN166" s="27">
        <v>10.890402990327967</v>
      </c>
      <c r="BO166" s="33" t="s">
        <v>486</v>
      </c>
      <c r="BP166" s="34" t="s">
        <v>486</v>
      </c>
      <c r="BQ166" s="34" t="s">
        <v>486</v>
      </c>
      <c r="BR166" s="16" t="s">
        <v>486</v>
      </c>
      <c r="BS166" s="34" t="s">
        <v>486</v>
      </c>
      <c r="BT166" s="34" t="s">
        <v>486</v>
      </c>
      <c r="BU166" s="34" t="s">
        <v>486</v>
      </c>
      <c r="BV166" s="27" t="s">
        <v>486</v>
      </c>
      <c r="BW166" s="33" t="s">
        <v>486</v>
      </c>
      <c r="BX166" s="34" t="s">
        <v>486</v>
      </c>
      <c r="BY166" s="34" t="s">
        <v>486</v>
      </c>
      <c r="BZ166" s="16" t="s">
        <v>486</v>
      </c>
      <c r="CA166" s="34" t="s">
        <v>486</v>
      </c>
      <c r="CB166" s="34" t="s">
        <v>486</v>
      </c>
      <c r="CC166" s="34" t="s">
        <v>486</v>
      </c>
      <c r="CD166" s="27" t="s">
        <v>486</v>
      </c>
      <c r="CE166" s="33" t="s">
        <v>486</v>
      </c>
      <c r="CF166" s="34" t="s">
        <v>486</v>
      </c>
      <c r="CG166" s="34" t="s">
        <v>486</v>
      </c>
      <c r="CH166" s="16" t="s">
        <v>486</v>
      </c>
      <c r="CI166" s="34" t="s">
        <v>486</v>
      </c>
      <c r="CJ166" s="34" t="s">
        <v>486</v>
      </c>
      <c r="CK166" s="34" t="s">
        <v>486</v>
      </c>
      <c r="CL166" s="27" t="s">
        <v>486</v>
      </c>
      <c r="CM166" s="33" t="s">
        <v>486</v>
      </c>
      <c r="CN166" s="34" t="s">
        <v>486</v>
      </c>
      <c r="CO166" s="34" t="s">
        <v>486</v>
      </c>
      <c r="CP166" s="16" t="s">
        <v>486</v>
      </c>
      <c r="CQ166" s="34" t="s">
        <v>486</v>
      </c>
      <c r="CR166" s="34" t="s">
        <v>486</v>
      </c>
      <c r="CS166" s="34" t="s">
        <v>486</v>
      </c>
      <c r="CT166" s="27" t="s">
        <v>486</v>
      </c>
      <c r="CU166" s="33" t="s">
        <v>486</v>
      </c>
      <c r="CV166" s="34" t="s">
        <v>486</v>
      </c>
      <c r="CW166" s="34" t="s">
        <v>486</v>
      </c>
      <c r="CX166" s="16" t="s">
        <v>486</v>
      </c>
      <c r="CY166" s="34" t="s">
        <v>486</v>
      </c>
      <c r="CZ166" s="34" t="s">
        <v>486</v>
      </c>
      <c r="DA166" s="34" t="s">
        <v>486</v>
      </c>
      <c r="DB166" s="27" t="s">
        <v>486</v>
      </c>
      <c r="DC166" s="34" t="s">
        <v>486</v>
      </c>
      <c r="DD166" s="33">
        <v>2.1999999999999999E-2</v>
      </c>
      <c r="DE166" s="34">
        <v>1.2809999999999999</v>
      </c>
      <c r="DF166" s="34">
        <v>6.0000000000000001E-3</v>
      </c>
      <c r="DG166" s="16">
        <v>221.92400000000001</v>
      </c>
      <c r="DH166" s="34">
        <v>1.6E-2</v>
      </c>
      <c r="DI166" s="34">
        <v>6.0000000000000001E-3</v>
      </c>
      <c r="DJ166" s="34" t="s">
        <v>486</v>
      </c>
      <c r="DK166" s="27">
        <v>9.6076814189879194</v>
      </c>
      <c r="DL166" s="33">
        <v>5.2999999999999999E-2</v>
      </c>
      <c r="DM166" s="34">
        <v>2.5720000000000001</v>
      </c>
      <c r="DN166" s="34">
        <v>5.8000000000000003E-2</v>
      </c>
      <c r="DO166" s="16">
        <v>270.28699999999998</v>
      </c>
      <c r="DP166" s="34">
        <v>2.7E-2</v>
      </c>
      <c r="DQ166" s="34">
        <v>2.5999999999999999E-2</v>
      </c>
      <c r="DR166" s="34" t="s">
        <v>486</v>
      </c>
      <c r="DS166" s="27">
        <v>11.773206548208199</v>
      </c>
      <c r="DT166" s="33">
        <v>0.04</v>
      </c>
      <c r="DU166" s="34">
        <v>1.365</v>
      </c>
      <c r="DV166" s="34">
        <v>4.8000000000000001E-2</v>
      </c>
      <c r="DW166" s="16">
        <v>165.37799999999999</v>
      </c>
      <c r="DX166" s="34">
        <v>1.4999999999999999E-2</v>
      </c>
      <c r="DY166" s="34">
        <v>2.5000000000000001E-2</v>
      </c>
      <c r="DZ166" s="34" t="s">
        <v>486</v>
      </c>
      <c r="EA166" s="27">
        <v>7.1905263075206971</v>
      </c>
      <c r="EB166" s="33">
        <v>4.2999999999999997E-2</v>
      </c>
      <c r="EC166" s="34">
        <v>3.5750000000000002</v>
      </c>
      <c r="ED166" s="34">
        <v>3.9E-2</v>
      </c>
      <c r="EE166" s="16">
        <v>306.23</v>
      </c>
      <c r="EF166" s="34">
        <v>2.8000000000000001E-2</v>
      </c>
      <c r="EG166" s="34">
        <v>1.6E-2</v>
      </c>
      <c r="EH166" s="34" t="s">
        <v>486</v>
      </c>
      <c r="EI166" s="27">
        <v>13.38104711630611</v>
      </c>
      <c r="EJ166" s="33">
        <v>3.9E-2</v>
      </c>
      <c r="EK166" s="34">
        <v>1.754</v>
      </c>
      <c r="EL166" s="34">
        <v>0.04</v>
      </c>
      <c r="EM166" s="16">
        <v>206.35</v>
      </c>
      <c r="EN166" s="34">
        <v>1.9E-2</v>
      </c>
      <c r="EO166" s="34">
        <v>0.02</v>
      </c>
      <c r="EP166" s="34" t="s">
        <v>486</v>
      </c>
      <c r="EQ166" s="27">
        <v>8.9739030023094699</v>
      </c>
      <c r="ER166" s="34" t="s">
        <v>486</v>
      </c>
    </row>
    <row r="167" spans="2:148" x14ac:dyDescent="0.2">
      <c r="B167" s="15" t="s">
        <v>500</v>
      </c>
      <c r="D167" s="15" t="s">
        <v>64</v>
      </c>
      <c r="E167" s="15" t="s">
        <v>577</v>
      </c>
      <c r="F167" s="31" t="s">
        <v>32</v>
      </c>
      <c r="G167" s="15">
        <v>3701</v>
      </c>
      <c r="I167" s="15">
        <v>100175</v>
      </c>
      <c r="K167" s="15" t="s">
        <v>490</v>
      </c>
      <c r="L167" s="15">
        <v>2.9950000000000001</v>
      </c>
      <c r="N167" s="15" t="s">
        <v>31</v>
      </c>
      <c r="P167" s="15" t="s">
        <v>495</v>
      </c>
      <c r="Q167" s="37"/>
      <c r="R167" s="11"/>
      <c r="T167" s="31" t="s">
        <v>153</v>
      </c>
      <c r="U167" s="15"/>
      <c r="V167" s="15">
        <v>1590</v>
      </c>
      <c r="Y167" s="33"/>
      <c r="Z167" s="34"/>
      <c r="AA167" s="34"/>
      <c r="AB167" s="35"/>
      <c r="AC167" s="35"/>
      <c r="AD167" s="35"/>
      <c r="AE167" s="35"/>
      <c r="AG167" s="33"/>
      <c r="AH167" s="34"/>
      <c r="AI167" s="34"/>
      <c r="AJ167" s="35"/>
      <c r="AK167" s="35"/>
      <c r="AL167" s="35"/>
      <c r="AM167" s="35"/>
      <c r="AO167" s="33"/>
      <c r="AP167" s="34"/>
      <c r="AQ167" s="34"/>
      <c r="AR167" s="35"/>
      <c r="AS167" s="35"/>
      <c r="AT167" s="35"/>
      <c r="AU167" s="35"/>
      <c r="AV167" s="35"/>
      <c r="AW167" s="43"/>
      <c r="AX167" s="33">
        <v>0.15208673198579731</v>
      </c>
      <c r="AY167" s="34">
        <v>0.97649217676367961</v>
      </c>
      <c r="AZ167" s="34">
        <v>0.20124713391763349</v>
      </c>
      <c r="BA167" s="16">
        <v>227.54912196722717</v>
      </c>
      <c r="BB167" s="34">
        <v>2.1246459975890659E-2</v>
      </c>
      <c r="BC167" s="34">
        <v>0.13084027200990664</v>
      </c>
      <c r="BD167" s="34">
        <v>9.6542607949401227E-2</v>
      </c>
      <c r="BE167" s="27">
        <v>9.8461190791636177</v>
      </c>
      <c r="BF167" s="34">
        <v>1.9610035063227675</v>
      </c>
      <c r="BG167" s="33">
        <v>0.26698438358234444</v>
      </c>
      <c r="BH167" s="34">
        <v>1.9610035063227675</v>
      </c>
      <c r="BI167" s="34">
        <v>0.28357364252273543</v>
      </c>
      <c r="BJ167" s="16">
        <v>238.61952332716589</v>
      </c>
      <c r="BK167" s="34">
        <v>2.5657736055010084E-2</v>
      </c>
      <c r="BL167" s="34">
        <v>0.24132664752733435</v>
      </c>
      <c r="BM167" s="34" t="s">
        <v>486</v>
      </c>
      <c r="BN167" s="27">
        <v>10.402917290963389</v>
      </c>
      <c r="BO167" s="33">
        <v>1.0085085858468454</v>
      </c>
      <c r="BP167" s="34">
        <v>5.9706124634482141</v>
      </c>
      <c r="BQ167" s="34">
        <v>1.0021725023935268</v>
      </c>
      <c r="BR167" s="16">
        <v>272.47076499547268</v>
      </c>
      <c r="BS167" s="34">
        <v>4.2367962566124448E-2</v>
      </c>
      <c r="BT167" s="34">
        <v>0.96614062328072103</v>
      </c>
      <c r="BU167" s="34">
        <v>0.1791181177607391</v>
      </c>
      <c r="BV167" s="27">
        <v>12.225932039705061</v>
      </c>
      <c r="BW167" s="33">
        <v>0.11755742979299229</v>
      </c>
      <c r="BX167" s="34">
        <v>0.71216520968562302</v>
      </c>
      <c r="BY167" s="34">
        <v>4.874926675774912E-2</v>
      </c>
      <c r="BZ167" s="16">
        <v>279.71326282004458</v>
      </c>
      <c r="CA167" s="34">
        <v>2.8641210252911647E-2</v>
      </c>
      <c r="CB167" s="34">
        <v>8.8916219540080638E-2</v>
      </c>
      <c r="CC167" s="34">
        <v>0.12107382559675357</v>
      </c>
      <c r="CD167" s="27">
        <v>12.060932956124498</v>
      </c>
      <c r="CE167" s="33">
        <v>1.8680908927373115E-2</v>
      </c>
      <c r="CF167" s="34">
        <v>9.907886157514488E-2</v>
      </c>
      <c r="CG167" s="34">
        <v>0.1635299962580728</v>
      </c>
      <c r="CH167" s="16">
        <v>167.05782857266641</v>
      </c>
      <c r="CI167" s="34">
        <v>6.3985698203744825E-3</v>
      </c>
      <c r="CJ167" s="34">
        <v>1.2282339106998632E-2</v>
      </c>
      <c r="CK167" s="34">
        <v>2.7023280287778895E-2</v>
      </c>
      <c r="CL167" s="27">
        <v>7.1743522802602895</v>
      </c>
      <c r="CM167" s="33">
        <v>7.097227171363589E-2</v>
      </c>
      <c r="CN167" s="34">
        <v>0.32758008414913825</v>
      </c>
      <c r="CO167" s="34">
        <v>7.3199929925015131E-2</v>
      </c>
      <c r="CP167" s="16">
        <v>295.04551065081233</v>
      </c>
      <c r="CQ167" s="34">
        <v>2.3256666618072522E-2</v>
      </c>
      <c r="CR167" s="34">
        <v>4.7715605095563371E-2</v>
      </c>
      <c r="CS167" s="34">
        <v>7.4168149044934795E-2</v>
      </c>
      <c r="CT167" s="27">
        <v>12.686276453013425</v>
      </c>
      <c r="CU167" s="33">
        <v>0.2343864182885077</v>
      </c>
      <c r="CV167" s="34">
        <v>1.3738761026626198</v>
      </c>
      <c r="CW167" s="34">
        <v>0.30387959959687688</v>
      </c>
      <c r="CX167" s="16">
        <v>217.39685441562233</v>
      </c>
      <c r="CY167" s="34">
        <v>1.8461984770902464E-2</v>
      </c>
      <c r="CZ167" s="34">
        <v>0.21592443351760524</v>
      </c>
      <c r="DA167" s="34">
        <v>7.551108122867585E-2</v>
      </c>
      <c r="DB167" s="27">
        <v>9.4486673802053396</v>
      </c>
      <c r="DC167" s="34" t="s">
        <v>486</v>
      </c>
      <c r="DD167" s="33">
        <v>5.1052838269900133E-2</v>
      </c>
      <c r="DE167" s="34">
        <v>0.13936037328213099</v>
      </c>
      <c r="DF167" s="34">
        <v>2.5104163399285059E-2</v>
      </c>
      <c r="DG167" s="16">
        <v>207.52996142714807</v>
      </c>
      <c r="DH167" s="34">
        <v>1.4410374816180998E-2</v>
      </c>
      <c r="DI167" s="34">
        <v>3.6642463453719132E-2</v>
      </c>
      <c r="DJ167" s="34">
        <v>4.0241427172067093E-2</v>
      </c>
      <c r="DK167" s="27">
        <v>8.9173268020441476</v>
      </c>
      <c r="DL167" s="33">
        <v>6.2565403343396858E-2</v>
      </c>
      <c r="DM167" s="34">
        <v>0.30798184713913046</v>
      </c>
      <c r="DN167" s="34">
        <v>2.9431538790178156E-2</v>
      </c>
      <c r="DO167" s="16">
        <v>264.17357719231563</v>
      </c>
      <c r="DP167" s="34">
        <v>2.1274855594760972E-2</v>
      </c>
      <c r="DQ167" s="34">
        <v>4.1290547748635872E-2</v>
      </c>
      <c r="DR167" s="34">
        <v>7.5896240929220565E-2</v>
      </c>
      <c r="DS167" s="27">
        <v>11.35971036200849</v>
      </c>
      <c r="DT167" s="33">
        <v>1.7357120047173945E-2</v>
      </c>
      <c r="DU167" s="34">
        <v>6.8373256832146428E-2</v>
      </c>
      <c r="DV167" s="34">
        <v>0.19483579375339544</v>
      </c>
      <c r="DW167" s="16">
        <v>161.58586016609985</v>
      </c>
      <c r="DX167" s="34">
        <v>6.9878157123537954E-3</v>
      </c>
      <c r="DY167" s="34">
        <v>1.036930433482015E-2</v>
      </c>
      <c r="DZ167" s="34">
        <v>2.8323651589392429E-2</v>
      </c>
      <c r="EA167" s="27">
        <v>6.9374091873634516</v>
      </c>
      <c r="EB167" s="33">
        <v>6.0925602592989389E-2</v>
      </c>
      <c r="EC167" s="34">
        <v>0.23134819836118969</v>
      </c>
      <c r="ED167" s="34">
        <v>8.571960375894408E-2</v>
      </c>
      <c r="EE167" s="16">
        <v>287.86282940578326</v>
      </c>
      <c r="EF167" s="34">
        <v>2.1565390202246605E-2</v>
      </c>
      <c r="EG167" s="34">
        <v>3.9360212390742784E-2</v>
      </c>
      <c r="EH167" s="34">
        <v>6.7977137215880265E-2</v>
      </c>
      <c r="EI167" s="27">
        <v>12.370357476979359</v>
      </c>
      <c r="EJ167" s="33">
        <v>3.5081478262137991E-2</v>
      </c>
      <c r="EK167" s="34">
        <v>0.13385123727601472</v>
      </c>
      <c r="EL167" s="34">
        <v>0.1260367370310802</v>
      </c>
      <c r="EM167" s="16">
        <v>198.62316473198626</v>
      </c>
      <c r="EN167" s="34">
        <v>1.2033798561919247E-2</v>
      </c>
      <c r="EO167" s="34">
        <v>2.3047679700218742E-2</v>
      </c>
      <c r="EP167" s="34">
        <v>4.1654276072677257E-2</v>
      </c>
      <c r="EQ167" s="27">
        <v>8.5327688037577865</v>
      </c>
      <c r="ER167" s="34" t="s">
        <v>486</v>
      </c>
    </row>
    <row r="168" spans="2:148" x14ac:dyDescent="0.2">
      <c r="B168" s="15" t="s">
        <v>500</v>
      </c>
      <c r="D168" s="15" t="s">
        <v>49</v>
      </c>
      <c r="E168" s="15" t="s">
        <v>85</v>
      </c>
      <c r="F168" s="31" t="s">
        <v>32</v>
      </c>
      <c r="G168" s="15">
        <v>3701</v>
      </c>
      <c r="I168" s="15">
        <v>134776</v>
      </c>
      <c r="K168" s="15" t="s">
        <v>490</v>
      </c>
      <c r="L168" s="15">
        <v>3.8</v>
      </c>
      <c r="N168" s="15" t="s">
        <v>31</v>
      </c>
      <c r="P168" s="15" t="s">
        <v>495</v>
      </c>
      <c r="Q168" s="37"/>
      <c r="R168" s="11"/>
      <c r="T168" s="31" t="s">
        <v>153</v>
      </c>
      <c r="U168" s="15"/>
      <c r="V168" s="15">
        <v>1700</v>
      </c>
      <c r="Y168" s="33"/>
      <c r="Z168" s="34"/>
      <c r="AA168" s="34"/>
      <c r="AB168" s="35"/>
      <c r="AC168" s="35"/>
      <c r="AD168" s="35"/>
      <c r="AE168" s="35"/>
      <c r="AG168" s="33"/>
      <c r="AH168" s="34"/>
      <c r="AI168" s="34"/>
      <c r="AJ168" s="35"/>
      <c r="AK168" s="35"/>
      <c r="AL168" s="35"/>
      <c r="AM168" s="35"/>
      <c r="AO168" s="33"/>
      <c r="AP168" s="34"/>
      <c r="AQ168" s="34"/>
      <c r="AR168" s="35"/>
      <c r="AS168" s="35"/>
      <c r="AT168" s="35"/>
      <c r="AU168" s="35"/>
      <c r="AV168" s="35"/>
      <c r="AW168" s="43"/>
      <c r="AX168" s="33">
        <v>0.23773606549516813</v>
      </c>
      <c r="AY168" s="34">
        <v>0.99813225280184859</v>
      </c>
      <c r="AZ168" s="34">
        <v>0.3368118653752441</v>
      </c>
      <c r="BA168" s="16">
        <v>256.39112554627559</v>
      </c>
      <c r="BB168" s="34">
        <v>2.1966464963191219E-2</v>
      </c>
      <c r="BC168" s="34">
        <v>0.21576960053197691</v>
      </c>
      <c r="BD168" s="34" t="s">
        <v>486</v>
      </c>
      <c r="BE168" s="27">
        <v>11.096267999450763</v>
      </c>
      <c r="BF168" s="34">
        <v>1.4793503509690864</v>
      </c>
      <c r="BG168" s="33">
        <v>0.28879714234214404</v>
      </c>
      <c r="BH168" s="34">
        <v>1.4793503509690864</v>
      </c>
      <c r="BI168" s="34">
        <v>0.41305639809696754</v>
      </c>
      <c r="BJ168" s="16">
        <v>263.886617347033</v>
      </c>
      <c r="BK168" s="34">
        <v>2.3376665375274705E-2</v>
      </c>
      <c r="BL168" s="34">
        <v>0.26542047696686932</v>
      </c>
      <c r="BM168" s="34" t="s">
        <v>486</v>
      </c>
      <c r="BN168" s="27">
        <v>11.457131256629754</v>
      </c>
      <c r="BO168" s="33" t="s">
        <v>486</v>
      </c>
      <c r="BP168" s="34" t="s">
        <v>486</v>
      </c>
      <c r="BQ168" s="34" t="s">
        <v>486</v>
      </c>
      <c r="BR168" s="16" t="s">
        <v>486</v>
      </c>
      <c r="BS168" s="34" t="s">
        <v>486</v>
      </c>
      <c r="BT168" s="34" t="s">
        <v>486</v>
      </c>
      <c r="BU168" s="34" t="s">
        <v>486</v>
      </c>
      <c r="BV168" s="27" t="s">
        <v>486</v>
      </c>
      <c r="BW168" s="33" t="s">
        <v>486</v>
      </c>
      <c r="BX168" s="34" t="s">
        <v>486</v>
      </c>
      <c r="BY168" s="34" t="s">
        <v>486</v>
      </c>
      <c r="BZ168" s="16" t="s">
        <v>486</v>
      </c>
      <c r="CA168" s="34" t="s">
        <v>486</v>
      </c>
      <c r="CB168" s="34" t="s">
        <v>486</v>
      </c>
      <c r="CC168" s="34" t="s">
        <v>486</v>
      </c>
      <c r="CD168" s="27" t="s">
        <v>486</v>
      </c>
      <c r="CE168" s="33" t="s">
        <v>486</v>
      </c>
      <c r="CF168" s="34" t="s">
        <v>486</v>
      </c>
      <c r="CG168" s="34" t="s">
        <v>486</v>
      </c>
      <c r="CH168" s="16" t="s">
        <v>486</v>
      </c>
      <c r="CI168" s="34" t="s">
        <v>486</v>
      </c>
      <c r="CJ168" s="34" t="s">
        <v>486</v>
      </c>
      <c r="CK168" s="34" t="s">
        <v>486</v>
      </c>
      <c r="CL168" s="27" t="s">
        <v>486</v>
      </c>
      <c r="CM168" s="33" t="s">
        <v>486</v>
      </c>
      <c r="CN168" s="34" t="s">
        <v>486</v>
      </c>
      <c r="CO168" s="34" t="s">
        <v>486</v>
      </c>
      <c r="CP168" s="16" t="s">
        <v>486</v>
      </c>
      <c r="CQ168" s="34" t="s">
        <v>486</v>
      </c>
      <c r="CR168" s="34" t="s">
        <v>486</v>
      </c>
      <c r="CS168" s="34" t="s">
        <v>486</v>
      </c>
      <c r="CT168" s="27" t="s">
        <v>486</v>
      </c>
      <c r="CU168" s="33" t="s">
        <v>486</v>
      </c>
      <c r="CV168" s="34" t="s">
        <v>486</v>
      </c>
      <c r="CW168" s="34" t="s">
        <v>486</v>
      </c>
      <c r="CX168" s="16" t="s">
        <v>486</v>
      </c>
      <c r="CY168" s="34" t="s">
        <v>486</v>
      </c>
      <c r="CZ168" s="34" t="s">
        <v>486</v>
      </c>
      <c r="DA168" s="34" t="s">
        <v>486</v>
      </c>
      <c r="DB168" s="27" t="s">
        <v>486</v>
      </c>
      <c r="DC168" s="34" t="s">
        <v>486</v>
      </c>
      <c r="DD168" s="33">
        <v>7.2559248090735495E-2</v>
      </c>
      <c r="DE168" s="34">
        <v>0.14458306429456652</v>
      </c>
      <c r="DF168" s="34">
        <v>0.15957887639535484</v>
      </c>
      <c r="DG168" s="16">
        <v>234.98429164211757</v>
      </c>
      <c r="DH168" s="34">
        <v>2.2164480940124229E-2</v>
      </c>
      <c r="DI168" s="34">
        <v>5.0394767150611267E-2</v>
      </c>
      <c r="DJ168" s="34" t="s">
        <v>486</v>
      </c>
      <c r="DK168" s="27">
        <v>10.098124783856822</v>
      </c>
      <c r="DL168" s="33">
        <v>0.10877575859240216</v>
      </c>
      <c r="DM168" s="34">
        <v>0.32731133879919594</v>
      </c>
      <c r="DN168" s="34">
        <v>0.39889167529709835</v>
      </c>
      <c r="DO168" s="16">
        <v>301.84117444650161</v>
      </c>
      <c r="DP168" s="34">
        <v>2.8454399260710254E-2</v>
      </c>
      <c r="DQ168" s="34">
        <v>8.0071359331691891E-2</v>
      </c>
      <c r="DR168" s="34" t="s">
        <v>486</v>
      </c>
      <c r="DS168" s="27">
        <v>12.982868610890767</v>
      </c>
      <c r="DT168" s="33">
        <v>4.0202144872118963E-2</v>
      </c>
      <c r="DU168" s="34">
        <v>0.28077570743410979</v>
      </c>
      <c r="DV168" s="34">
        <v>0.5464390479760266</v>
      </c>
      <c r="DW168" s="16">
        <v>170.04371008330108</v>
      </c>
      <c r="DX168" s="34">
        <v>1.179303002761407E-2</v>
      </c>
      <c r="DY168" s="34">
        <v>2.8409114844504892E-2</v>
      </c>
      <c r="DZ168" s="34" t="s">
        <v>486</v>
      </c>
      <c r="EA168" s="27">
        <v>7.3175913479269266</v>
      </c>
      <c r="EB168" s="33">
        <v>9.5834315467483E-2</v>
      </c>
      <c r="EC168" s="34">
        <v>0.4123568512780651</v>
      </c>
      <c r="ED168" s="34">
        <v>0.20252528232574984</v>
      </c>
      <c r="EE168" s="16">
        <v>327.6958546316128</v>
      </c>
      <c r="EF168" s="34">
        <v>2.5379356762312556E-2</v>
      </c>
      <c r="EG168" s="34">
        <v>7.0454958705170434E-2</v>
      </c>
      <c r="EH168" s="34" t="s">
        <v>486</v>
      </c>
      <c r="EI168" s="27">
        <v>14.095750564928034</v>
      </c>
      <c r="EJ168" s="33">
        <v>6.2224931708611139E-2</v>
      </c>
      <c r="EK168" s="34">
        <v>0.27429277961597859</v>
      </c>
      <c r="EL168" s="34">
        <v>0.41286078533049064</v>
      </c>
      <c r="EM168" s="16">
        <v>218.31464493410351</v>
      </c>
      <c r="EN168" s="34">
        <v>1.7575933380046295E-2</v>
      </c>
      <c r="EO168" s="34">
        <v>4.4648998328564851E-2</v>
      </c>
      <c r="EP168" s="34" t="s">
        <v>486</v>
      </c>
      <c r="EQ168" s="27">
        <v>9.3904976293106444</v>
      </c>
      <c r="ER168" s="34" t="s">
        <v>486</v>
      </c>
    </row>
    <row r="169" spans="2:148" x14ac:dyDescent="0.2">
      <c r="B169" s="15" t="s">
        <v>500</v>
      </c>
      <c r="D169" s="15" t="s">
        <v>60</v>
      </c>
      <c r="E169" s="15" t="s">
        <v>524</v>
      </c>
      <c r="F169" s="31" t="s">
        <v>32</v>
      </c>
      <c r="G169" s="15">
        <v>3701</v>
      </c>
      <c r="I169" s="15">
        <v>103638</v>
      </c>
      <c r="K169" s="15" t="s">
        <v>490</v>
      </c>
      <c r="L169" s="15">
        <v>3.5</v>
      </c>
      <c r="N169" s="15" t="s">
        <v>31</v>
      </c>
      <c r="P169" s="15" t="s">
        <v>495</v>
      </c>
      <c r="Q169" s="37"/>
      <c r="R169" s="11"/>
      <c r="T169" s="31" t="s">
        <v>153</v>
      </c>
      <c r="U169" s="15"/>
      <c r="V169" s="15">
        <v>1590</v>
      </c>
      <c r="Y169" s="33"/>
      <c r="Z169" s="34"/>
      <c r="AA169" s="34"/>
      <c r="AB169" s="35"/>
      <c r="AC169" s="35"/>
      <c r="AD169" s="35"/>
      <c r="AE169" s="35"/>
      <c r="AG169" s="33"/>
      <c r="AH169" s="34"/>
      <c r="AI169" s="34"/>
      <c r="AJ169" s="35"/>
      <c r="AK169" s="35"/>
      <c r="AL169" s="35"/>
      <c r="AM169" s="35"/>
      <c r="AO169" s="33"/>
      <c r="AP169" s="34"/>
      <c r="AQ169" s="34"/>
      <c r="AR169" s="35"/>
      <c r="AS169" s="35"/>
      <c r="AT169" s="35"/>
      <c r="AU169" s="35"/>
      <c r="AV169" s="35"/>
      <c r="AW169" s="43"/>
      <c r="AX169" s="33">
        <v>0.13273152354517448</v>
      </c>
      <c r="AY169" s="34">
        <v>1.3805899637733379</v>
      </c>
      <c r="AZ169" s="34">
        <v>0.50938407962130405</v>
      </c>
      <c r="BA169" s="16">
        <v>258.94017405160179</v>
      </c>
      <c r="BB169" s="34">
        <v>1.5575485630244031E-2</v>
      </c>
      <c r="BC169" s="34">
        <v>0.11715603791493046</v>
      </c>
      <c r="BD169" s="34" t="s">
        <v>486</v>
      </c>
      <c r="BE169" s="27">
        <v>11.217087887061659</v>
      </c>
      <c r="BF169" s="34">
        <v>2.5190438257061181</v>
      </c>
      <c r="BG169" s="33">
        <v>0.25920204841411976</v>
      </c>
      <c r="BH169" s="34">
        <v>2.5190438257061181</v>
      </c>
      <c r="BI169" s="34">
        <v>0.73130517104333426</v>
      </c>
      <c r="BJ169" s="16">
        <v>270.89450806195555</v>
      </c>
      <c r="BK169" s="34">
        <v>1.9031354380179916E-2</v>
      </c>
      <c r="BL169" s="34">
        <v>0.24017069403393987</v>
      </c>
      <c r="BM169" s="34" t="s">
        <v>486</v>
      </c>
      <c r="BN169" s="27">
        <v>11.823748169874538</v>
      </c>
      <c r="BO169" s="33">
        <v>0.83422681516147446</v>
      </c>
      <c r="BP169" s="34">
        <v>9.6442137267598866</v>
      </c>
      <c r="BQ169" s="34">
        <v>1.2488303046079006</v>
      </c>
      <c r="BR169" s="16">
        <v>306.39181896944064</v>
      </c>
      <c r="BS169" s="34">
        <v>4.4560308263245738E-2</v>
      </c>
      <c r="BT169" s="34">
        <v>0.7896665068982287</v>
      </c>
      <c r="BU169" s="34" t="s">
        <v>486</v>
      </c>
      <c r="BV169" s="27">
        <v>13.90469508560229</v>
      </c>
      <c r="BW169" s="33">
        <v>3.2602516901121377E-2</v>
      </c>
      <c r="BX169" s="34">
        <v>0.39372400128754237</v>
      </c>
      <c r="BY169" s="34">
        <v>0.43208120527129912</v>
      </c>
      <c r="BZ169" s="16">
        <v>305.77973129184329</v>
      </c>
      <c r="CA169" s="34">
        <v>1.4395266709525269E-2</v>
      </c>
      <c r="CB169" s="34">
        <v>1.8207250191596108E-2</v>
      </c>
      <c r="CC169" s="34" t="s">
        <v>486</v>
      </c>
      <c r="CD169" s="27">
        <v>13.145906273092638</v>
      </c>
      <c r="CE169" s="33">
        <v>1.0935375044355291E-2</v>
      </c>
      <c r="CF169" s="34">
        <v>0.16680791486234928</v>
      </c>
      <c r="CG169" s="34">
        <v>1.1841062419120056</v>
      </c>
      <c r="CH169" s="16">
        <v>175.39944671221087</v>
      </c>
      <c r="CI169" s="34">
        <v>5.5972694355284347E-3</v>
      </c>
      <c r="CJ169" s="34">
        <v>5.3381056088268562E-3</v>
      </c>
      <c r="CK169" s="34" t="s">
        <v>486</v>
      </c>
      <c r="CL169" s="27">
        <v>7.5356364523256403</v>
      </c>
      <c r="CM169" s="33">
        <v>1.8076811047013974E-2</v>
      </c>
      <c r="CN169" s="34">
        <v>0.44662789070969916</v>
      </c>
      <c r="CO169" s="34">
        <v>0.3167455097772004</v>
      </c>
      <c r="CP169" s="16">
        <v>319.33880460616643</v>
      </c>
      <c r="CQ169" s="34">
        <v>1.2657187506908576E-2</v>
      </c>
      <c r="CR169" s="34">
        <v>5.4196235401053981E-3</v>
      </c>
      <c r="CS169" s="34" t="s">
        <v>486</v>
      </c>
      <c r="CT169" s="27">
        <v>13.729046132969572</v>
      </c>
      <c r="CU169" s="33">
        <v>0.17728823769672444</v>
      </c>
      <c r="CV169" s="34">
        <v>2.0993089176414004</v>
      </c>
      <c r="CW169" s="34">
        <v>0.9980133296920255</v>
      </c>
      <c r="CX169" s="16">
        <v>235.05652643209584</v>
      </c>
      <c r="CY169" s="34">
        <v>1.5290099823063273E-2</v>
      </c>
      <c r="CZ169" s="34">
        <v>0.16199813787366116</v>
      </c>
      <c r="DA169" s="34" t="s">
        <v>486</v>
      </c>
      <c r="DB169" s="27">
        <v>10.247217931450518</v>
      </c>
      <c r="DC169" s="34" t="s">
        <v>486</v>
      </c>
      <c r="DD169" s="33">
        <v>1.7051497919795926E-2</v>
      </c>
      <c r="DE169" s="34">
        <v>0.31312269295313511</v>
      </c>
      <c r="DF169" s="34">
        <v>0.26417023984891924</v>
      </c>
      <c r="DG169" s="16">
        <v>240.94482730566111</v>
      </c>
      <c r="DH169" s="34">
        <v>1.1339620193432168E-2</v>
      </c>
      <c r="DI169" s="34">
        <v>5.7118777263637562E-3</v>
      </c>
      <c r="DJ169" s="34" t="s">
        <v>486</v>
      </c>
      <c r="DK169" s="27">
        <v>10.357580255914428</v>
      </c>
      <c r="DL169" s="33">
        <v>3.0813866873886292E-2</v>
      </c>
      <c r="DM169" s="34">
        <v>0.83415385555710375</v>
      </c>
      <c r="DN169" s="34">
        <v>0.44344505334860529</v>
      </c>
      <c r="DO169" s="16">
        <v>287.69731954700671</v>
      </c>
      <c r="DP169" s="34">
        <v>1.7978533080464071E-2</v>
      </c>
      <c r="DQ169" s="34">
        <v>1.2835333793422221E-2</v>
      </c>
      <c r="DR169" s="34" t="s">
        <v>486</v>
      </c>
      <c r="DS169" s="27">
        <v>12.399790270236073</v>
      </c>
      <c r="DT169" s="33">
        <v>1.1201565464702792E-2</v>
      </c>
      <c r="DU169" s="34">
        <v>0.27109691957798043</v>
      </c>
      <c r="DV169" s="34">
        <v>1.2253244690426328</v>
      </c>
      <c r="DW169" s="16">
        <v>170.64437929454934</v>
      </c>
      <c r="DX169" s="34">
        <v>5.7884836980429816E-3</v>
      </c>
      <c r="DY169" s="34">
        <v>5.4130817666598104E-3</v>
      </c>
      <c r="DZ169" s="34" t="s">
        <v>486</v>
      </c>
      <c r="EA169" s="27">
        <v>7.3387561360549496</v>
      </c>
      <c r="EB169" s="33">
        <v>2.4575202419583449E-2</v>
      </c>
      <c r="EC169" s="34">
        <v>1.0109537269896129</v>
      </c>
      <c r="ED169" s="34">
        <v>0.30453935790315934</v>
      </c>
      <c r="EE169" s="16">
        <v>318.38820820129314</v>
      </c>
      <c r="EF169" s="34">
        <v>1.5581731825433702E-2</v>
      </c>
      <c r="EG169" s="34">
        <v>8.9934705941497467E-3</v>
      </c>
      <c r="EH169" s="34" t="s">
        <v>486</v>
      </c>
      <c r="EI169" s="27">
        <v>13.727193934600702</v>
      </c>
      <c r="EJ169" s="33">
        <v>1.6584074108795744E-2</v>
      </c>
      <c r="EK169" s="34">
        <v>0.43806510937276033</v>
      </c>
      <c r="EL169" s="34">
        <v>0.82626788082673319</v>
      </c>
      <c r="EM169" s="16">
        <v>216.91653211007775</v>
      </c>
      <c r="EN169" s="34">
        <v>9.6689378587643468E-3</v>
      </c>
      <c r="EO169" s="34">
        <v>6.9151362500313972E-3</v>
      </c>
      <c r="EP169" s="34" t="s">
        <v>486</v>
      </c>
      <c r="EQ169" s="27">
        <v>9.3353607965547063</v>
      </c>
      <c r="ER169" s="34" t="s">
        <v>486</v>
      </c>
    </row>
    <row r="170" spans="2:148" x14ac:dyDescent="0.2">
      <c r="B170" s="15" t="s">
        <v>500</v>
      </c>
      <c r="D170" s="15" t="s">
        <v>49</v>
      </c>
      <c r="E170" s="15" t="s">
        <v>85</v>
      </c>
      <c r="F170" s="31" t="s">
        <v>32</v>
      </c>
      <c r="G170" s="15">
        <v>3701</v>
      </c>
      <c r="I170" s="15">
        <v>88873</v>
      </c>
      <c r="K170" s="15" t="s">
        <v>491</v>
      </c>
      <c r="L170" s="15">
        <v>3.7909999999999999</v>
      </c>
      <c r="N170" s="15" t="s">
        <v>31</v>
      </c>
      <c r="P170" s="15" t="s">
        <v>495</v>
      </c>
      <c r="Q170" s="37"/>
      <c r="R170" s="11"/>
      <c r="T170" s="31" t="s">
        <v>153</v>
      </c>
      <c r="U170" s="15"/>
      <c r="V170" s="15">
        <v>1810</v>
      </c>
      <c r="Y170" s="33"/>
      <c r="Z170" s="34"/>
      <c r="AA170" s="34"/>
      <c r="AB170" s="35"/>
      <c r="AC170" s="35"/>
      <c r="AD170" s="35"/>
      <c r="AE170" s="35"/>
      <c r="AG170" s="33"/>
      <c r="AH170" s="34"/>
      <c r="AI170" s="34"/>
      <c r="AJ170" s="35"/>
      <c r="AK170" s="35"/>
      <c r="AL170" s="35"/>
      <c r="AM170" s="35"/>
      <c r="AO170" s="33"/>
      <c r="AP170" s="34"/>
      <c r="AQ170" s="34"/>
      <c r="AR170" s="35"/>
      <c r="AS170" s="35"/>
      <c r="AT170" s="35"/>
      <c r="AU170" s="35"/>
      <c r="AV170" s="35"/>
      <c r="AW170" s="43"/>
      <c r="AX170" s="33">
        <v>0.20462100440314107</v>
      </c>
      <c r="AY170" s="34">
        <v>1.2852752896739863</v>
      </c>
      <c r="AZ170" s="34">
        <v>0.23886662372968076</v>
      </c>
      <c r="BA170" s="16">
        <v>262.46592022934914</v>
      </c>
      <c r="BB170" s="34">
        <v>2.4065475811723427E-2</v>
      </c>
      <c r="BC170" s="34">
        <v>0.18055552859141766</v>
      </c>
      <c r="BD170" s="34" t="s">
        <v>486</v>
      </c>
      <c r="BE170" s="27">
        <v>11.371664406167318</v>
      </c>
      <c r="BF170" s="34">
        <v>1.829717412846124</v>
      </c>
      <c r="BG170" s="33">
        <v>0.25974034605634233</v>
      </c>
      <c r="BH170" s="34">
        <v>1.829717412846124</v>
      </c>
      <c r="BI170" s="34">
        <v>0.32659122067203139</v>
      </c>
      <c r="BJ170" s="16">
        <v>270.45917030439273</v>
      </c>
      <c r="BK170" s="34">
        <v>2.5342007386053456E-2</v>
      </c>
      <c r="BL170" s="34">
        <v>0.23439833867028886</v>
      </c>
      <c r="BM170" s="34" t="s">
        <v>486</v>
      </c>
      <c r="BN170" s="27">
        <v>11.758689950337779</v>
      </c>
      <c r="BO170" s="33">
        <v>0.69515830667899681</v>
      </c>
      <c r="BP170" s="34">
        <v>4.0938064572102535</v>
      </c>
      <c r="BQ170" s="34">
        <v>0.57120074820545408</v>
      </c>
      <c r="BR170" s="16">
        <v>303.66385572705548</v>
      </c>
      <c r="BS170" s="34">
        <v>3.7660831417353068E-2</v>
      </c>
      <c r="BT170" s="34">
        <v>0.6574974752616437</v>
      </c>
      <c r="BU170" s="34" t="s">
        <v>486</v>
      </c>
      <c r="BV170" s="27">
        <v>13.394680786981095</v>
      </c>
      <c r="BW170" s="33">
        <v>9.5481006290987436E-2</v>
      </c>
      <c r="BX170" s="34">
        <v>0.43970079855703148</v>
      </c>
      <c r="BY170" s="34">
        <v>0.1783023196899845</v>
      </c>
      <c r="BZ170" s="16">
        <v>328.78455040518844</v>
      </c>
      <c r="CA170" s="34">
        <v>2.7359167947285035E-2</v>
      </c>
      <c r="CB170" s="34">
        <v>6.8121838343702404E-2</v>
      </c>
      <c r="CC170" s="34" t="s">
        <v>486</v>
      </c>
      <c r="CD170" s="27">
        <v>14.144239753443845</v>
      </c>
      <c r="CE170" s="33">
        <v>3.0718214728286428E-2</v>
      </c>
      <c r="CF170" s="34">
        <v>0.39372666961617919</v>
      </c>
      <c r="CG170" s="34">
        <v>0.7892198887369346</v>
      </c>
      <c r="CH170" s="16">
        <v>182.46407461862452</v>
      </c>
      <c r="CI170" s="34">
        <v>9.7374141952781979E-3</v>
      </c>
      <c r="CJ170" s="34">
        <v>2.0980800533008229E-2</v>
      </c>
      <c r="CK170" s="34" t="s">
        <v>486</v>
      </c>
      <c r="CL170" s="27">
        <v>7.8566248898060582</v>
      </c>
      <c r="CM170" s="33">
        <v>6.6718833720581336E-2</v>
      </c>
      <c r="CN170" s="34">
        <v>0.42327238449851379</v>
      </c>
      <c r="CO170" s="34">
        <v>7.1675048415558495E-2</v>
      </c>
      <c r="CP170" s="16">
        <v>346.51794507598879</v>
      </c>
      <c r="CQ170" s="34">
        <v>2.4864395007451513E-2</v>
      </c>
      <c r="CR170" s="34">
        <v>4.1854438713129827E-2</v>
      </c>
      <c r="CS170" s="34" t="s">
        <v>486</v>
      </c>
      <c r="CT170" s="27">
        <v>14.899806973762676</v>
      </c>
      <c r="CU170" s="33">
        <v>0.17541406421985994</v>
      </c>
      <c r="CV170" s="34">
        <v>1.1361480504744053</v>
      </c>
      <c r="CW170" s="34">
        <v>0.58258394167215188</v>
      </c>
      <c r="CX170" s="16">
        <v>244.79603797004259</v>
      </c>
      <c r="CY170" s="34">
        <v>1.9397285177768248E-2</v>
      </c>
      <c r="CZ170" s="34">
        <v>0.15601677904209169</v>
      </c>
      <c r="DA170" s="34" t="s">
        <v>486</v>
      </c>
      <c r="DB170" s="27">
        <v>10.599776037939634</v>
      </c>
      <c r="DC170" s="34" t="s">
        <v>486</v>
      </c>
      <c r="DD170" s="33">
        <v>6.9758571129694191E-2</v>
      </c>
      <c r="DE170" s="34">
        <v>0.20877752631828594</v>
      </c>
      <c r="DF170" s="34">
        <v>6.9140920626339752E-2</v>
      </c>
      <c r="DG170" s="16">
        <v>249.89980720224813</v>
      </c>
      <c r="DH170" s="34">
        <v>2.3010365323410855E-2</v>
      </c>
      <c r="DI170" s="34">
        <v>4.6748205806283333E-2</v>
      </c>
      <c r="DJ170" s="34" t="s">
        <v>486</v>
      </c>
      <c r="DK170" s="27">
        <v>10.741798848031078</v>
      </c>
      <c r="DL170" s="33">
        <v>9.6771656963874256E-2</v>
      </c>
      <c r="DM170" s="34">
        <v>0.43009947142740673</v>
      </c>
      <c r="DN170" s="34">
        <v>0.24310129237762951</v>
      </c>
      <c r="DO170" s="16">
        <v>315.86687184168267</v>
      </c>
      <c r="DP170" s="34">
        <v>2.9038535177274425E-2</v>
      </c>
      <c r="DQ170" s="34">
        <v>6.7733121786599834E-2</v>
      </c>
      <c r="DR170" s="34" t="s">
        <v>486</v>
      </c>
      <c r="DS170" s="27">
        <v>13.589727253452804</v>
      </c>
      <c r="DT170" s="33">
        <v>2.1156464793413002E-2</v>
      </c>
      <c r="DU170" s="34">
        <v>7.6256336036608752E-2</v>
      </c>
      <c r="DV170" s="34">
        <v>0.62845376450864554</v>
      </c>
      <c r="DW170" s="16">
        <v>184.08639294779849</v>
      </c>
      <c r="DX170" s="34">
        <v>8.6879309833852083E-3</v>
      </c>
      <c r="DY170" s="34">
        <v>1.2468533810027793E-2</v>
      </c>
      <c r="DZ170" s="34" t="s">
        <v>486</v>
      </c>
      <c r="EA170" s="27">
        <v>7.9035083095976164</v>
      </c>
      <c r="EB170" s="33">
        <v>5.7960722604191606E-2</v>
      </c>
      <c r="EC170" s="34">
        <v>0.26501738914799233</v>
      </c>
      <c r="ED170" s="34">
        <v>0.12955854618986926</v>
      </c>
      <c r="EE170" s="16">
        <v>347.19291056964607</v>
      </c>
      <c r="EF170" s="34">
        <v>2.3123313769451773E-2</v>
      </c>
      <c r="EG170" s="34">
        <v>3.4837408834739833E-2</v>
      </c>
      <c r="EH170" s="34" t="s">
        <v>486</v>
      </c>
      <c r="EI170" s="27">
        <v>14.916898561096147</v>
      </c>
      <c r="EJ170" s="33">
        <v>4.5497461801529082E-2</v>
      </c>
      <c r="EK170" s="34">
        <v>0.17314268858151605</v>
      </c>
      <c r="EL170" s="34">
        <v>0.41021529834566317</v>
      </c>
      <c r="EM170" s="16">
        <v>233.14716590352452</v>
      </c>
      <c r="EN170" s="34">
        <v>1.5959029580561199E-2</v>
      </c>
      <c r="EO170" s="34">
        <v>2.9538432220967883E-2</v>
      </c>
      <c r="EP170" s="34" t="s">
        <v>486</v>
      </c>
      <c r="EQ170" s="27">
        <v>10.017573220685268</v>
      </c>
      <c r="ER170" s="34" t="s">
        <v>486</v>
      </c>
    </row>
    <row r="171" spans="2:148" x14ac:dyDescent="0.2">
      <c r="B171" s="15" t="s">
        <v>500</v>
      </c>
      <c r="D171" s="15" t="s">
        <v>60</v>
      </c>
      <c r="E171" s="15" t="s">
        <v>524</v>
      </c>
      <c r="F171" s="31" t="s">
        <v>32</v>
      </c>
      <c r="G171" s="15">
        <v>3701</v>
      </c>
      <c r="I171" s="15">
        <v>53516</v>
      </c>
      <c r="K171" s="15" t="s">
        <v>491</v>
      </c>
      <c r="L171" s="15">
        <v>3.5</v>
      </c>
      <c r="N171" s="15" t="s">
        <v>31</v>
      </c>
      <c r="P171" s="15" t="s">
        <v>495</v>
      </c>
      <c r="Q171" s="37"/>
      <c r="R171" s="35"/>
      <c r="T171" s="31" t="s">
        <v>153</v>
      </c>
      <c r="U171" s="15"/>
      <c r="V171" s="15">
        <v>1700</v>
      </c>
      <c r="Y171" s="33"/>
      <c r="Z171" s="34"/>
      <c r="AA171" s="34"/>
      <c r="AB171" s="35"/>
      <c r="AC171" s="35"/>
      <c r="AD171" s="35"/>
      <c r="AE171" s="35"/>
      <c r="AG171" s="33"/>
      <c r="AH171" s="34"/>
      <c r="AI171" s="34"/>
      <c r="AJ171" s="35"/>
      <c r="AK171" s="35"/>
      <c r="AL171" s="35"/>
      <c r="AM171" s="35"/>
      <c r="AO171" s="33"/>
      <c r="AP171" s="34"/>
      <c r="AQ171" s="34"/>
      <c r="AR171" s="35"/>
      <c r="AS171" s="35"/>
      <c r="AT171" s="35"/>
      <c r="AU171" s="35"/>
      <c r="AV171" s="35"/>
      <c r="AW171" s="43"/>
      <c r="AX171" s="33">
        <v>0.11281298578130385</v>
      </c>
      <c r="AY171" s="34">
        <v>0.89518783720329875</v>
      </c>
      <c r="AZ171" s="34">
        <v>0.54063937122481154</v>
      </c>
      <c r="BA171" s="16">
        <v>260.11067457677319</v>
      </c>
      <c r="BB171" s="34">
        <v>1.2557026588900049E-2</v>
      </c>
      <c r="BC171" s="34">
        <v>0.10025595919240379</v>
      </c>
      <c r="BD171" s="34" t="s">
        <v>486</v>
      </c>
      <c r="BE171" s="27">
        <v>11.231865294701718</v>
      </c>
      <c r="BF171" s="34">
        <v>1.8754405903635893</v>
      </c>
      <c r="BG171" s="33">
        <v>0.23493510906079174</v>
      </c>
      <c r="BH171" s="34">
        <v>1.8754405903635893</v>
      </c>
      <c r="BI171" s="34">
        <v>0.68760728867391951</v>
      </c>
      <c r="BJ171" s="16">
        <v>271.25433746876377</v>
      </c>
      <c r="BK171" s="34">
        <v>1.6280406842851303E-2</v>
      </c>
      <c r="BL171" s="34">
        <v>0.21865470221794042</v>
      </c>
      <c r="BM171" s="34" t="s">
        <v>486</v>
      </c>
      <c r="BN171" s="27">
        <v>11.792501601967782</v>
      </c>
      <c r="BO171" s="33">
        <v>0.77578744033228908</v>
      </c>
      <c r="BP171" s="34">
        <v>5.4511843410648106</v>
      </c>
      <c r="BQ171" s="34">
        <v>1.5411711847993534</v>
      </c>
      <c r="BR171" s="16">
        <v>304.15926212968094</v>
      </c>
      <c r="BS171" s="34">
        <v>3.3385467630879156E-2</v>
      </c>
      <c r="BT171" s="34">
        <v>0.74240197270140995</v>
      </c>
      <c r="BU171" s="34" t="s">
        <v>486</v>
      </c>
      <c r="BV171" s="27">
        <v>13.518384403551787</v>
      </c>
      <c r="BW171" s="33">
        <v>3.0424044579266531E-2</v>
      </c>
      <c r="BX171" s="34">
        <v>0.1788981040553711</v>
      </c>
      <c r="BY171" s="34">
        <v>0.50523084043725297</v>
      </c>
      <c r="BZ171" s="16">
        <v>315.75788355885618</v>
      </c>
      <c r="CA171" s="34">
        <v>1.3727824522254552E-2</v>
      </c>
      <c r="CB171" s="34">
        <v>1.669622005701198E-2</v>
      </c>
      <c r="CC171" s="34" t="s">
        <v>486</v>
      </c>
      <c r="CD171" s="27">
        <v>13.559095178522432</v>
      </c>
      <c r="CE171" s="33">
        <v>7.6864065588096433E-3</v>
      </c>
      <c r="CF171" s="34">
        <v>1.7399642374102155E-2</v>
      </c>
      <c r="CG171" s="34">
        <v>1.3981064689158824</v>
      </c>
      <c r="CH171" s="16">
        <v>176.76186265059121</v>
      </c>
      <c r="CI171" s="34">
        <v>3.6270029737122495E-3</v>
      </c>
      <c r="CJ171" s="34">
        <v>4.0594035850973938E-3</v>
      </c>
      <c r="CK171" s="34" t="s">
        <v>486</v>
      </c>
      <c r="CL171" s="27">
        <v>7.5835586838022691</v>
      </c>
      <c r="CM171" s="33">
        <v>2.7185144831444814E-2</v>
      </c>
      <c r="CN171" s="34">
        <v>0.41898413584781607</v>
      </c>
      <c r="CO171" s="34">
        <v>0.41460905161652589</v>
      </c>
      <c r="CP171" s="16">
        <v>329.12470930773515</v>
      </c>
      <c r="CQ171" s="34">
        <v>1.3601455235081319E-2</v>
      </c>
      <c r="CR171" s="34">
        <v>1.3583689596363495E-2</v>
      </c>
      <c r="CS171" s="34" t="s">
        <v>486</v>
      </c>
      <c r="CT171" s="27">
        <v>14.148140982971901</v>
      </c>
      <c r="CU171" s="33">
        <v>0.16508680797406758</v>
      </c>
      <c r="CV171" s="34">
        <v>1.1585721698202682</v>
      </c>
      <c r="CW171" s="34">
        <v>1.1950028871482712</v>
      </c>
      <c r="CX171" s="16">
        <v>237.9369969569359</v>
      </c>
      <c r="CY171" s="34">
        <v>1.2016939684155611E-2</v>
      </c>
      <c r="CZ171" s="34">
        <v>0.15306986828991198</v>
      </c>
      <c r="DA171" s="34" t="s">
        <v>486</v>
      </c>
      <c r="DB171" s="27">
        <v>10.305697130571701</v>
      </c>
      <c r="DC171" s="34" t="s">
        <v>486</v>
      </c>
      <c r="DD171" s="33">
        <v>2.1675543546222122E-2</v>
      </c>
      <c r="DE171" s="34">
        <v>0.29044819055165472</v>
      </c>
      <c r="DF171" s="34">
        <v>0.42180786403494386</v>
      </c>
      <c r="DG171" s="16">
        <v>246.39994675767619</v>
      </c>
      <c r="DH171" s="34">
        <v>1.273478779151343E-2</v>
      </c>
      <c r="DI171" s="34">
        <v>8.9407557547086913E-3</v>
      </c>
      <c r="DJ171" s="34" t="s">
        <v>486</v>
      </c>
      <c r="DK171" s="27">
        <v>10.590651955083707</v>
      </c>
      <c r="DL171" s="33">
        <v>3.3476307433726767E-2</v>
      </c>
      <c r="DM171" s="34">
        <v>0.56848131802722945</v>
      </c>
      <c r="DN171" s="34">
        <v>0.71573280421751873</v>
      </c>
      <c r="DO171" s="16">
        <v>304.387037643464</v>
      </c>
      <c r="DP171" s="34">
        <v>1.7561127032116739E-2</v>
      </c>
      <c r="DQ171" s="34">
        <v>1.5915180401610027E-2</v>
      </c>
      <c r="DR171" s="34" t="s">
        <v>486</v>
      </c>
      <c r="DS171" s="27">
        <v>13.098070767833494</v>
      </c>
      <c r="DT171" s="33">
        <v>8.7872824368194855E-3</v>
      </c>
      <c r="DU171" s="34">
        <v>7.3663182324250426E-2</v>
      </c>
      <c r="DV171" s="34">
        <v>1.305335576602926</v>
      </c>
      <c r="DW171" s="16">
        <v>176.47668565740204</v>
      </c>
      <c r="DX171" s="34">
        <v>4.5383986657404592E-3</v>
      </c>
      <c r="DY171" s="34">
        <v>4.2488837710790263E-3</v>
      </c>
      <c r="DZ171" s="34" t="s">
        <v>486</v>
      </c>
      <c r="EA171" s="27">
        <v>7.5752692771956687</v>
      </c>
      <c r="EB171" s="33">
        <v>4.5821634095421164E-2</v>
      </c>
      <c r="EC171" s="34">
        <v>1.2735263781549215</v>
      </c>
      <c r="ED171" s="34">
        <v>0.36781584820575985</v>
      </c>
      <c r="EE171" s="16">
        <v>331.33044749761416</v>
      </c>
      <c r="EF171" s="34">
        <v>1.6108047903561958E-2</v>
      </c>
      <c r="EG171" s="34">
        <v>2.9713586191859206E-2</v>
      </c>
      <c r="EH171" s="34" t="s">
        <v>486</v>
      </c>
      <c r="EI171" s="27">
        <v>14.302876077077149</v>
      </c>
      <c r="EJ171" s="33">
        <v>1.876240399211463E-2</v>
      </c>
      <c r="EK171" s="34">
        <v>0.31351435768469516</v>
      </c>
      <c r="EL171" s="34">
        <v>0.94793189197234251</v>
      </c>
      <c r="EM171" s="16">
        <v>224.88559211882836</v>
      </c>
      <c r="EN171" s="34">
        <v>9.2382977096708736E-3</v>
      </c>
      <c r="EO171" s="34">
        <v>9.5241062824437568E-3</v>
      </c>
      <c r="EP171" s="34" t="s">
        <v>486</v>
      </c>
      <c r="EQ171" s="27">
        <v>9.6690566604992956</v>
      </c>
      <c r="ER171" s="34" t="s">
        <v>486</v>
      </c>
    </row>
    <row r="172" spans="2:148" x14ac:dyDescent="0.2">
      <c r="B172" s="15" t="s">
        <v>500</v>
      </c>
      <c r="D172" s="15" t="s">
        <v>49</v>
      </c>
      <c r="E172" s="15" t="s">
        <v>578</v>
      </c>
      <c r="F172" s="31" t="s">
        <v>32</v>
      </c>
      <c r="G172" s="15">
        <v>3701</v>
      </c>
      <c r="I172" s="15">
        <v>56974</v>
      </c>
      <c r="K172" s="15" t="s">
        <v>490</v>
      </c>
      <c r="L172" s="15">
        <v>5.6669999999999998</v>
      </c>
      <c r="N172" s="15" t="s">
        <v>505</v>
      </c>
      <c r="P172" s="15" t="s">
        <v>495</v>
      </c>
      <c r="Q172" s="37"/>
      <c r="R172" s="11"/>
      <c r="T172" s="31" t="s">
        <v>153</v>
      </c>
      <c r="U172" s="15"/>
      <c r="V172" s="15">
        <v>1810</v>
      </c>
      <c r="Y172" s="33"/>
      <c r="Z172" s="34"/>
      <c r="AA172" s="34"/>
      <c r="AB172" s="35"/>
      <c r="AC172" s="35"/>
      <c r="AD172" s="35"/>
      <c r="AE172" s="35"/>
      <c r="AG172" s="33"/>
      <c r="AH172" s="34"/>
      <c r="AI172" s="34"/>
      <c r="AJ172" s="35"/>
      <c r="AK172" s="35"/>
      <c r="AL172" s="35"/>
      <c r="AM172" s="35"/>
      <c r="AO172" s="33"/>
      <c r="AP172" s="34"/>
      <c r="AQ172" s="34"/>
      <c r="AR172" s="35"/>
      <c r="AS172" s="35"/>
      <c r="AT172" s="35"/>
      <c r="AU172" s="35"/>
      <c r="AV172" s="35"/>
      <c r="AW172" s="43"/>
      <c r="AX172" s="33">
        <v>8.9668313653445367E-2</v>
      </c>
      <c r="AY172" s="34">
        <v>0.83851903037415954</v>
      </c>
      <c r="AZ172" s="34">
        <v>3.370101016881985E-2</v>
      </c>
      <c r="BA172" s="16">
        <v>299.60973745428572</v>
      </c>
      <c r="BB172" s="34">
        <v>3.3080710249194518E-2</v>
      </c>
      <c r="BC172" s="34">
        <v>5.6587603404250848E-2</v>
      </c>
      <c r="BD172" s="34">
        <v>1.037238271009684E-2</v>
      </c>
      <c r="BE172" s="27">
        <v>12.919017100858497</v>
      </c>
      <c r="BF172" s="34">
        <v>1.427301109513837</v>
      </c>
      <c r="BG172" s="33">
        <v>0.13938747413347241</v>
      </c>
      <c r="BH172" s="34">
        <v>1.427301109513837</v>
      </c>
      <c r="BI172" s="34">
        <v>5.7698207708713901E-2</v>
      </c>
      <c r="BJ172" s="16">
        <v>307.98209572823924</v>
      </c>
      <c r="BK172" s="34">
        <v>3.4859321808973991E-2</v>
      </c>
      <c r="BL172" s="34">
        <v>0.10452815232449841</v>
      </c>
      <c r="BM172" s="34" t="s">
        <v>486</v>
      </c>
      <c r="BN172" s="27">
        <v>13.324556387549345</v>
      </c>
      <c r="BO172" s="33" t="s">
        <v>486</v>
      </c>
      <c r="BP172" s="34" t="s">
        <v>486</v>
      </c>
      <c r="BQ172" s="34" t="s">
        <v>486</v>
      </c>
      <c r="BR172" s="16" t="s">
        <v>486</v>
      </c>
      <c r="BS172" s="34" t="s">
        <v>486</v>
      </c>
      <c r="BT172" s="34" t="s">
        <v>486</v>
      </c>
      <c r="BU172" s="34" t="s">
        <v>486</v>
      </c>
      <c r="BV172" s="27" t="s">
        <v>486</v>
      </c>
      <c r="BW172" s="33" t="s">
        <v>486</v>
      </c>
      <c r="BX172" s="34" t="s">
        <v>486</v>
      </c>
      <c r="BY172" s="34" t="s">
        <v>486</v>
      </c>
      <c r="BZ172" s="16" t="s">
        <v>486</v>
      </c>
      <c r="CA172" s="34" t="s">
        <v>486</v>
      </c>
      <c r="CB172" s="34" t="s">
        <v>486</v>
      </c>
      <c r="CC172" s="34" t="s">
        <v>486</v>
      </c>
      <c r="CD172" s="27" t="s">
        <v>486</v>
      </c>
      <c r="CE172" s="33" t="s">
        <v>486</v>
      </c>
      <c r="CF172" s="34" t="s">
        <v>486</v>
      </c>
      <c r="CG172" s="34" t="s">
        <v>486</v>
      </c>
      <c r="CH172" s="16" t="s">
        <v>486</v>
      </c>
      <c r="CI172" s="34" t="s">
        <v>486</v>
      </c>
      <c r="CJ172" s="34" t="s">
        <v>486</v>
      </c>
      <c r="CK172" s="34" t="s">
        <v>486</v>
      </c>
      <c r="CL172" s="27" t="s">
        <v>486</v>
      </c>
      <c r="CM172" s="33" t="s">
        <v>486</v>
      </c>
      <c r="CN172" s="34" t="s">
        <v>486</v>
      </c>
      <c r="CO172" s="34" t="s">
        <v>486</v>
      </c>
      <c r="CP172" s="16" t="s">
        <v>486</v>
      </c>
      <c r="CQ172" s="34" t="s">
        <v>486</v>
      </c>
      <c r="CR172" s="34" t="s">
        <v>486</v>
      </c>
      <c r="CS172" s="34" t="s">
        <v>486</v>
      </c>
      <c r="CT172" s="27" t="s">
        <v>486</v>
      </c>
      <c r="CU172" s="33" t="s">
        <v>486</v>
      </c>
      <c r="CV172" s="34" t="s">
        <v>486</v>
      </c>
      <c r="CW172" s="34" t="s">
        <v>486</v>
      </c>
      <c r="CX172" s="16" t="s">
        <v>486</v>
      </c>
      <c r="CY172" s="34" t="s">
        <v>486</v>
      </c>
      <c r="CZ172" s="34" t="s">
        <v>486</v>
      </c>
      <c r="DA172" s="34" t="s">
        <v>486</v>
      </c>
      <c r="DB172" s="27" t="s">
        <v>486</v>
      </c>
      <c r="DC172" s="34" t="s">
        <v>486</v>
      </c>
      <c r="DD172" s="33">
        <v>6.4610089799758658E-2</v>
      </c>
      <c r="DE172" s="34">
        <v>0.49368306623806901</v>
      </c>
      <c r="DF172" s="34">
        <v>2.2588412138074058E-2</v>
      </c>
      <c r="DG172" s="16">
        <v>285.8337600309124</v>
      </c>
      <c r="DH172" s="34">
        <v>3.4688692427018095E-2</v>
      </c>
      <c r="DI172" s="34">
        <v>2.9921397372740563E-2</v>
      </c>
      <c r="DJ172" s="34">
        <v>1.4587487617330442E-2</v>
      </c>
      <c r="DK172" s="27">
        <v>12.301512758891741</v>
      </c>
      <c r="DL172" s="33">
        <v>8.3423783678223534E-2</v>
      </c>
      <c r="DM172" s="34">
        <v>0.80770551379706235</v>
      </c>
      <c r="DN172" s="34">
        <v>8.1192278432755893E-2</v>
      </c>
      <c r="DO172" s="16">
        <v>361.38483398577529</v>
      </c>
      <c r="DP172" s="34">
        <v>4.367743100335119E-2</v>
      </c>
      <c r="DQ172" s="34">
        <v>3.9746352674872344E-2</v>
      </c>
      <c r="DR172" s="34">
        <v>3.4651160716801147E-2</v>
      </c>
      <c r="DS172" s="27">
        <v>15.565632957879837</v>
      </c>
      <c r="DT172" s="33">
        <v>5.9821613466031903E-2</v>
      </c>
      <c r="DU172" s="34">
        <v>0.84874806381612555</v>
      </c>
      <c r="DV172" s="34">
        <v>4.3905171434141771E-2</v>
      </c>
      <c r="DW172" s="16">
        <v>202.23209427391242</v>
      </c>
      <c r="DX172" s="34">
        <v>2.9956969763129289E-2</v>
      </c>
      <c r="DY172" s="34">
        <v>2.9864643702902614E-2</v>
      </c>
      <c r="DZ172" s="34">
        <v>1.0989611116169107E-2</v>
      </c>
      <c r="EA172" s="27">
        <v>8.7391054615664778</v>
      </c>
      <c r="EB172" s="33">
        <v>7.4737568641841015E-2</v>
      </c>
      <c r="EC172" s="34">
        <v>0.33716932426155222</v>
      </c>
      <c r="ED172" s="34">
        <v>3.8230309881684632E-2</v>
      </c>
      <c r="EE172" s="16">
        <v>390.17432871520708</v>
      </c>
      <c r="EF172" s="34">
        <v>4.6065243521478401E-2</v>
      </c>
      <c r="EG172" s="34">
        <v>2.8672325120362614E-2</v>
      </c>
      <c r="EH172" s="34">
        <v>1.6357546097208769E-2</v>
      </c>
      <c r="EI172" s="27">
        <v>16.767522916184127</v>
      </c>
      <c r="EJ172" s="33">
        <v>6.5726067212865974E-2</v>
      </c>
      <c r="EK172" s="34">
        <v>0.71921357315774193</v>
      </c>
      <c r="EL172" s="34">
        <v>4.4469842194786759E-2</v>
      </c>
      <c r="EM172" s="16">
        <v>261.31479039441297</v>
      </c>
      <c r="EN172" s="34">
        <v>3.4551265200514922E-2</v>
      </c>
      <c r="EO172" s="34">
        <v>3.1174802012351052E-2</v>
      </c>
      <c r="EP172" s="34">
        <v>1.5669987544388225E-2</v>
      </c>
      <c r="EQ172" s="27">
        <v>11.265243150110093</v>
      </c>
      <c r="ER172" s="34" t="s">
        <v>486</v>
      </c>
    </row>
    <row r="173" spans="2:148" x14ac:dyDescent="0.2">
      <c r="B173" s="15" t="s">
        <v>501</v>
      </c>
      <c r="D173" s="15" t="s">
        <v>51</v>
      </c>
      <c r="E173" s="15" t="s">
        <v>538</v>
      </c>
      <c r="F173" s="31" t="s">
        <v>32</v>
      </c>
      <c r="G173" s="15">
        <v>3701</v>
      </c>
      <c r="I173" s="15">
        <v>156390</v>
      </c>
      <c r="K173" s="15" t="s">
        <v>490</v>
      </c>
      <c r="L173" s="15">
        <v>1.9970000000000001</v>
      </c>
      <c r="N173" s="15" t="s">
        <v>25</v>
      </c>
      <c r="P173" s="15" t="s">
        <v>495</v>
      </c>
      <c r="Q173" s="37"/>
      <c r="R173" s="11"/>
      <c r="T173" s="31" t="s">
        <v>153</v>
      </c>
      <c r="U173" s="15"/>
      <c r="V173" s="15">
        <v>1470</v>
      </c>
      <c r="Y173" s="33"/>
      <c r="Z173" s="34"/>
      <c r="AA173" s="34"/>
      <c r="AB173" s="35"/>
      <c r="AC173" s="35"/>
      <c r="AD173" s="35"/>
      <c r="AE173" s="35"/>
      <c r="AG173" s="33"/>
      <c r="AH173" s="34"/>
      <c r="AI173" s="34"/>
      <c r="AJ173" s="35"/>
      <c r="AK173" s="35"/>
      <c r="AL173" s="35"/>
      <c r="AM173" s="35"/>
      <c r="AO173" s="33"/>
      <c r="AP173" s="34"/>
      <c r="AQ173" s="34"/>
      <c r="AR173" s="35"/>
      <c r="AS173" s="35"/>
      <c r="AT173" s="35"/>
      <c r="AU173" s="35"/>
      <c r="AV173" s="35"/>
      <c r="AW173" s="43"/>
      <c r="AX173" s="33">
        <v>0.224</v>
      </c>
      <c r="AY173" s="34">
        <v>2.7290000000000001</v>
      </c>
      <c r="AZ173" s="34">
        <v>0.33600000000000002</v>
      </c>
      <c r="BA173" s="16">
        <v>232.3</v>
      </c>
      <c r="BB173" s="34">
        <v>3.6999999999999998E-2</v>
      </c>
      <c r="BC173" s="34">
        <v>0.187</v>
      </c>
      <c r="BD173" s="34" t="s">
        <v>486</v>
      </c>
      <c r="BE173" s="27">
        <v>10.177785894958447</v>
      </c>
      <c r="BF173" s="34">
        <v>3.4582029826014913</v>
      </c>
      <c r="BG173" s="33">
        <v>0.34469428334714169</v>
      </c>
      <c r="BH173" s="34">
        <v>3.4582029826014913</v>
      </c>
      <c r="BI173" s="34">
        <v>0.51051532725766369</v>
      </c>
      <c r="BJ173" s="16">
        <v>244.38732725766363</v>
      </c>
      <c r="BK173" s="34">
        <v>4.044324772162386E-2</v>
      </c>
      <c r="BL173" s="34">
        <v>0.3037365368682684</v>
      </c>
      <c r="BM173" s="34" t="s">
        <v>486</v>
      </c>
      <c r="BN173" s="27">
        <v>10.761781381322656</v>
      </c>
      <c r="BO173" s="33">
        <v>0.999</v>
      </c>
      <c r="BP173" s="34">
        <v>8.0229999999999997</v>
      </c>
      <c r="BQ173" s="34">
        <v>1.0169999999999999</v>
      </c>
      <c r="BR173" s="16">
        <v>264.40899999999999</v>
      </c>
      <c r="BS173" s="34">
        <v>5.2999999999999999E-2</v>
      </c>
      <c r="BT173" s="34">
        <v>0.94599999999999995</v>
      </c>
      <c r="BU173" s="34" t="s">
        <v>486</v>
      </c>
      <c r="BV173" s="27">
        <v>12.017196587641987</v>
      </c>
      <c r="BW173" s="33">
        <v>0.13700000000000001</v>
      </c>
      <c r="BX173" s="34">
        <v>2.6930000000000001</v>
      </c>
      <c r="BY173" s="34">
        <v>0.308</v>
      </c>
      <c r="BZ173" s="16">
        <v>286.774</v>
      </c>
      <c r="CA173" s="34">
        <v>4.2000000000000003E-2</v>
      </c>
      <c r="CB173" s="34">
        <v>9.5000000000000001E-2</v>
      </c>
      <c r="CC173" s="34" t="s">
        <v>486</v>
      </c>
      <c r="CD173" s="27">
        <v>12.499920032678201</v>
      </c>
      <c r="CE173" s="33">
        <v>5.0999999999999997E-2</v>
      </c>
      <c r="CF173" s="34">
        <v>1.107</v>
      </c>
      <c r="CG173" s="34">
        <v>0.18</v>
      </c>
      <c r="CH173" s="16">
        <v>165.99199999999999</v>
      </c>
      <c r="CI173" s="34">
        <v>2.1999999999999999E-2</v>
      </c>
      <c r="CJ173" s="34">
        <v>2.8000000000000001E-2</v>
      </c>
      <c r="CK173" s="34" t="s">
        <v>486</v>
      </c>
      <c r="CL173" s="27">
        <v>7.2009685629448086</v>
      </c>
      <c r="CM173" s="33">
        <v>7.6999999999999999E-2</v>
      </c>
      <c r="CN173" s="34">
        <v>1.6719999999999999</v>
      </c>
      <c r="CO173" s="34">
        <v>0.19600000000000001</v>
      </c>
      <c r="CP173" s="16">
        <v>295.79199999999997</v>
      </c>
      <c r="CQ173" s="34">
        <v>3.5000000000000003E-2</v>
      </c>
      <c r="CR173" s="34">
        <v>4.2000000000000003E-2</v>
      </c>
      <c r="CS173" s="34" t="s">
        <v>486</v>
      </c>
      <c r="CT173" s="27">
        <v>12.809725848769068</v>
      </c>
      <c r="CU173" s="33">
        <v>0.253</v>
      </c>
      <c r="CV173" s="34">
        <v>2.76</v>
      </c>
      <c r="CW173" s="34">
        <v>0.36499999999999999</v>
      </c>
      <c r="CX173" s="16">
        <v>216.28200000000001</v>
      </c>
      <c r="CY173" s="34">
        <v>3.2000000000000001E-2</v>
      </c>
      <c r="CZ173" s="34">
        <v>0.221</v>
      </c>
      <c r="DA173" s="34" t="s">
        <v>486</v>
      </c>
      <c r="DB173" s="27">
        <v>9.4968066487565004</v>
      </c>
      <c r="DC173" s="34">
        <v>7.3979999999999997</v>
      </c>
      <c r="DD173" s="33">
        <v>8.7499999999999994E-2</v>
      </c>
      <c r="DE173" s="34">
        <v>1.96</v>
      </c>
      <c r="DF173" s="34">
        <v>0.154</v>
      </c>
      <c r="DG173" s="16">
        <v>208.47149999999999</v>
      </c>
      <c r="DH173" s="34">
        <v>0.03</v>
      </c>
      <c r="DI173" s="34">
        <v>5.7500000000000002E-2</v>
      </c>
      <c r="DJ173" s="34" t="s">
        <v>486</v>
      </c>
      <c r="DK173" s="27">
        <v>9.0853772132409549</v>
      </c>
      <c r="DL173" s="33">
        <v>0.1275</v>
      </c>
      <c r="DM173" s="34">
        <v>3.105</v>
      </c>
      <c r="DN173" s="34">
        <v>0.24149999999999999</v>
      </c>
      <c r="DO173" s="16">
        <v>264.79200000000003</v>
      </c>
      <c r="DP173" s="34">
        <v>4.4999999999999998E-2</v>
      </c>
      <c r="DQ173" s="34">
        <v>8.2500000000000004E-2</v>
      </c>
      <c r="DR173" s="34" t="s">
        <v>486</v>
      </c>
      <c r="DS173" s="27">
        <v>11.583584861196211</v>
      </c>
      <c r="DT173" s="33">
        <v>4.7500000000000001E-2</v>
      </c>
      <c r="DU173" s="34">
        <v>1.3505</v>
      </c>
      <c r="DV173" s="34">
        <v>0.22550000000000001</v>
      </c>
      <c r="DW173" s="16">
        <v>162.94049999999999</v>
      </c>
      <c r="DX173" s="34">
        <v>2.4500000000000001E-2</v>
      </c>
      <c r="DY173" s="34">
        <v>2.3E-2</v>
      </c>
      <c r="DZ173" s="34" t="s">
        <v>486</v>
      </c>
      <c r="EA173" s="27">
        <v>7.0860247285981375</v>
      </c>
      <c r="EB173" s="33">
        <v>6.9000000000000006E-2</v>
      </c>
      <c r="EC173" s="34">
        <v>1.91</v>
      </c>
      <c r="ED173" s="34">
        <v>0.13650000000000001</v>
      </c>
      <c r="EE173" s="16">
        <v>290.94549999999998</v>
      </c>
      <c r="EF173" s="34">
        <v>3.6000000000000004E-2</v>
      </c>
      <c r="EG173" s="34">
        <v>3.3000000000000002E-2</v>
      </c>
      <c r="EH173" s="34" t="s">
        <v>486</v>
      </c>
      <c r="EI173" s="27">
        <v>12.616811283404818</v>
      </c>
      <c r="EJ173" s="33">
        <v>6.9000000000000006E-2</v>
      </c>
      <c r="EK173" s="34">
        <v>1.7810000000000001</v>
      </c>
      <c r="EL173" s="34">
        <v>0.20400000000000001</v>
      </c>
      <c r="EM173" s="16">
        <v>199.922</v>
      </c>
      <c r="EN173" s="34">
        <v>0.03</v>
      </c>
      <c r="EO173" s="34">
        <v>3.95E-2</v>
      </c>
      <c r="EP173" s="34" t="s">
        <v>486</v>
      </c>
      <c r="EQ173" s="27">
        <v>8.7041066126219544</v>
      </c>
      <c r="ER173" s="34">
        <v>11.298</v>
      </c>
    </row>
    <row r="174" spans="2:148" x14ac:dyDescent="0.2">
      <c r="B174" s="15" t="s">
        <v>501</v>
      </c>
      <c r="D174" s="15" t="s">
        <v>64</v>
      </c>
      <c r="E174" s="15" t="s">
        <v>539</v>
      </c>
      <c r="F174" s="31" t="s">
        <v>32</v>
      </c>
      <c r="G174" s="15">
        <v>3701</v>
      </c>
      <c r="I174" s="15">
        <v>167844</v>
      </c>
      <c r="K174" s="15" t="s">
        <v>487</v>
      </c>
      <c r="L174" s="15">
        <v>2.4</v>
      </c>
      <c r="P174" s="15"/>
      <c r="Q174" s="36"/>
      <c r="T174" s="31" t="s">
        <v>153</v>
      </c>
      <c r="U174" s="15"/>
      <c r="V174" s="15" t="s">
        <v>486</v>
      </c>
      <c r="Y174" s="33"/>
      <c r="Z174" s="34"/>
      <c r="AA174" s="34"/>
      <c r="AB174" s="35"/>
      <c r="AC174" s="35"/>
      <c r="AD174" s="35"/>
      <c r="AE174" s="35"/>
      <c r="AG174" s="33"/>
      <c r="AH174" s="34"/>
      <c r="AI174" s="34"/>
      <c r="AJ174" s="35"/>
      <c r="AK174" s="35"/>
      <c r="AL174" s="35"/>
      <c r="AM174" s="35"/>
      <c r="AO174" s="33"/>
      <c r="AP174" s="34"/>
      <c r="AQ174" s="34"/>
      <c r="AR174" s="35"/>
      <c r="AS174" s="35"/>
      <c r="AT174" s="35"/>
      <c r="AU174" s="35"/>
      <c r="AV174" s="35"/>
      <c r="AW174" s="43"/>
      <c r="AX174" s="33" t="s">
        <v>486</v>
      </c>
      <c r="AY174" s="34" t="s">
        <v>486</v>
      </c>
      <c r="AZ174" s="34" t="s">
        <v>486</v>
      </c>
      <c r="BA174" s="16" t="s">
        <v>486</v>
      </c>
      <c r="BB174" s="34" t="s">
        <v>486</v>
      </c>
      <c r="BC174" s="34" t="s">
        <v>486</v>
      </c>
      <c r="BD174" s="34" t="s">
        <v>486</v>
      </c>
      <c r="BE174" s="27" t="s">
        <v>486</v>
      </c>
      <c r="BF174" s="34" t="s">
        <v>486</v>
      </c>
      <c r="BG174" s="33" t="s">
        <v>486</v>
      </c>
      <c r="BH174" s="34" t="s">
        <v>486</v>
      </c>
      <c r="BI174" s="34" t="s">
        <v>486</v>
      </c>
      <c r="BJ174" s="16" t="s">
        <v>486</v>
      </c>
      <c r="BK174" s="34" t="s">
        <v>486</v>
      </c>
      <c r="BL174" s="34" t="s">
        <v>486</v>
      </c>
      <c r="BM174" s="34" t="s">
        <v>486</v>
      </c>
      <c r="BN174" s="27" t="s">
        <v>486</v>
      </c>
      <c r="BO174" s="33" t="s">
        <v>486</v>
      </c>
      <c r="BP174" s="34" t="s">
        <v>486</v>
      </c>
      <c r="BQ174" s="34" t="s">
        <v>486</v>
      </c>
      <c r="BR174" s="16" t="s">
        <v>486</v>
      </c>
      <c r="BS174" s="34" t="s">
        <v>486</v>
      </c>
      <c r="BT174" s="34" t="s">
        <v>486</v>
      </c>
      <c r="BU174" s="34" t="s">
        <v>486</v>
      </c>
      <c r="BV174" s="27" t="s">
        <v>486</v>
      </c>
      <c r="BW174" s="33" t="s">
        <v>486</v>
      </c>
      <c r="BX174" s="34" t="s">
        <v>486</v>
      </c>
      <c r="BY174" s="34" t="s">
        <v>486</v>
      </c>
      <c r="BZ174" s="16" t="s">
        <v>486</v>
      </c>
      <c r="CA174" s="34" t="s">
        <v>486</v>
      </c>
      <c r="CB174" s="34" t="s">
        <v>486</v>
      </c>
      <c r="CC174" s="34" t="s">
        <v>486</v>
      </c>
      <c r="CD174" s="27" t="s">
        <v>486</v>
      </c>
      <c r="CE174" s="33" t="s">
        <v>486</v>
      </c>
      <c r="CF174" s="34" t="s">
        <v>486</v>
      </c>
      <c r="CG174" s="34" t="s">
        <v>486</v>
      </c>
      <c r="CH174" s="16" t="s">
        <v>486</v>
      </c>
      <c r="CI174" s="34" t="s">
        <v>486</v>
      </c>
      <c r="CJ174" s="34" t="s">
        <v>486</v>
      </c>
      <c r="CK174" s="34" t="s">
        <v>486</v>
      </c>
      <c r="CL174" s="27" t="s">
        <v>486</v>
      </c>
      <c r="CM174" s="33" t="s">
        <v>486</v>
      </c>
      <c r="CN174" s="34" t="s">
        <v>486</v>
      </c>
      <c r="CO174" s="34" t="s">
        <v>486</v>
      </c>
      <c r="CP174" s="16" t="s">
        <v>486</v>
      </c>
      <c r="CQ174" s="34" t="s">
        <v>486</v>
      </c>
      <c r="CR174" s="34" t="s">
        <v>486</v>
      </c>
      <c r="CS174" s="34" t="s">
        <v>486</v>
      </c>
      <c r="CT174" s="27" t="s">
        <v>486</v>
      </c>
      <c r="CU174" s="33" t="s">
        <v>486</v>
      </c>
      <c r="CV174" s="34" t="s">
        <v>486</v>
      </c>
      <c r="CW174" s="34" t="s">
        <v>486</v>
      </c>
      <c r="CX174" s="16" t="s">
        <v>486</v>
      </c>
      <c r="CY174" s="34" t="s">
        <v>486</v>
      </c>
      <c r="CZ174" s="34" t="s">
        <v>486</v>
      </c>
      <c r="DA174" s="34" t="s">
        <v>486</v>
      </c>
      <c r="DB174" s="27" t="s">
        <v>486</v>
      </c>
      <c r="DC174" s="34" t="s">
        <v>486</v>
      </c>
      <c r="DD174" s="33">
        <v>2.9000000000000001E-2</v>
      </c>
      <c r="DE174" s="34">
        <v>2.2149999999999999</v>
      </c>
      <c r="DF174" s="34">
        <v>0.314</v>
      </c>
      <c r="DG174" s="16">
        <v>194.73</v>
      </c>
      <c r="DH174" s="34" t="s">
        <v>486</v>
      </c>
      <c r="DI174" s="34" t="s">
        <v>486</v>
      </c>
      <c r="DJ174" s="34" t="s">
        <v>486</v>
      </c>
      <c r="DK174" s="27">
        <v>8.5052299256885213</v>
      </c>
      <c r="DL174" s="33">
        <v>3.5999999999999997E-2</v>
      </c>
      <c r="DM174" s="34">
        <v>3.1240000000000001</v>
      </c>
      <c r="DN174" s="34">
        <v>0.60399999999999998</v>
      </c>
      <c r="DO174" s="16">
        <v>244.98</v>
      </c>
      <c r="DP174" s="34" t="s">
        <v>486</v>
      </c>
      <c r="DQ174" s="34" t="s">
        <v>486</v>
      </c>
      <c r="DR174" s="34" t="s">
        <v>486</v>
      </c>
      <c r="DS174" s="27">
        <v>10.722677098553046</v>
      </c>
      <c r="DT174" s="33">
        <v>1.0999999999999999E-2</v>
      </c>
      <c r="DU174" s="34">
        <v>2.427</v>
      </c>
      <c r="DV174" s="34">
        <v>0.28000000000000003</v>
      </c>
      <c r="DW174" s="16">
        <v>163.66999999999999</v>
      </c>
      <c r="DX174" s="34" t="s">
        <v>486</v>
      </c>
      <c r="DY174" s="34" t="s">
        <v>486</v>
      </c>
      <c r="DZ174" s="34" t="s">
        <v>486</v>
      </c>
      <c r="EA174" s="27">
        <v>7.1849018868517387</v>
      </c>
      <c r="EB174" s="33">
        <v>2.4E-2</v>
      </c>
      <c r="EC174" s="34">
        <v>2.7959999999999998</v>
      </c>
      <c r="ED174" s="34">
        <v>0.46700000000000003</v>
      </c>
      <c r="EE174" s="16">
        <v>278.18</v>
      </c>
      <c r="EF174" s="34" t="s">
        <v>486</v>
      </c>
      <c r="EG174" s="34" t="s">
        <v>486</v>
      </c>
      <c r="EH174" s="34" t="s">
        <v>486</v>
      </c>
      <c r="EI174" s="27">
        <v>12.122890135268891</v>
      </c>
      <c r="EJ174" s="33">
        <v>0.02</v>
      </c>
      <c r="EK174" s="34">
        <v>2.5230000000000001</v>
      </c>
      <c r="EL174" s="34">
        <v>0.35299999999999998</v>
      </c>
      <c r="EM174" s="16">
        <v>193.36</v>
      </c>
      <c r="EN174" s="34" t="s">
        <v>486</v>
      </c>
      <c r="EO174" s="34" t="s">
        <v>486</v>
      </c>
      <c r="EP174" s="34" t="s">
        <v>486</v>
      </c>
      <c r="EQ174" s="27">
        <v>8.4660047760443682</v>
      </c>
      <c r="ER174" s="34" t="s">
        <v>486</v>
      </c>
    </row>
    <row r="175" spans="2:148" x14ac:dyDescent="0.2">
      <c r="B175" s="15" t="s">
        <v>501</v>
      </c>
      <c r="D175" s="15" t="s">
        <v>94</v>
      </c>
      <c r="E175" s="15" t="s">
        <v>531</v>
      </c>
      <c r="F175" s="31" t="s">
        <v>32</v>
      </c>
      <c r="G175" s="15">
        <v>3701</v>
      </c>
      <c r="I175" s="15">
        <v>122390</v>
      </c>
      <c r="K175" s="15" t="s">
        <v>490</v>
      </c>
      <c r="L175" s="15">
        <v>2.4569999999999999</v>
      </c>
      <c r="N175" s="15" t="s">
        <v>506</v>
      </c>
      <c r="P175" s="15" t="s">
        <v>495</v>
      </c>
      <c r="Q175" s="37"/>
      <c r="R175" s="35"/>
      <c r="T175" s="31" t="s">
        <v>153</v>
      </c>
      <c r="U175" s="15"/>
      <c r="V175" s="15">
        <v>1590</v>
      </c>
      <c r="Y175" s="33"/>
      <c r="Z175" s="34"/>
      <c r="AA175" s="34"/>
      <c r="AB175" s="35"/>
      <c r="AC175" s="35"/>
      <c r="AD175" s="35"/>
      <c r="AE175" s="35"/>
      <c r="AG175" s="33"/>
      <c r="AH175" s="34"/>
      <c r="AI175" s="34"/>
      <c r="AJ175" s="35"/>
      <c r="AK175" s="35"/>
      <c r="AL175" s="35"/>
      <c r="AM175" s="35"/>
      <c r="AO175" s="33"/>
      <c r="AP175" s="34"/>
      <c r="AQ175" s="34"/>
      <c r="AR175" s="35"/>
      <c r="AS175" s="35"/>
      <c r="AT175" s="35"/>
      <c r="AU175" s="35"/>
      <c r="AV175" s="35"/>
      <c r="AW175" s="43"/>
      <c r="AX175" s="33">
        <v>7.9044709445646899E-2</v>
      </c>
      <c r="AY175" s="34">
        <v>2.0572141177853895</v>
      </c>
      <c r="AZ175" s="34">
        <v>0.19649842351372893</v>
      </c>
      <c r="BA175" s="16">
        <v>236.76261460099715</v>
      </c>
      <c r="BB175" s="34">
        <v>1.7826494169059102E-2</v>
      </c>
      <c r="BC175" s="34">
        <v>6.1218215276587801E-2</v>
      </c>
      <c r="BD175" s="34" t="s">
        <v>486</v>
      </c>
      <c r="BE175" s="27">
        <v>10.304188679043863</v>
      </c>
      <c r="BF175" s="34">
        <v>2.8808718202592249</v>
      </c>
      <c r="BG175" s="33">
        <v>0.14281844505281871</v>
      </c>
      <c r="BH175" s="34">
        <v>2.8808718202592249</v>
      </c>
      <c r="BI175" s="34">
        <v>0.27467806799467159</v>
      </c>
      <c r="BJ175" s="16">
        <v>244.25414543894843</v>
      </c>
      <c r="BK175" s="34">
        <v>2.0680043875153913E-2</v>
      </c>
      <c r="BL175" s="34">
        <v>0.12213840117766475</v>
      </c>
      <c r="BM175" s="34" t="s">
        <v>486</v>
      </c>
      <c r="BN175" s="27">
        <v>10.689691676350707</v>
      </c>
      <c r="BO175" s="33">
        <v>0.55213337767842829</v>
      </c>
      <c r="BP175" s="34">
        <v>9.8942299494604686</v>
      </c>
      <c r="BQ175" s="34">
        <v>0.49381531479532154</v>
      </c>
      <c r="BR175" s="16">
        <v>267.60603370297798</v>
      </c>
      <c r="BS175" s="34">
        <v>4.6622840058577732E-2</v>
      </c>
      <c r="BT175" s="34">
        <v>0.50551053761985054</v>
      </c>
      <c r="BU175" s="34" t="s">
        <v>486</v>
      </c>
      <c r="BV175" s="27">
        <v>12.21963823888094</v>
      </c>
      <c r="BW175" s="33">
        <v>3.3893591049212267E-2</v>
      </c>
      <c r="BX175" s="34">
        <v>1.7780331299339767</v>
      </c>
      <c r="BY175" s="34">
        <v>0.18746813706871451</v>
      </c>
      <c r="BZ175" s="16">
        <v>280.03261513146754</v>
      </c>
      <c r="CA175" s="34">
        <v>1.669703465231636E-2</v>
      </c>
      <c r="CB175" s="34">
        <v>1.7196556396895907E-2</v>
      </c>
      <c r="CC175" s="34" t="s">
        <v>486</v>
      </c>
      <c r="CD175" s="27">
        <v>12.135085386479542</v>
      </c>
      <c r="CE175" s="33">
        <v>2.2436879648262156E-2</v>
      </c>
      <c r="CF175" s="34">
        <v>0.9340629856012419</v>
      </c>
      <c r="CG175" s="34">
        <v>0.17567877791239941</v>
      </c>
      <c r="CH175" s="16">
        <v>191.87042609282668</v>
      </c>
      <c r="CI175" s="34">
        <v>1.207388928078388E-2</v>
      </c>
      <c r="CJ175" s="34">
        <v>1.0362990367478276E-2</v>
      </c>
      <c r="CK175" s="34" t="s">
        <v>486</v>
      </c>
      <c r="CL175" s="27">
        <v>8.2953558753106815</v>
      </c>
      <c r="CM175" s="33">
        <v>1.5510239051369348E-2</v>
      </c>
      <c r="CN175" s="34">
        <v>1.1491383247142151</v>
      </c>
      <c r="CO175" s="34">
        <v>8.6045444971471693E-2</v>
      </c>
      <c r="CP175" s="16">
        <v>295.90747604381102</v>
      </c>
      <c r="CQ175" s="34">
        <v>8.9428064569197739E-3</v>
      </c>
      <c r="CR175" s="34">
        <v>6.5674325944495744E-3</v>
      </c>
      <c r="CS175" s="34" t="s">
        <v>486</v>
      </c>
      <c r="CT175" s="27">
        <v>12.771072436926566</v>
      </c>
      <c r="CU175" s="33">
        <v>0.1281341780213546</v>
      </c>
      <c r="CV175" s="34">
        <v>2.8502220423362972</v>
      </c>
      <c r="CW175" s="34">
        <v>0.23085799208437502</v>
      </c>
      <c r="CX175" s="16">
        <v>230.45413936068093</v>
      </c>
      <c r="CY175" s="34">
        <v>1.9241230603542922E-2</v>
      </c>
      <c r="CZ175" s="34">
        <v>0.10889294741781168</v>
      </c>
      <c r="DA175" s="34" t="s">
        <v>486</v>
      </c>
      <c r="DB175" s="27">
        <v>10.09374393172058</v>
      </c>
      <c r="DC175" s="34" t="s">
        <v>486</v>
      </c>
      <c r="DD175" s="33">
        <v>1.2267976612014045E-2</v>
      </c>
      <c r="DE175" s="34">
        <v>0.96467089977197629</v>
      </c>
      <c r="DF175" s="34">
        <v>8.1906539228367575E-2</v>
      </c>
      <c r="DG175" s="16">
        <v>216.19723082449295</v>
      </c>
      <c r="DH175" s="34">
        <v>7.796697079026949E-3</v>
      </c>
      <c r="DI175" s="34">
        <v>4.4712795329870962E-3</v>
      </c>
      <c r="DJ175" s="34" t="s">
        <v>486</v>
      </c>
      <c r="DK175" s="27">
        <v>9.3394152328847557</v>
      </c>
      <c r="DL175" s="33">
        <v>2.2422814531591985E-2</v>
      </c>
      <c r="DM175" s="34">
        <v>1.9356629219136205</v>
      </c>
      <c r="DN175" s="34">
        <v>0.22014968864134146</v>
      </c>
      <c r="DO175" s="16">
        <v>271.42084904862685</v>
      </c>
      <c r="DP175" s="34">
        <v>1.4624134692715132E-2</v>
      </c>
      <c r="DQ175" s="34">
        <v>7.7986798388768527E-3</v>
      </c>
      <c r="DR175" s="34" t="s">
        <v>486</v>
      </c>
      <c r="DS175" s="27">
        <v>11.77478898071679</v>
      </c>
      <c r="DT175" s="33">
        <v>2.0937187577064101E-2</v>
      </c>
      <c r="DU175" s="34">
        <v>0.81137929390156727</v>
      </c>
      <c r="DV175" s="34">
        <v>0.13679082041857593</v>
      </c>
      <c r="DW175" s="16">
        <v>186.65841696705237</v>
      </c>
      <c r="DX175" s="34">
        <v>1.183345825980087E-2</v>
      </c>
      <c r="DY175" s="34">
        <v>9.103729317263231E-3</v>
      </c>
      <c r="DZ175" s="34" t="s">
        <v>486</v>
      </c>
      <c r="EA175" s="27">
        <v>8.0633393275095138</v>
      </c>
      <c r="EB175" s="33">
        <v>1.9433043140869317E-2</v>
      </c>
      <c r="EC175" s="34">
        <v>2.602344346421559</v>
      </c>
      <c r="ED175" s="34">
        <v>0.11042212276600304</v>
      </c>
      <c r="EE175" s="16">
        <v>285.21501481843131</v>
      </c>
      <c r="EF175" s="34">
        <v>1.2313387383475741E-2</v>
      </c>
      <c r="EG175" s="34">
        <v>7.1196557573935757E-3</v>
      </c>
      <c r="EH175" s="34" t="s">
        <v>486</v>
      </c>
      <c r="EI175" s="27">
        <v>12.410949362210586</v>
      </c>
      <c r="EJ175" s="33">
        <v>1.9276688721674429E-2</v>
      </c>
      <c r="EK175" s="34">
        <v>1.1911052002452176</v>
      </c>
      <c r="EL175" s="34">
        <v>0.13511253191473396</v>
      </c>
      <c r="EM175" s="16">
        <v>215.01332376842905</v>
      </c>
      <c r="EN175" s="34">
        <v>1.1485241052290665E-2</v>
      </c>
      <c r="EO175" s="34">
        <v>7.7914476693837637E-3</v>
      </c>
      <c r="EP175" s="34" t="s">
        <v>486</v>
      </c>
      <c r="EQ175" s="27">
        <v>9.3048522618842284</v>
      </c>
      <c r="ER175" s="34" t="s">
        <v>486</v>
      </c>
    </row>
    <row r="176" spans="2:148" x14ac:dyDescent="0.2">
      <c r="B176" s="15" t="s">
        <v>501</v>
      </c>
      <c r="D176" s="15" t="s">
        <v>49</v>
      </c>
      <c r="E176" s="15" t="s">
        <v>160</v>
      </c>
      <c r="F176" s="31" t="s">
        <v>32</v>
      </c>
      <c r="G176" s="15">
        <v>3701</v>
      </c>
      <c r="I176" s="15">
        <v>136272</v>
      </c>
      <c r="K176" s="15" t="s">
        <v>490</v>
      </c>
      <c r="L176" s="15">
        <v>2.198</v>
      </c>
      <c r="N176" s="15" t="s">
        <v>25</v>
      </c>
      <c r="P176" s="15" t="s">
        <v>495</v>
      </c>
      <c r="Q176" s="37"/>
      <c r="R176" s="11"/>
      <c r="T176" s="31" t="s">
        <v>153</v>
      </c>
      <c r="U176" s="15"/>
      <c r="V176" s="15">
        <v>1470</v>
      </c>
      <c r="Y176" s="33"/>
      <c r="Z176" s="34"/>
      <c r="AA176" s="34"/>
      <c r="AB176" s="35"/>
      <c r="AC176" s="35"/>
      <c r="AD176" s="35"/>
      <c r="AE176" s="35"/>
      <c r="AG176" s="33"/>
      <c r="AH176" s="34"/>
      <c r="AI176" s="34"/>
      <c r="AJ176" s="35"/>
      <c r="AK176" s="35"/>
      <c r="AL176" s="35"/>
      <c r="AM176" s="35"/>
      <c r="AO176" s="33"/>
      <c r="AP176" s="34"/>
      <c r="AQ176" s="34"/>
      <c r="AR176" s="35"/>
      <c r="AS176" s="35"/>
      <c r="AT176" s="35"/>
      <c r="AU176" s="35"/>
      <c r="AV176" s="35"/>
      <c r="AW176" s="43"/>
      <c r="AX176" s="33">
        <v>0.106</v>
      </c>
      <c r="AY176" s="34">
        <v>1.2949999999999999</v>
      </c>
      <c r="AZ176" s="34">
        <v>0.59599999999999997</v>
      </c>
      <c r="BA176" s="16">
        <v>218.01</v>
      </c>
      <c r="BB176" s="34">
        <v>1.2999999999999999E-2</v>
      </c>
      <c r="BC176" s="34">
        <v>9.2999999999999999E-2</v>
      </c>
      <c r="BD176" s="34" t="s">
        <v>486</v>
      </c>
      <c r="BE176" s="27">
        <v>9.4521815839499777</v>
      </c>
      <c r="BF176" s="34">
        <v>2.2405716652858327</v>
      </c>
      <c r="BG176" s="33">
        <v>0.1776304888152444</v>
      </c>
      <c r="BH176" s="34">
        <v>2.2405716652858327</v>
      </c>
      <c r="BI176" s="34">
        <v>0.71110190555095276</v>
      </c>
      <c r="BJ176" s="16">
        <v>226.17561640430822</v>
      </c>
      <c r="BK176" s="34">
        <v>1.5573322286661145E-2</v>
      </c>
      <c r="BL176" s="34">
        <v>0.16205716652858326</v>
      </c>
      <c r="BM176" s="34" t="s">
        <v>486</v>
      </c>
      <c r="BN176" s="27">
        <v>9.8758820012407931</v>
      </c>
      <c r="BO176" s="33">
        <v>0.65400000000000003</v>
      </c>
      <c r="BP176" s="34">
        <v>5.8440000000000003</v>
      </c>
      <c r="BQ176" s="34">
        <v>1.262</v>
      </c>
      <c r="BR176" s="16">
        <v>265.04199999999997</v>
      </c>
      <c r="BS176" s="34">
        <v>3.9E-2</v>
      </c>
      <c r="BT176" s="34">
        <v>0.61499999999999999</v>
      </c>
      <c r="BU176" s="34" t="s">
        <v>486</v>
      </c>
      <c r="BV176" s="27">
        <v>11.850545317434134</v>
      </c>
      <c r="BW176" s="33">
        <v>5.8000000000000003E-2</v>
      </c>
      <c r="BX176" s="34">
        <v>2.5009999999999999</v>
      </c>
      <c r="BY176" s="34">
        <v>1.0269999999999999</v>
      </c>
      <c r="BZ176" s="16">
        <v>270.05</v>
      </c>
      <c r="CA176" s="34">
        <v>0.02</v>
      </c>
      <c r="CB176" s="34">
        <v>3.7999999999999999E-2</v>
      </c>
      <c r="CC176" s="34" t="s">
        <v>486</v>
      </c>
      <c r="CD176" s="27">
        <v>11.758936544594746</v>
      </c>
      <c r="CE176" s="33">
        <v>1.0999999999999999E-2</v>
      </c>
      <c r="CF176" s="34">
        <v>0.309</v>
      </c>
      <c r="CG176" s="34">
        <v>0.48799999999999999</v>
      </c>
      <c r="CH176" s="16">
        <v>159.03399999999999</v>
      </c>
      <c r="CI176" s="34">
        <v>4.0000000000000001E-3</v>
      </c>
      <c r="CJ176" s="34">
        <v>7.0000000000000001E-3</v>
      </c>
      <c r="CK176" s="34" t="s">
        <v>486</v>
      </c>
      <c r="CL176" s="27">
        <v>6.8433125952459504</v>
      </c>
      <c r="CM176" s="33">
        <v>0.02</v>
      </c>
      <c r="CN176" s="34">
        <v>0.746</v>
      </c>
      <c r="CO176" s="34">
        <v>0.53</v>
      </c>
      <c r="CP176" s="16">
        <v>279.54700000000003</v>
      </c>
      <c r="CQ176" s="34">
        <v>7.0000000000000001E-3</v>
      </c>
      <c r="CR176" s="34">
        <v>1.2E-2</v>
      </c>
      <c r="CS176" s="34" t="s">
        <v>486</v>
      </c>
      <c r="CT176" s="27">
        <v>12.042809225306755</v>
      </c>
      <c r="CU176" s="33">
        <v>0.14599999999999999</v>
      </c>
      <c r="CV176" s="34">
        <v>1.7669999999999999</v>
      </c>
      <c r="CW176" s="34">
        <v>0.72299999999999998</v>
      </c>
      <c r="CX176" s="16">
        <v>208.59399999999999</v>
      </c>
      <c r="CY176" s="34">
        <v>1.2999999999999999E-2</v>
      </c>
      <c r="CZ176" s="34">
        <v>0.13300000000000001</v>
      </c>
      <c r="DA176" s="34" t="s">
        <v>486</v>
      </c>
      <c r="DB176" s="27">
        <v>9.0855824731740267</v>
      </c>
      <c r="DC176" s="34">
        <v>1.613</v>
      </c>
      <c r="DD176" s="33">
        <v>3.3500000000000002E-2</v>
      </c>
      <c r="DE176" s="34">
        <v>1.0594999999999999</v>
      </c>
      <c r="DF176" s="34">
        <v>0.61650000000000005</v>
      </c>
      <c r="DG176" s="16">
        <v>200.53050000000002</v>
      </c>
      <c r="DH176" s="34">
        <v>1.4500000000000001E-2</v>
      </c>
      <c r="DI176" s="34">
        <v>1.9E-2</v>
      </c>
      <c r="DJ176" s="34" t="s">
        <v>486</v>
      </c>
      <c r="DK176" s="27">
        <v>8.6767471053086371</v>
      </c>
      <c r="DL176" s="33">
        <v>3.2000000000000001E-2</v>
      </c>
      <c r="DM176" s="34">
        <v>1.5105</v>
      </c>
      <c r="DN176" s="34">
        <v>0.995</v>
      </c>
      <c r="DO176" s="16">
        <v>251.84950000000001</v>
      </c>
      <c r="DP176" s="34">
        <v>1.55E-2</v>
      </c>
      <c r="DQ176" s="34">
        <v>1.6500000000000001E-2</v>
      </c>
      <c r="DR176" s="34" t="s">
        <v>486</v>
      </c>
      <c r="DS176" s="27">
        <v>10.908018727121332</v>
      </c>
      <c r="DT176" s="33">
        <v>1.0999999999999999E-2</v>
      </c>
      <c r="DU176" s="34">
        <v>0.59699999999999998</v>
      </c>
      <c r="DV176" s="34">
        <v>0.57799999999999996</v>
      </c>
      <c r="DW176" s="16">
        <v>155.38999999999999</v>
      </c>
      <c r="DX176" s="34">
        <v>5.0000000000000001E-3</v>
      </c>
      <c r="DY176" s="34">
        <v>6.0000000000000001E-3</v>
      </c>
      <c r="DZ176" s="34" t="s">
        <v>486</v>
      </c>
      <c r="EA176" s="27">
        <v>6.7064317921163852</v>
      </c>
      <c r="EB176" s="33">
        <v>1.7500000000000002E-2</v>
      </c>
      <c r="EC176" s="34">
        <v>0.625</v>
      </c>
      <c r="ED176" s="34">
        <v>0.74399999999999999</v>
      </c>
      <c r="EE176" s="16">
        <v>275.82400000000001</v>
      </c>
      <c r="EF176" s="34">
        <v>8.5000000000000006E-3</v>
      </c>
      <c r="EG176" s="34">
        <v>9.0000000000000011E-3</v>
      </c>
      <c r="EH176" s="34" t="s">
        <v>486</v>
      </c>
      <c r="EI176" s="27">
        <v>11.874633862782989</v>
      </c>
      <c r="EJ176" s="33">
        <v>1.9E-2</v>
      </c>
      <c r="EK176" s="34">
        <v>0.82250000000000001</v>
      </c>
      <c r="EL176" s="34">
        <v>0.66300000000000003</v>
      </c>
      <c r="EM176" s="16">
        <v>190.77600000000001</v>
      </c>
      <c r="EN176" s="34">
        <v>8.9999999999999993E-3</v>
      </c>
      <c r="EO176" s="34">
        <v>1.0499999999999999E-2</v>
      </c>
      <c r="EP176" s="34" t="s">
        <v>486</v>
      </c>
      <c r="EQ176" s="27">
        <v>8.2404289799060528</v>
      </c>
      <c r="ER176" s="34">
        <v>1.2150000000000001</v>
      </c>
    </row>
    <row r="177" spans="2:148" x14ac:dyDescent="0.2">
      <c r="B177" s="15" t="s">
        <v>501</v>
      </c>
      <c r="D177" s="15" t="s">
        <v>75</v>
      </c>
      <c r="E177" s="15" t="s">
        <v>536</v>
      </c>
      <c r="F177" s="31" t="s">
        <v>32</v>
      </c>
      <c r="G177" s="15">
        <v>3701</v>
      </c>
      <c r="I177" s="15">
        <v>111474</v>
      </c>
      <c r="K177" s="15" t="s">
        <v>490</v>
      </c>
      <c r="L177" s="15">
        <v>1.9910000000000001</v>
      </c>
      <c r="N177" s="15" t="s">
        <v>25</v>
      </c>
      <c r="P177" s="15" t="s">
        <v>495</v>
      </c>
      <c r="Q177" s="37"/>
      <c r="R177" s="11"/>
      <c r="T177" s="31" t="s">
        <v>153</v>
      </c>
      <c r="U177" s="15"/>
      <c r="V177" s="15">
        <v>1360</v>
      </c>
      <c r="Y177" s="33"/>
      <c r="Z177" s="34"/>
      <c r="AA177" s="34"/>
      <c r="AB177" s="35"/>
      <c r="AC177" s="35"/>
      <c r="AD177" s="35"/>
      <c r="AE177" s="35"/>
      <c r="AG177" s="33"/>
      <c r="AH177" s="34"/>
      <c r="AI177" s="34"/>
      <c r="AJ177" s="35"/>
      <c r="AK177" s="35"/>
      <c r="AL177" s="35"/>
      <c r="AM177" s="35"/>
      <c r="AO177" s="33"/>
      <c r="AP177" s="34"/>
      <c r="AQ177" s="34"/>
      <c r="AR177" s="35"/>
      <c r="AS177" s="35"/>
      <c r="AT177" s="35"/>
      <c r="AU177" s="35"/>
      <c r="AV177" s="35"/>
      <c r="AW177" s="43"/>
      <c r="AX177" s="33">
        <v>8.3000000000000004E-2</v>
      </c>
      <c r="AY177" s="34">
        <v>1.3</v>
      </c>
      <c r="AZ177" s="34">
        <v>0.128</v>
      </c>
      <c r="BA177" s="16">
        <v>173.833</v>
      </c>
      <c r="BB177" s="34">
        <v>1.4E-2</v>
      </c>
      <c r="BC177" s="34">
        <v>6.9000000000000006E-2</v>
      </c>
      <c r="BD177" s="34" t="s">
        <v>486</v>
      </c>
      <c r="BE177" s="27">
        <v>7.5546318203955964</v>
      </c>
      <c r="BF177" s="34">
        <v>1.949492957746479</v>
      </c>
      <c r="BG177" s="33">
        <v>0.1502990886495443</v>
      </c>
      <c r="BH177" s="34">
        <v>1.949492957746479</v>
      </c>
      <c r="BI177" s="34">
        <v>0.22093123446561724</v>
      </c>
      <c r="BJ177" s="16">
        <v>195.72500994200499</v>
      </c>
      <c r="BK177" s="34">
        <v>1.8110190555095277E-2</v>
      </c>
      <c r="BL177" s="34">
        <v>0.13171002485501243</v>
      </c>
      <c r="BM177" s="34" t="s">
        <v>486</v>
      </c>
      <c r="BN177" s="27">
        <v>8.5465144622725653</v>
      </c>
      <c r="BO177" s="33" t="s">
        <v>486</v>
      </c>
      <c r="BP177" s="34" t="s">
        <v>486</v>
      </c>
      <c r="BQ177" s="34" t="s">
        <v>486</v>
      </c>
      <c r="BR177" s="16" t="s">
        <v>486</v>
      </c>
      <c r="BS177" s="34" t="s">
        <v>486</v>
      </c>
      <c r="BT177" s="34" t="s">
        <v>486</v>
      </c>
      <c r="BU177" s="34" t="s">
        <v>486</v>
      </c>
      <c r="BV177" s="27" t="s">
        <v>486</v>
      </c>
      <c r="BW177" s="33" t="s">
        <v>486</v>
      </c>
      <c r="BX177" s="34" t="s">
        <v>486</v>
      </c>
      <c r="BY177" s="34" t="s">
        <v>486</v>
      </c>
      <c r="BZ177" s="16" t="s">
        <v>486</v>
      </c>
      <c r="CA177" s="34" t="s">
        <v>486</v>
      </c>
      <c r="CB177" s="34" t="s">
        <v>486</v>
      </c>
      <c r="CC177" s="34" t="s">
        <v>486</v>
      </c>
      <c r="CD177" s="27" t="s">
        <v>486</v>
      </c>
      <c r="CE177" s="33" t="s">
        <v>486</v>
      </c>
      <c r="CF177" s="34" t="s">
        <v>486</v>
      </c>
      <c r="CG177" s="34" t="s">
        <v>486</v>
      </c>
      <c r="CH177" s="16" t="s">
        <v>486</v>
      </c>
      <c r="CI177" s="34" t="s">
        <v>486</v>
      </c>
      <c r="CJ177" s="34" t="s">
        <v>486</v>
      </c>
      <c r="CK177" s="34" t="s">
        <v>486</v>
      </c>
      <c r="CL177" s="27" t="s">
        <v>486</v>
      </c>
      <c r="CM177" s="33" t="s">
        <v>486</v>
      </c>
      <c r="CN177" s="34" t="s">
        <v>486</v>
      </c>
      <c r="CO177" s="34" t="s">
        <v>486</v>
      </c>
      <c r="CP177" s="16" t="s">
        <v>486</v>
      </c>
      <c r="CQ177" s="34" t="s">
        <v>486</v>
      </c>
      <c r="CR177" s="34" t="s">
        <v>486</v>
      </c>
      <c r="CS177" s="34" t="s">
        <v>486</v>
      </c>
      <c r="CT177" s="27" t="s">
        <v>486</v>
      </c>
      <c r="CU177" s="33" t="s">
        <v>486</v>
      </c>
      <c r="CV177" s="34" t="s">
        <v>486</v>
      </c>
      <c r="CW177" s="34" t="s">
        <v>486</v>
      </c>
      <c r="CX177" s="16" t="s">
        <v>486</v>
      </c>
      <c r="CY177" s="34" t="s">
        <v>486</v>
      </c>
      <c r="CZ177" s="34" t="s">
        <v>486</v>
      </c>
      <c r="DA177" s="34" t="s">
        <v>486</v>
      </c>
      <c r="DB177" s="27" t="s">
        <v>486</v>
      </c>
      <c r="DC177" s="34" t="s">
        <v>486</v>
      </c>
      <c r="DD177" s="33">
        <v>6.2E-2</v>
      </c>
      <c r="DE177" s="34">
        <v>2.552</v>
      </c>
      <c r="DF177" s="34">
        <v>0.04</v>
      </c>
      <c r="DG177" s="16">
        <v>174.63800000000001</v>
      </c>
      <c r="DH177" s="34">
        <v>1.9E-2</v>
      </c>
      <c r="DI177" s="34">
        <v>4.2999999999999997E-2</v>
      </c>
      <c r="DJ177" s="34" t="s">
        <v>486</v>
      </c>
      <c r="DK177" s="27">
        <v>7.6706845139903539</v>
      </c>
      <c r="DL177" s="33">
        <v>4.3999999999999997E-2</v>
      </c>
      <c r="DM177" s="34">
        <v>2.4864999999999999</v>
      </c>
      <c r="DN177" s="34">
        <v>0.17649999999999999</v>
      </c>
      <c r="DO177" s="16">
        <v>220.32749999999999</v>
      </c>
      <c r="DP177" s="34">
        <v>2.35E-2</v>
      </c>
      <c r="DQ177" s="34">
        <v>2.1000000000000001E-2</v>
      </c>
      <c r="DR177" s="34" t="s">
        <v>486</v>
      </c>
      <c r="DS177" s="27">
        <v>9.6234497494147782</v>
      </c>
      <c r="DT177" s="33">
        <v>0.03</v>
      </c>
      <c r="DU177" s="34">
        <v>0.77949999999999997</v>
      </c>
      <c r="DV177" s="34">
        <v>5.7999999999999996E-2</v>
      </c>
      <c r="DW177" s="16">
        <v>147.33250000000001</v>
      </c>
      <c r="DX177" s="34">
        <v>1.0499999999999999E-2</v>
      </c>
      <c r="DY177" s="34">
        <v>0.02</v>
      </c>
      <c r="DZ177" s="34" t="s">
        <v>486</v>
      </c>
      <c r="EA177" s="27">
        <v>6.3757298392798241</v>
      </c>
      <c r="EB177" s="33">
        <v>4.8000000000000001E-2</v>
      </c>
      <c r="EC177" s="34">
        <v>2.0919999999999996</v>
      </c>
      <c r="ED177" s="34">
        <v>3.7499999999999999E-2</v>
      </c>
      <c r="EE177" s="16">
        <v>233.78649999999999</v>
      </c>
      <c r="EF177" s="34">
        <v>2.5000000000000001E-2</v>
      </c>
      <c r="EG177" s="34">
        <v>2.35E-2</v>
      </c>
      <c r="EH177" s="34" t="s">
        <v>486</v>
      </c>
      <c r="EI177" s="27">
        <v>10.174663477400198</v>
      </c>
      <c r="EJ177" s="33">
        <v>4.2999999999999997E-2</v>
      </c>
      <c r="EK177" s="34">
        <v>1.8149999999999999</v>
      </c>
      <c r="EL177" s="34">
        <v>7.3999999999999996E-2</v>
      </c>
      <c r="EM177" s="16">
        <v>172.001</v>
      </c>
      <c r="EN177" s="34">
        <v>1.4999999999999999E-2</v>
      </c>
      <c r="EO177" s="34">
        <v>2.8000000000000001E-2</v>
      </c>
      <c r="EP177" s="34" t="s">
        <v>486</v>
      </c>
      <c r="EQ177" s="27">
        <v>7.5053252894691367</v>
      </c>
      <c r="ER177" s="34">
        <v>5.6944999999999997</v>
      </c>
    </row>
    <row r="178" spans="2:148" x14ac:dyDescent="0.2">
      <c r="B178" s="15" t="s">
        <v>501</v>
      </c>
      <c r="D178" s="15" t="s">
        <v>64</v>
      </c>
      <c r="E178" s="15" t="s">
        <v>523</v>
      </c>
      <c r="F178" s="31" t="s">
        <v>32</v>
      </c>
      <c r="G178" s="15">
        <v>3701</v>
      </c>
      <c r="I178" s="15">
        <v>81783</v>
      </c>
      <c r="K178" s="15" t="s">
        <v>490</v>
      </c>
      <c r="L178" s="15">
        <v>2.1640000000000001</v>
      </c>
      <c r="N178" s="15" t="s">
        <v>25</v>
      </c>
      <c r="P178" s="15" t="s">
        <v>495</v>
      </c>
      <c r="Q178" s="37"/>
      <c r="R178" s="11"/>
      <c r="T178" s="31" t="s">
        <v>153</v>
      </c>
      <c r="U178" s="15"/>
      <c r="V178" s="15">
        <v>1590</v>
      </c>
      <c r="Y178" s="33"/>
      <c r="Z178" s="34"/>
      <c r="AA178" s="34"/>
      <c r="AB178" s="35"/>
      <c r="AC178" s="35"/>
      <c r="AD178" s="35"/>
      <c r="AE178" s="35"/>
      <c r="AG178" s="33"/>
      <c r="AH178" s="34"/>
      <c r="AI178" s="34"/>
      <c r="AJ178" s="35"/>
      <c r="AK178" s="35"/>
      <c r="AL178" s="35"/>
      <c r="AM178" s="35"/>
      <c r="AO178" s="33"/>
      <c r="AP178" s="34"/>
      <c r="AQ178" s="34"/>
      <c r="AR178" s="35"/>
      <c r="AS178" s="35"/>
      <c r="AT178" s="35"/>
      <c r="AU178" s="35"/>
      <c r="AV178" s="35"/>
      <c r="AW178" s="43"/>
      <c r="AX178" s="33">
        <v>0.15082520256938248</v>
      </c>
      <c r="AY178" s="34">
        <v>1.3302430236231588</v>
      </c>
      <c r="AZ178" s="34">
        <v>0.22872601955246125</v>
      </c>
      <c r="BA178" s="16">
        <v>224.4499212068543</v>
      </c>
      <c r="BB178" s="34">
        <v>1.6876114831605143E-2</v>
      </c>
      <c r="BC178" s="34">
        <v>0.13394908773777733</v>
      </c>
      <c r="BD178" s="34" t="s">
        <v>486</v>
      </c>
      <c r="BE178" s="27">
        <v>9.7368646795856542</v>
      </c>
      <c r="BF178" s="34">
        <v>2.2947682959269771</v>
      </c>
      <c r="BG178" s="33">
        <v>0.29373703475440316</v>
      </c>
      <c r="BH178" s="34">
        <v>2.2947682959269771</v>
      </c>
      <c r="BI178" s="34">
        <v>0.41250330280879061</v>
      </c>
      <c r="BJ178" s="16">
        <v>235.15083601958963</v>
      </c>
      <c r="BK178" s="34">
        <v>2.1081121295089603E-2</v>
      </c>
      <c r="BL178" s="34">
        <v>0.27265591345931356</v>
      </c>
      <c r="BM178" s="34" t="s">
        <v>486</v>
      </c>
      <c r="BN178" s="27">
        <v>10.280279980581287</v>
      </c>
      <c r="BO178" s="33" t="s">
        <v>486</v>
      </c>
      <c r="BP178" s="34" t="s">
        <v>486</v>
      </c>
      <c r="BQ178" s="34" t="s">
        <v>486</v>
      </c>
      <c r="BR178" s="16" t="s">
        <v>486</v>
      </c>
      <c r="BS178" s="34" t="s">
        <v>486</v>
      </c>
      <c r="BT178" s="34" t="s">
        <v>486</v>
      </c>
      <c r="BU178" s="34" t="s">
        <v>486</v>
      </c>
      <c r="BV178" s="27" t="s">
        <v>486</v>
      </c>
      <c r="BW178" s="33" t="s">
        <v>486</v>
      </c>
      <c r="BX178" s="34" t="s">
        <v>486</v>
      </c>
      <c r="BY178" s="34" t="s">
        <v>486</v>
      </c>
      <c r="BZ178" s="16" t="s">
        <v>486</v>
      </c>
      <c r="CA178" s="34" t="s">
        <v>486</v>
      </c>
      <c r="CB178" s="34" t="s">
        <v>486</v>
      </c>
      <c r="CC178" s="34" t="s">
        <v>486</v>
      </c>
      <c r="CD178" s="27" t="s">
        <v>486</v>
      </c>
      <c r="CE178" s="33" t="s">
        <v>486</v>
      </c>
      <c r="CF178" s="34" t="s">
        <v>486</v>
      </c>
      <c r="CG178" s="34" t="s">
        <v>486</v>
      </c>
      <c r="CH178" s="16" t="s">
        <v>486</v>
      </c>
      <c r="CI178" s="34" t="s">
        <v>486</v>
      </c>
      <c r="CJ178" s="34" t="s">
        <v>486</v>
      </c>
      <c r="CK178" s="34" t="s">
        <v>486</v>
      </c>
      <c r="CL178" s="27" t="s">
        <v>486</v>
      </c>
      <c r="CM178" s="33" t="s">
        <v>486</v>
      </c>
      <c r="CN178" s="34" t="s">
        <v>486</v>
      </c>
      <c r="CO178" s="34" t="s">
        <v>486</v>
      </c>
      <c r="CP178" s="16" t="s">
        <v>486</v>
      </c>
      <c r="CQ178" s="34" t="s">
        <v>486</v>
      </c>
      <c r="CR178" s="34" t="s">
        <v>486</v>
      </c>
      <c r="CS178" s="34" t="s">
        <v>486</v>
      </c>
      <c r="CT178" s="27" t="s">
        <v>486</v>
      </c>
      <c r="CU178" s="33" t="s">
        <v>486</v>
      </c>
      <c r="CV178" s="34" t="s">
        <v>486</v>
      </c>
      <c r="CW178" s="34" t="s">
        <v>486</v>
      </c>
      <c r="CX178" s="16" t="s">
        <v>486</v>
      </c>
      <c r="CY178" s="34" t="s">
        <v>486</v>
      </c>
      <c r="CZ178" s="34" t="s">
        <v>486</v>
      </c>
      <c r="DA178" s="34" t="s">
        <v>486</v>
      </c>
      <c r="DB178" s="27" t="s">
        <v>486</v>
      </c>
      <c r="DC178" s="34" t="s">
        <v>486</v>
      </c>
      <c r="DD178" s="33">
        <v>2.0457837920313363E-2</v>
      </c>
      <c r="DE178" s="34">
        <v>0.26371714979497207</v>
      </c>
      <c r="DF178" s="34">
        <v>6.6504932815154072E-2</v>
      </c>
      <c r="DG178" s="16">
        <v>204.44130739100984</v>
      </c>
      <c r="DH178" s="34">
        <v>8.3735182507084782E-3</v>
      </c>
      <c r="DI178" s="34">
        <v>1.2084319669604885E-2</v>
      </c>
      <c r="DJ178" s="34" t="s">
        <v>486</v>
      </c>
      <c r="DK178" s="27">
        <v>8.7890729230721796</v>
      </c>
      <c r="DL178" s="33">
        <v>4.3539419117740022E-2</v>
      </c>
      <c r="DM178" s="34">
        <v>0.77063468248036315</v>
      </c>
      <c r="DN178" s="34">
        <v>0.20222453163024315</v>
      </c>
      <c r="DO178" s="16">
        <v>257.35997430110996</v>
      </c>
      <c r="DP178" s="34">
        <v>1.5834158849747208E-2</v>
      </c>
      <c r="DQ178" s="34">
        <v>2.7705260267992814E-2</v>
      </c>
      <c r="DR178" s="34" t="s">
        <v>486</v>
      </c>
      <c r="DS178" s="27">
        <v>11.096067681567149</v>
      </c>
      <c r="DT178" s="33">
        <v>4.1075696098958413E-2</v>
      </c>
      <c r="DU178" s="34">
        <v>1.0538694421734467</v>
      </c>
      <c r="DV178" s="34">
        <v>0.10287748424896763</v>
      </c>
      <c r="DW178" s="16">
        <v>166.91798716674543</v>
      </c>
      <c r="DX178" s="34">
        <v>1.2374072566894344E-2</v>
      </c>
      <c r="DY178" s="34">
        <v>2.8701623532064069E-2</v>
      </c>
      <c r="DZ178" s="34" t="s">
        <v>486</v>
      </c>
      <c r="EA178" s="27">
        <v>7.2357530973646309</v>
      </c>
      <c r="EB178" s="33">
        <v>2.9630355973431548E-2</v>
      </c>
      <c r="EC178" s="34">
        <v>0.54074452710969168</v>
      </c>
      <c r="ED178" s="34">
        <v>0.16253445998996771</v>
      </c>
      <c r="EE178" s="16">
        <v>282.51964461924854</v>
      </c>
      <c r="EF178" s="34">
        <v>1.139373610593313E-2</v>
      </c>
      <c r="EG178" s="34">
        <v>1.8236619867498416E-2</v>
      </c>
      <c r="EH178" s="34" t="s">
        <v>486</v>
      </c>
      <c r="EI178" s="27">
        <v>12.157782638365134</v>
      </c>
      <c r="EJ178" s="33">
        <v>3.6157112101932176E-2</v>
      </c>
      <c r="EK178" s="34">
        <v>0.80331981232627347</v>
      </c>
      <c r="EL178" s="34">
        <v>0.1161882073333186</v>
      </c>
      <c r="EM178" s="16">
        <v>199.40423414614449</v>
      </c>
      <c r="EN178" s="34">
        <v>1.1977750388499964E-2</v>
      </c>
      <c r="EO178" s="34">
        <v>2.4179361713432213E-2</v>
      </c>
      <c r="EP178" s="34" t="s">
        <v>486</v>
      </c>
      <c r="EQ178" s="27">
        <v>8.6115366892060923</v>
      </c>
      <c r="ER178" s="34" t="s">
        <v>486</v>
      </c>
    </row>
    <row r="179" spans="2:148" x14ac:dyDescent="0.2">
      <c r="B179" s="15" t="s">
        <v>501</v>
      </c>
      <c r="D179" s="15" t="s">
        <v>68</v>
      </c>
      <c r="E179" s="15" t="s">
        <v>579</v>
      </c>
      <c r="F179" s="31" t="s">
        <v>32</v>
      </c>
      <c r="G179" s="15">
        <v>3701</v>
      </c>
      <c r="I179" s="15">
        <v>147609</v>
      </c>
      <c r="K179" s="15" t="s">
        <v>491</v>
      </c>
      <c r="L179" s="15">
        <v>2.254</v>
      </c>
      <c r="N179" s="15" t="s">
        <v>25</v>
      </c>
      <c r="P179" s="15" t="s">
        <v>495</v>
      </c>
      <c r="Q179" s="37"/>
      <c r="R179" s="11"/>
      <c r="T179" s="31" t="s">
        <v>153</v>
      </c>
      <c r="U179" s="15"/>
      <c r="V179" s="15">
        <v>1810</v>
      </c>
      <c r="Y179" s="33"/>
      <c r="Z179" s="34"/>
      <c r="AA179" s="34"/>
      <c r="AB179" s="35"/>
      <c r="AC179" s="35"/>
      <c r="AD179" s="35"/>
      <c r="AE179" s="35"/>
      <c r="AG179" s="33"/>
      <c r="AH179" s="34"/>
      <c r="AI179" s="34"/>
      <c r="AJ179" s="35"/>
      <c r="AK179" s="35"/>
      <c r="AL179" s="35"/>
      <c r="AM179" s="35"/>
      <c r="AO179" s="33"/>
      <c r="AP179" s="34"/>
      <c r="AQ179" s="34"/>
      <c r="AR179" s="35"/>
      <c r="AS179" s="35"/>
      <c r="AT179" s="35"/>
      <c r="AU179" s="35"/>
      <c r="AV179" s="35"/>
      <c r="AW179" s="43"/>
      <c r="AX179" s="33">
        <v>6.5039082930471628E-2</v>
      </c>
      <c r="AY179" s="34">
        <v>1.0143911651059165</v>
      </c>
      <c r="AZ179" s="34">
        <v>0.13099091706560542</v>
      </c>
      <c r="BA179" s="16">
        <v>233.1270824887267</v>
      </c>
      <c r="BB179" s="34">
        <v>1.4063400192427359E-2</v>
      </c>
      <c r="BC179" s="34">
        <v>5.0975682738044273E-2</v>
      </c>
      <c r="BD179" s="34" t="s">
        <v>486</v>
      </c>
      <c r="BE179" s="27">
        <v>10.076069688625571</v>
      </c>
      <c r="BF179" s="34">
        <v>1.5354100574096678</v>
      </c>
      <c r="BG179" s="33">
        <v>0.12014634918939872</v>
      </c>
      <c r="BH179" s="34">
        <v>1.5354100574096678</v>
      </c>
      <c r="BI179" s="34">
        <v>0.15179252398613743</v>
      </c>
      <c r="BJ179" s="16">
        <v>238.76792981182058</v>
      </c>
      <c r="BK179" s="34">
        <v>1.7630775212281451E-2</v>
      </c>
      <c r="BL179" s="34">
        <v>0.10251557397711726</v>
      </c>
      <c r="BM179" s="34" t="s">
        <v>486</v>
      </c>
      <c r="BN179" s="27">
        <v>10.360620020369481</v>
      </c>
      <c r="BO179" s="33">
        <v>0.34450191245572187</v>
      </c>
      <c r="BP179" s="34">
        <v>3.162405303046405</v>
      </c>
      <c r="BQ179" s="34">
        <v>0.19732354071698627</v>
      </c>
      <c r="BR179" s="16">
        <v>259.85554641385147</v>
      </c>
      <c r="BS179" s="34">
        <v>3.1971721920390536E-2</v>
      </c>
      <c r="BT179" s="34">
        <v>0.31253019053533132</v>
      </c>
      <c r="BU179" s="34" t="s">
        <v>486</v>
      </c>
      <c r="BV179" s="27">
        <v>11.405252816479715</v>
      </c>
      <c r="BW179" s="33">
        <v>4.6521400907305187E-2</v>
      </c>
      <c r="BX179" s="34">
        <v>1.502874356844053</v>
      </c>
      <c r="BY179" s="34">
        <v>8.9377645185314297E-2</v>
      </c>
      <c r="BZ179" s="16">
        <v>279.19304457907356</v>
      </c>
      <c r="CA179" s="34">
        <v>1.7921660064598544E-2</v>
      </c>
      <c r="CB179" s="34">
        <v>2.8599740842706643E-2</v>
      </c>
      <c r="CC179" s="34" t="s">
        <v>486</v>
      </c>
      <c r="CD179" s="27">
        <v>12.082248794576506</v>
      </c>
      <c r="CE179" s="33">
        <v>2.3585087038901963E-2</v>
      </c>
      <c r="CF179" s="34">
        <v>0.81508533207987843</v>
      </c>
      <c r="CG179" s="34">
        <v>5.9564106623161674E-2</v>
      </c>
      <c r="CH179" s="16">
        <v>184.52308477441193</v>
      </c>
      <c r="CI179" s="34">
        <v>1.0428666327984141E-2</v>
      </c>
      <c r="CJ179" s="34">
        <v>1.3156420710917821E-2</v>
      </c>
      <c r="CK179" s="34" t="s">
        <v>486</v>
      </c>
      <c r="CL179" s="27">
        <v>7.9723646818199914</v>
      </c>
      <c r="CM179" s="33">
        <v>2.1985062695422199E-2</v>
      </c>
      <c r="CN179" s="34">
        <v>0.86111723680313412</v>
      </c>
      <c r="CO179" s="34">
        <v>4.7346333158431626E-2</v>
      </c>
      <c r="CP179" s="16">
        <v>299.56231982456421</v>
      </c>
      <c r="CQ179" s="34">
        <v>1.2135493613419453E-2</v>
      </c>
      <c r="CR179" s="34">
        <v>9.8495690820027456E-3</v>
      </c>
      <c r="CS179" s="34" t="s">
        <v>486</v>
      </c>
      <c r="CT179" s="27">
        <v>12.909297838366848</v>
      </c>
      <c r="CU179" s="33">
        <v>9.0227386209132968E-2</v>
      </c>
      <c r="CV179" s="34">
        <v>1.3829563525773165</v>
      </c>
      <c r="CW179" s="34">
        <v>8.982180114796004E-2</v>
      </c>
      <c r="CX179" s="16">
        <v>225.0080701529248</v>
      </c>
      <c r="CY179" s="34">
        <v>1.5943626236264122E-2</v>
      </c>
      <c r="CZ179" s="34">
        <v>7.4283759972868846E-2</v>
      </c>
      <c r="DA179" s="34" t="s">
        <v>486</v>
      </c>
      <c r="DB179" s="27">
        <v>9.7561119767892492</v>
      </c>
      <c r="DC179" s="34" t="s">
        <v>486</v>
      </c>
      <c r="DD179" s="33">
        <v>6.6544833512916415E-2</v>
      </c>
      <c r="DE179" s="34">
        <v>1.6714994019166873</v>
      </c>
      <c r="DF179" s="34">
        <v>7.9360132523232874E-2</v>
      </c>
      <c r="DG179" s="16">
        <v>208.98719964941046</v>
      </c>
      <c r="DH179" s="34">
        <v>2.1520413986066529E-2</v>
      </c>
      <c r="DI179" s="34">
        <v>4.5024419526849886E-2</v>
      </c>
      <c r="DJ179" s="34" t="s">
        <v>486</v>
      </c>
      <c r="DK179" s="27">
        <v>9.0852000084104727</v>
      </c>
      <c r="DL179" s="33">
        <v>8.4261693029889714E-2</v>
      </c>
      <c r="DM179" s="34">
        <v>2.1800610118949511</v>
      </c>
      <c r="DN179" s="34">
        <v>0.2640439337823452</v>
      </c>
      <c r="DO179" s="16">
        <v>282.4834087081282</v>
      </c>
      <c r="DP179" s="34">
        <v>2.8052290022906566E-2</v>
      </c>
      <c r="DQ179" s="34">
        <v>5.6209403006983148E-2</v>
      </c>
      <c r="DR179" s="34" t="s">
        <v>486</v>
      </c>
      <c r="DS179" s="27">
        <v>12.274149247865049</v>
      </c>
      <c r="DT179" s="33">
        <v>1.2605399643122172E-2</v>
      </c>
      <c r="DU179" s="34">
        <v>0.49045521471856934</v>
      </c>
      <c r="DV179" s="34">
        <v>6.7394055109117959E-2</v>
      </c>
      <c r="DW179" s="16">
        <v>181.63068146018711</v>
      </c>
      <c r="DX179" s="34">
        <v>6.4434679658288679E-3</v>
      </c>
      <c r="DY179" s="34">
        <v>6.1619316772933037E-3</v>
      </c>
      <c r="DZ179" s="34" t="s">
        <v>486</v>
      </c>
      <c r="EA179" s="27">
        <v>7.8249356022429009</v>
      </c>
      <c r="EB179" s="33">
        <v>1.3032867454814506E-2</v>
      </c>
      <c r="EC179" s="34">
        <v>0.76129455863326556</v>
      </c>
      <c r="ED179" s="34">
        <v>0.15981589507605623</v>
      </c>
      <c r="EE179" s="16">
        <v>308.1006615263903</v>
      </c>
      <c r="EF179" s="34">
        <v>7.8639033795736262E-3</v>
      </c>
      <c r="EG179" s="34">
        <v>5.1689640752408793E-3</v>
      </c>
      <c r="EH179" s="34" t="s">
        <v>486</v>
      </c>
      <c r="EI179" s="27">
        <v>13.267562556059465</v>
      </c>
      <c r="EJ179" s="33">
        <v>3.3614529504862489E-2</v>
      </c>
      <c r="EK179" s="34">
        <v>0.99506484902975345</v>
      </c>
      <c r="EL179" s="34">
        <v>0.10765606036797683</v>
      </c>
      <c r="EM179" s="16">
        <v>214.72001536046426</v>
      </c>
      <c r="EN179" s="34">
        <v>1.267851504044609E-2</v>
      </c>
      <c r="EO179" s="34">
        <v>2.0936014464416397E-2</v>
      </c>
      <c r="EP179" s="34" t="s">
        <v>486</v>
      </c>
      <c r="EQ179" s="27">
        <v>9.2810100699426119</v>
      </c>
      <c r="ER179" s="34" t="s">
        <v>486</v>
      </c>
    </row>
    <row r="180" spans="2:148" x14ac:dyDescent="0.2">
      <c r="B180" s="15" t="s">
        <v>501</v>
      </c>
      <c r="D180" s="15" t="s">
        <v>580</v>
      </c>
      <c r="E180" s="15" t="s">
        <v>539</v>
      </c>
      <c r="F180" s="31" t="s">
        <v>32</v>
      </c>
      <c r="G180" s="15">
        <v>3701</v>
      </c>
      <c r="I180" s="15">
        <v>102512</v>
      </c>
      <c r="K180" s="15" t="s">
        <v>491</v>
      </c>
      <c r="L180" s="15">
        <v>2.3620000000000001</v>
      </c>
      <c r="N180" s="15" t="s">
        <v>25</v>
      </c>
      <c r="P180" s="15" t="s">
        <v>495</v>
      </c>
      <c r="Q180" s="37"/>
      <c r="R180" s="11"/>
      <c r="T180" s="31" t="s">
        <v>153</v>
      </c>
      <c r="U180" s="15"/>
      <c r="V180" s="15">
        <v>1810</v>
      </c>
      <c r="Y180" s="33"/>
      <c r="Z180" s="34"/>
      <c r="AA180" s="34"/>
      <c r="AB180" s="35"/>
      <c r="AC180" s="35"/>
      <c r="AD180" s="35"/>
      <c r="AE180" s="35"/>
      <c r="AG180" s="33"/>
      <c r="AH180" s="34"/>
      <c r="AI180" s="34"/>
      <c r="AJ180" s="35"/>
      <c r="AK180" s="35"/>
      <c r="AL180" s="35"/>
      <c r="AM180" s="35"/>
      <c r="AO180" s="33"/>
      <c r="AP180" s="34"/>
      <c r="AQ180" s="34"/>
      <c r="AR180" s="35"/>
      <c r="AS180" s="35"/>
      <c r="AT180" s="35"/>
      <c r="AU180" s="35"/>
      <c r="AV180" s="35"/>
      <c r="AW180" s="43"/>
      <c r="AX180" s="33">
        <v>0.10589080098792424</v>
      </c>
      <c r="AY180" s="34">
        <v>3.1279615210899525</v>
      </c>
      <c r="AZ180" s="34">
        <v>0.31999503391121165</v>
      </c>
      <c r="BA180" s="16">
        <v>227.85134446284238</v>
      </c>
      <c r="BB180" s="34">
        <v>1.2666398406085121E-2</v>
      </c>
      <c r="BC180" s="34">
        <v>9.3224402581839116E-2</v>
      </c>
      <c r="BD180" s="34" t="s">
        <v>486</v>
      </c>
      <c r="BE180" s="27">
        <v>9.9978026998097587</v>
      </c>
      <c r="BF180" s="34">
        <v>4.4489469759734881</v>
      </c>
      <c r="BG180" s="33">
        <v>0.21849295774647887</v>
      </c>
      <c r="BH180" s="34">
        <v>4.4489469759734881</v>
      </c>
      <c r="BI180" s="34">
        <v>0.37138525269262634</v>
      </c>
      <c r="BJ180" s="16">
        <v>238.76068765534387</v>
      </c>
      <c r="BK180" s="34">
        <v>1.9404308202154105E-2</v>
      </c>
      <c r="BL180" s="34">
        <v>0.19857415078707541</v>
      </c>
      <c r="BM180" s="34" t="s">
        <v>486</v>
      </c>
      <c r="BN180" s="27">
        <v>10.570058739691437</v>
      </c>
      <c r="BO180" s="33">
        <v>0.63900000000000001</v>
      </c>
      <c r="BP180" s="34">
        <v>9.5269999999999992</v>
      </c>
      <c r="BQ180" s="34">
        <v>0.46500000000000002</v>
      </c>
      <c r="BR180" s="16">
        <v>269.42200000000003</v>
      </c>
      <c r="BS180" s="34">
        <v>4.2000000000000003E-2</v>
      </c>
      <c r="BT180" s="34">
        <v>0.59599999999999997</v>
      </c>
      <c r="BU180" s="34" t="s">
        <v>486</v>
      </c>
      <c r="BV180" s="27">
        <v>12.284593015035115</v>
      </c>
      <c r="BW180" s="33">
        <v>3.4000000000000002E-2</v>
      </c>
      <c r="BX180" s="34">
        <v>3.3239999999999998</v>
      </c>
      <c r="BY180" s="34">
        <v>0.42499999999999999</v>
      </c>
      <c r="BZ180" s="16">
        <v>274.86799999999999</v>
      </c>
      <c r="CA180" s="34">
        <v>8.9999999999999993E-3</v>
      </c>
      <c r="CB180" s="34">
        <v>2.5000000000000001E-2</v>
      </c>
      <c r="CC180" s="34" t="s">
        <v>486</v>
      </c>
      <c r="CD180" s="27">
        <v>12.017785109424832</v>
      </c>
      <c r="CE180" s="33">
        <v>8.9999999999999993E-3</v>
      </c>
      <c r="CF180" s="34">
        <v>1.978</v>
      </c>
      <c r="CG180" s="34">
        <v>0.24299999999999999</v>
      </c>
      <c r="CH180" s="16">
        <v>168.93700000000001</v>
      </c>
      <c r="CI180" s="34">
        <v>3.0000000000000001E-3</v>
      </c>
      <c r="CJ180" s="34">
        <v>6.0000000000000001E-3</v>
      </c>
      <c r="CK180" s="34" t="s">
        <v>486</v>
      </c>
      <c r="CL180" s="27">
        <v>7.3802700664561458</v>
      </c>
      <c r="CM180" s="33">
        <v>1.4E-2</v>
      </c>
      <c r="CN180" s="34">
        <v>2.0670000000000002</v>
      </c>
      <c r="CO180" s="34">
        <v>0.312</v>
      </c>
      <c r="CP180" s="16">
        <v>279.27600000000001</v>
      </c>
      <c r="CQ180" s="34">
        <v>6.0000000000000001E-3</v>
      </c>
      <c r="CR180" s="34">
        <v>8.0000000000000002E-3</v>
      </c>
      <c r="CS180" s="34" t="s">
        <v>486</v>
      </c>
      <c r="CT180" s="27">
        <v>12.119403465774301</v>
      </c>
      <c r="CU180" s="33">
        <v>0.13800000000000001</v>
      </c>
      <c r="CV180" s="34">
        <v>3.6760000000000002</v>
      </c>
      <c r="CW180" s="34">
        <v>0.32</v>
      </c>
      <c r="CX180" s="16">
        <v>215.583</v>
      </c>
      <c r="CY180" s="34">
        <v>1.2E-2</v>
      </c>
      <c r="CZ180" s="34">
        <v>0.126</v>
      </c>
      <c r="DA180" s="34" t="s">
        <v>486</v>
      </c>
      <c r="DB180" s="27">
        <v>9.5129174718386214</v>
      </c>
      <c r="DC180" s="34" t="s">
        <v>486</v>
      </c>
      <c r="DD180" s="33">
        <v>1.7999999999999999E-2</v>
      </c>
      <c r="DE180" s="34">
        <v>1.8220000000000001</v>
      </c>
      <c r="DF180" s="34">
        <v>0.19800000000000001</v>
      </c>
      <c r="DG180" s="16">
        <v>222.23500000000001</v>
      </c>
      <c r="DH180" s="34">
        <v>6.0000000000000001E-3</v>
      </c>
      <c r="DI180" s="34">
        <v>1.2E-2</v>
      </c>
      <c r="DJ180" s="34" t="s">
        <v>486</v>
      </c>
      <c r="DK180" s="27">
        <v>9.6569387755102056</v>
      </c>
      <c r="DL180" s="33">
        <v>2.8000000000000001E-2</v>
      </c>
      <c r="DM180" s="34">
        <v>3.605</v>
      </c>
      <c r="DN180" s="34">
        <v>0.48399999999999999</v>
      </c>
      <c r="DO180" s="16">
        <v>274.76400000000001</v>
      </c>
      <c r="DP180" s="34">
        <v>8.9999999999999993E-3</v>
      </c>
      <c r="DQ180" s="34">
        <v>1.9E-2</v>
      </c>
      <c r="DR180" s="34" t="s">
        <v>486</v>
      </c>
      <c r="DS180" s="27">
        <v>12.031447267128561</v>
      </c>
      <c r="DT180" s="33">
        <v>1.0999999999999999E-2</v>
      </c>
      <c r="DU180" s="34">
        <v>2.2320000000000002</v>
      </c>
      <c r="DV180" s="34">
        <v>0.252</v>
      </c>
      <c r="DW180" s="16">
        <v>169.56299999999999</v>
      </c>
      <c r="DX180" s="34">
        <v>4.0000000000000001E-3</v>
      </c>
      <c r="DY180" s="34">
        <v>7.0000000000000001E-3</v>
      </c>
      <c r="DZ180" s="34" t="s">
        <v>486</v>
      </c>
      <c r="EA180" s="27">
        <v>7.4245106911124736</v>
      </c>
      <c r="EB180" s="33">
        <v>1.7999999999999999E-2</v>
      </c>
      <c r="EC180" s="34">
        <v>2.5350000000000001</v>
      </c>
      <c r="ED180" s="34">
        <v>0.35199999999999998</v>
      </c>
      <c r="EE180" s="16">
        <v>281.46499999999997</v>
      </c>
      <c r="EF180" s="34">
        <v>8.0000000000000002E-3</v>
      </c>
      <c r="EG180" s="34">
        <v>0.01</v>
      </c>
      <c r="EH180" s="34" t="s">
        <v>486</v>
      </c>
      <c r="EI180" s="27">
        <v>12.245376820474148</v>
      </c>
      <c r="EJ180" s="33">
        <v>1.4999999999999999E-2</v>
      </c>
      <c r="EK180" s="34">
        <v>2.38</v>
      </c>
      <c r="EL180" s="34">
        <v>0.28499999999999998</v>
      </c>
      <c r="EM180" s="16">
        <v>206.79900000000001</v>
      </c>
      <c r="EN180" s="34">
        <v>5.0000000000000001E-3</v>
      </c>
      <c r="EO180" s="34">
        <v>0.01</v>
      </c>
      <c r="EP180" s="34" t="s">
        <v>486</v>
      </c>
      <c r="EQ180" s="27">
        <v>9.0320870057029747</v>
      </c>
      <c r="ER180" s="34" t="s">
        <v>486</v>
      </c>
    </row>
    <row r="181" spans="2:148" x14ac:dyDescent="0.2">
      <c r="B181" s="15" t="s">
        <v>501</v>
      </c>
      <c r="D181" s="15" t="s">
        <v>64</v>
      </c>
      <c r="E181" s="15" t="s">
        <v>523</v>
      </c>
      <c r="F181" s="31" t="s">
        <v>32</v>
      </c>
      <c r="G181" s="15">
        <v>3701</v>
      </c>
      <c r="I181" s="15">
        <v>139773</v>
      </c>
      <c r="K181" s="15" t="s">
        <v>490</v>
      </c>
      <c r="L181" s="15">
        <v>2.1640000000000001</v>
      </c>
      <c r="N181" s="15" t="s">
        <v>25</v>
      </c>
      <c r="P181" s="15" t="s">
        <v>495</v>
      </c>
      <c r="Q181" s="37"/>
      <c r="R181" s="11"/>
      <c r="T181" s="31" t="s">
        <v>153</v>
      </c>
      <c r="U181" s="15"/>
      <c r="V181" s="15">
        <v>1590</v>
      </c>
      <c r="Y181" s="33"/>
      <c r="Z181" s="34"/>
      <c r="AA181" s="34"/>
      <c r="AB181" s="35"/>
      <c r="AC181" s="35"/>
      <c r="AD181" s="35"/>
      <c r="AE181" s="35"/>
      <c r="AG181" s="33"/>
      <c r="AH181" s="34"/>
      <c r="AI181" s="34"/>
      <c r="AJ181" s="35"/>
      <c r="AK181" s="35"/>
      <c r="AL181" s="35"/>
      <c r="AM181" s="35"/>
      <c r="AO181" s="33"/>
      <c r="AP181" s="34"/>
      <c r="AQ181" s="34"/>
      <c r="AR181" s="35"/>
      <c r="AS181" s="35"/>
      <c r="AT181" s="35"/>
      <c r="AU181" s="35"/>
      <c r="AV181" s="35"/>
      <c r="AW181" s="43"/>
      <c r="AX181" s="33">
        <v>0.23100000000000001</v>
      </c>
      <c r="AY181" s="34">
        <v>2.74</v>
      </c>
      <c r="AZ181" s="34">
        <v>0.44700000000000001</v>
      </c>
      <c r="BA181" s="16">
        <v>230.792</v>
      </c>
      <c r="BB181" s="34">
        <v>2.8000000000000001E-2</v>
      </c>
      <c r="BC181" s="34">
        <v>0.20300000000000001</v>
      </c>
      <c r="BD181" s="34" t="s">
        <v>486</v>
      </c>
      <c r="BE181" s="27">
        <v>10.114801338549276</v>
      </c>
      <c r="BF181" s="34">
        <v>4.2044896437448216</v>
      </c>
      <c r="BG181" s="33">
        <v>0.38836702568351295</v>
      </c>
      <c r="BH181" s="34">
        <v>4.2044896437448216</v>
      </c>
      <c r="BI181" s="34">
        <v>0.92458989229494615</v>
      </c>
      <c r="BJ181" s="16">
        <v>237.55091217895608</v>
      </c>
      <c r="BK181" s="34">
        <v>3.4376139188069595E-2</v>
      </c>
      <c r="BL181" s="34">
        <v>0.35399088649544319</v>
      </c>
      <c r="BM181" s="34" t="s">
        <v>486</v>
      </c>
      <c r="BN181" s="27">
        <v>10.52480729702023</v>
      </c>
      <c r="BO181" s="33" t="s">
        <v>486</v>
      </c>
      <c r="BP181" s="34" t="s">
        <v>486</v>
      </c>
      <c r="BQ181" s="34" t="s">
        <v>486</v>
      </c>
      <c r="BR181" s="16" t="s">
        <v>486</v>
      </c>
      <c r="BS181" s="34" t="s">
        <v>486</v>
      </c>
      <c r="BT181" s="34" t="s">
        <v>486</v>
      </c>
      <c r="BU181" s="34" t="s">
        <v>486</v>
      </c>
      <c r="BV181" s="27" t="s">
        <v>486</v>
      </c>
      <c r="BW181" s="33" t="s">
        <v>486</v>
      </c>
      <c r="BX181" s="34" t="s">
        <v>486</v>
      </c>
      <c r="BY181" s="34" t="s">
        <v>486</v>
      </c>
      <c r="BZ181" s="16" t="s">
        <v>486</v>
      </c>
      <c r="CA181" s="34" t="s">
        <v>486</v>
      </c>
      <c r="CB181" s="34" t="s">
        <v>486</v>
      </c>
      <c r="CC181" s="34" t="s">
        <v>486</v>
      </c>
      <c r="CD181" s="27" t="s">
        <v>486</v>
      </c>
      <c r="CE181" s="33" t="s">
        <v>486</v>
      </c>
      <c r="CF181" s="34" t="s">
        <v>486</v>
      </c>
      <c r="CG181" s="34" t="s">
        <v>486</v>
      </c>
      <c r="CH181" s="16" t="s">
        <v>486</v>
      </c>
      <c r="CI181" s="34" t="s">
        <v>486</v>
      </c>
      <c r="CJ181" s="34" t="s">
        <v>486</v>
      </c>
      <c r="CK181" s="34" t="s">
        <v>486</v>
      </c>
      <c r="CL181" s="27" t="s">
        <v>486</v>
      </c>
      <c r="CM181" s="33" t="s">
        <v>486</v>
      </c>
      <c r="CN181" s="34" t="s">
        <v>486</v>
      </c>
      <c r="CO181" s="34" t="s">
        <v>486</v>
      </c>
      <c r="CP181" s="16" t="s">
        <v>486</v>
      </c>
      <c r="CQ181" s="34" t="s">
        <v>486</v>
      </c>
      <c r="CR181" s="34" t="s">
        <v>486</v>
      </c>
      <c r="CS181" s="34" t="s">
        <v>486</v>
      </c>
      <c r="CT181" s="27" t="s">
        <v>486</v>
      </c>
      <c r="CU181" s="33" t="s">
        <v>486</v>
      </c>
      <c r="CV181" s="34" t="s">
        <v>486</v>
      </c>
      <c r="CW181" s="34" t="s">
        <v>486</v>
      </c>
      <c r="CX181" s="16" t="s">
        <v>486</v>
      </c>
      <c r="CY181" s="34" t="s">
        <v>486</v>
      </c>
      <c r="CZ181" s="34" t="s">
        <v>486</v>
      </c>
      <c r="DA181" s="34" t="s">
        <v>486</v>
      </c>
      <c r="DB181" s="27" t="s">
        <v>486</v>
      </c>
      <c r="DC181" s="34" t="s">
        <v>486</v>
      </c>
      <c r="DD181" s="33">
        <v>9.8000000000000004E-2</v>
      </c>
      <c r="DE181" s="34">
        <v>1.27</v>
      </c>
      <c r="DF181" s="34">
        <v>4.5999999999999999E-2</v>
      </c>
      <c r="DG181" s="16">
        <v>217.58199999999999</v>
      </c>
      <c r="DH181" s="34">
        <v>2.4E-2</v>
      </c>
      <c r="DI181" s="34">
        <v>7.4999999999999997E-2</v>
      </c>
      <c r="DJ181" s="34" t="s">
        <v>486</v>
      </c>
      <c r="DK181" s="27">
        <v>9.4310512010808942</v>
      </c>
      <c r="DL181" s="33">
        <v>0.113</v>
      </c>
      <c r="DM181" s="34">
        <v>2.0649999999999999</v>
      </c>
      <c r="DN181" s="34">
        <v>0.19700000000000001</v>
      </c>
      <c r="DO181" s="16">
        <v>272.22399999999999</v>
      </c>
      <c r="DP181" s="34">
        <v>0.03</v>
      </c>
      <c r="DQ181" s="34">
        <v>8.3000000000000004E-2</v>
      </c>
      <c r="DR181" s="34" t="s">
        <v>486</v>
      </c>
      <c r="DS181" s="27">
        <v>11.830276822045217</v>
      </c>
      <c r="DT181" s="33">
        <v>6.5000000000000002E-2</v>
      </c>
      <c r="DU181" s="34">
        <v>1.488</v>
      </c>
      <c r="DV181" s="34">
        <v>0.122</v>
      </c>
      <c r="DW181" s="16">
        <v>172.07599999999999</v>
      </c>
      <c r="DX181" s="34">
        <v>1.7000000000000001E-2</v>
      </c>
      <c r="DY181" s="34">
        <v>4.8000000000000001E-2</v>
      </c>
      <c r="DZ181" s="34" t="s">
        <v>486</v>
      </c>
      <c r="EA181" s="27">
        <v>7.4894958445271884</v>
      </c>
      <c r="EB181" s="33">
        <v>0.10100000000000001</v>
      </c>
      <c r="EC181" s="34">
        <v>1.7509999999999999</v>
      </c>
      <c r="ED181" s="34">
        <v>6.8000000000000005E-2</v>
      </c>
      <c r="EE181" s="16">
        <v>290.31700000000001</v>
      </c>
      <c r="EF181" s="34">
        <v>0.03</v>
      </c>
      <c r="EG181" s="34">
        <v>7.0999999999999994E-2</v>
      </c>
      <c r="EH181" s="34" t="s">
        <v>486</v>
      </c>
      <c r="EI181" s="27">
        <v>12.583492168229881</v>
      </c>
      <c r="EJ181" s="33">
        <v>8.3000000000000004E-2</v>
      </c>
      <c r="EK181" s="34">
        <v>1.5549999999999999</v>
      </c>
      <c r="EL181" s="34">
        <v>0.112</v>
      </c>
      <c r="EM181" s="16">
        <v>207.86699999999999</v>
      </c>
      <c r="EN181" s="34">
        <v>2.1999999999999999E-2</v>
      </c>
      <c r="EO181" s="34">
        <v>6.0999999999999999E-2</v>
      </c>
      <c r="EP181" s="34" t="s">
        <v>486</v>
      </c>
      <c r="EQ181" s="27">
        <v>9.0315413740553971</v>
      </c>
      <c r="ER181" s="34">
        <v>1.544</v>
      </c>
    </row>
    <row r="182" spans="2:148" x14ac:dyDescent="0.2">
      <c r="B182" s="15" t="s">
        <v>501</v>
      </c>
      <c r="D182" s="15" t="s">
        <v>553</v>
      </c>
      <c r="E182" s="15" t="s">
        <v>581</v>
      </c>
      <c r="F182" s="31" t="s">
        <v>32</v>
      </c>
      <c r="G182" s="15">
        <v>3701</v>
      </c>
      <c r="I182" s="15">
        <v>100281</v>
      </c>
      <c r="K182" s="15" t="s">
        <v>491</v>
      </c>
      <c r="L182" s="15">
        <v>2.4969999999999999</v>
      </c>
      <c r="N182" s="15" t="s">
        <v>31</v>
      </c>
      <c r="P182" s="15" t="s">
        <v>495</v>
      </c>
      <c r="Q182" s="37"/>
      <c r="R182" s="11"/>
      <c r="T182" s="31" t="s">
        <v>153</v>
      </c>
      <c r="U182" s="15"/>
      <c r="V182" s="15">
        <v>2150</v>
      </c>
      <c r="Y182" s="33"/>
      <c r="Z182" s="34"/>
      <c r="AA182" s="34"/>
      <c r="AB182" s="35"/>
      <c r="AC182" s="35"/>
      <c r="AD182" s="35"/>
      <c r="AE182" s="35"/>
      <c r="AG182" s="33"/>
      <c r="AH182" s="34"/>
      <c r="AI182" s="34"/>
      <c r="AJ182" s="35"/>
      <c r="AK182" s="35"/>
      <c r="AL182" s="35"/>
      <c r="AM182" s="35"/>
      <c r="AO182" s="33"/>
      <c r="AP182" s="34"/>
      <c r="AQ182" s="34"/>
      <c r="AR182" s="35"/>
      <c r="AS182" s="35"/>
      <c r="AT182" s="35"/>
      <c r="AU182" s="35"/>
      <c r="AV182" s="35"/>
      <c r="AW182" s="43"/>
      <c r="AX182" s="33">
        <v>0.40704906378968758</v>
      </c>
      <c r="AY182" s="34">
        <v>0.35842148870715046</v>
      </c>
      <c r="AZ182" s="34">
        <v>2.3301329307058252</v>
      </c>
      <c r="BA182" s="16">
        <v>280.34779936891641</v>
      </c>
      <c r="BB182" s="34">
        <v>1.730255954563778E-2</v>
      </c>
      <c r="BC182" s="34">
        <v>0.38974650424404977</v>
      </c>
      <c r="BD182" s="34">
        <v>1.1090310357887077E-2</v>
      </c>
      <c r="BE182" s="27">
        <v>12.10369303476951</v>
      </c>
      <c r="BF182" s="34">
        <v>0.6288956089478045</v>
      </c>
      <c r="BG182" s="33">
        <v>0.72019884009942003</v>
      </c>
      <c r="BH182" s="34">
        <v>0.6288956089478045</v>
      </c>
      <c r="BI182" s="34">
        <v>2.4642062966031482</v>
      </c>
      <c r="BJ182" s="16">
        <v>296.92156338028173</v>
      </c>
      <c r="BK182" s="34">
        <v>2.1640430820215408E-2</v>
      </c>
      <c r="BL182" s="34">
        <v>0.69855840927920454</v>
      </c>
      <c r="BM182" s="34" t="s">
        <v>486</v>
      </c>
      <c r="BN182" s="27">
        <v>12.875379053680481</v>
      </c>
      <c r="BO182" s="33" t="s">
        <v>486</v>
      </c>
      <c r="BP182" s="34" t="s">
        <v>486</v>
      </c>
      <c r="BQ182" s="34" t="s">
        <v>486</v>
      </c>
      <c r="BR182" s="16" t="s">
        <v>486</v>
      </c>
      <c r="BS182" s="34" t="s">
        <v>486</v>
      </c>
      <c r="BT182" s="34" t="s">
        <v>486</v>
      </c>
      <c r="BU182" s="34" t="s">
        <v>486</v>
      </c>
      <c r="BV182" s="27" t="s">
        <v>486</v>
      </c>
      <c r="BW182" s="33" t="s">
        <v>486</v>
      </c>
      <c r="BX182" s="34" t="s">
        <v>486</v>
      </c>
      <c r="BY182" s="34" t="s">
        <v>486</v>
      </c>
      <c r="BZ182" s="16" t="s">
        <v>486</v>
      </c>
      <c r="CA182" s="34" t="s">
        <v>486</v>
      </c>
      <c r="CB182" s="34" t="s">
        <v>486</v>
      </c>
      <c r="CC182" s="34" t="s">
        <v>486</v>
      </c>
      <c r="CD182" s="27" t="s">
        <v>486</v>
      </c>
      <c r="CE182" s="33" t="s">
        <v>486</v>
      </c>
      <c r="CF182" s="34" t="s">
        <v>486</v>
      </c>
      <c r="CG182" s="34" t="s">
        <v>486</v>
      </c>
      <c r="CH182" s="16" t="s">
        <v>486</v>
      </c>
      <c r="CI182" s="34" t="s">
        <v>486</v>
      </c>
      <c r="CJ182" s="34" t="s">
        <v>486</v>
      </c>
      <c r="CK182" s="34" t="s">
        <v>486</v>
      </c>
      <c r="CL182" s="27" t="s">
        <v>486</v>
      </c>
      <c r="CM182" s="33" t="s">
        <v>486</v>
      </c>
      <c r="CN182" s="34" t="s">
        <v>486</v>
      </c>
      <c r="CO182" s="34" t="s">
        <v>486</v>
      </c>
      <c r="CP182" s="16" t="s">
        <v>486</v>
      </c>
      <c r="CQ182" s="34" t="s">
        <v>486</v>
      </c>
      <c r="CR182" s="34" t="s">
        <v>486</v>
      </c>
      <c r="CS182" s="34" t="s">
        <v>486</v>
      </c>
      <c r="CT182" s="27" t="s">
        <v>486</v>
      </c>
      <c r="CU182" s="33" t="s">
        <v>486</v>
      </c>
      <c r="CV182" s="34" t="s">
        <v>486</v>
      </c>
      <c r="CW182" s="34" t="s">
        <v>486</v>
      </c>
      <c r="CX182" s="16" t="s">
        <v>486</v>
      </c>
      <c r="CY182" s="34" t="s">
        <v>486</v>
      </c>
      <c r="CZ182" s="34" t="s">
        <v>486</v>
      </c>
      <c r="DA182" s="34" t="s">
        <v>486</v>
      </c>
      <c r="DB182" s="27" t="s">
        <v>486</v>
      </c>
      <c r="DC182" s="34" t="s">
        <v>486</v>
      </c>
      <c r="DD182" s="33">
        <v>9.1999999999999998E-2</v>
      </c>
      <c r="DE182" s="34">
        <v>0.13400000000000001</v>
      </c>
      <c r="DF182" s="34">
        <v>2.48</v>
      </c>
      <c r="DG182" s="16">
        <v>248.99700000000001</v>
      </c>
      <c r="DH182" s="34">
        <v>1.2E-2</v>
      </c>
      <c r="DI182" s="34">
        <v>8.1000000000000003E-2</v>
      </c>
      <c r="DJ182" s="34">
        <v>7.0000000000000001E-3</v>
      </c>
      <c r="DK182" s="27">
        <v>10.701063455405258</v>
      </c>
      <c r="DL182" s="33">
        <v>0.20399999999999999</v>
      </c>
      <c r="DM182" s="34">
        <v>0.46400000000000002</v>
      </c>
      <c r="DN182" s="34">
        <v>2.198</v>
      </c>
      <c r="DO182" s="16">
        <v>338.83199999999999</v>
      </c>
      <c r="DP182" s="34">
        <v>1.7999999999999999E-2</v>
      </c>
      <c r="DQ182" s="34">
        <v>0.186</v>
      </c>
      <c r="DR182" s="34">
        <v>5.0000000000000001E-3</v>
      </c>
      <c r="DS182" s="27">
        <v>14.591578451241929</v>
      </c>
      <c r="DT182" s="33">
        <v>4.1000000000000002E-2</v>
      </c>
      <c r="DU182" s="34">
        <v>4.8000000000000001E-2</v>
      </c>
      <c r="DV182" s="34">
        <v>2.8090000000000002</v>
      </c>
      <c r="DW182" s="16">
        <v>178.048</v>
      </c>
      <c r="DX182" s="34">
        <v>5.0000000000000001E-3</v>
      </c>
      <c r="DY182" s="34">
        <v>3.5999999999999997E-2</v>
      </c>
      <c r="DZ182" s="34">
        <v>5.0000000000000001E-3</v>
      </c>
      <c r="EA182" s="27">
        <v>7.6453161772792271</v>
      </c>
      <c r="EB182" s="33">
        <v>0.193</v>
      </c>
      <c r="EC182" s="34">
        <v>0.254</v>
      </c>
      <c r="ED182" s="34">
        <v>2.448</v>
      </c>
      <c r="EE182" s="16">
        <v>362.30700000000002</v>
      </c>
      <c r="EF182" s="34">
        <v>1.9E-2</v>
      </c>
      <c r="EG182" s="34">
        <v>0.17299999999999999</v>
      </c>
      <c r="EH182" s="34">
        <v>6.0000000000000001E-3</v>
      </c>
      <c r="EI182" s="27">
        <v>15.58277403340089</v>
      </c>
      <c r="EJ182" s="33">
        <v>0.09</v>
      </c>
      <c r="EK182" s="34">
        <v>0.14599999999999999</v>
      </c>
      <c r="EL182" s="34">
        <v>2.6190000000000002</v>
      </c>
      <c r="EM182" s="16">
        <v>234.22200000000001</v>
      </c>
      <c r="EN182" s="34">
        <v>0.01</v>
      </c>
      <c r="EO182" s="34">
        <v>0.08</v>
      </c>
      <c r="EP182" s="34">
        <v>5.0000000000000001E-3</v>
      </c>
      <c r="EQ182" s="27">
        <v>10.067898383371825</v>
      </c>
      <c r="ER182" s="34" t="s">
        <v>486</v>
      </c>
    </row>
    <row r="183" spans="2:148" x14ac:dyDescent="0.2">
      <c r="B183" s="15" t="s">
        <v>501</v>
      </c>
      <c r="D183" s="15" t="s">
        <v>64</v>
      </c>
      <c r="E183" s="15" t="s">
        <v>523</v>
      </c>
      <c r="F183" s="31" t="s">
        <v>32</v>
      </c>
      <c r="G183" s="15">
        <v>3701</v>
      </c>
      <c r="I183" s="15">
        <v>105136</v>
      </c>
      <c r="K183" s="15" t="s">
        <v>490</v>
      </c>
      <c r="L183" s="15">
        <v>2.4</v>
      </c>
      <c r="N183" s="15" t="s">
        <v>25</v>
      </c>
      <c r="P183" s="15" t="s">
        <v>495</v>
      </c>
      <c r="Q183" s="37"/>
      <c r="R183" s="11"/>
      <c r="T183" s="31" t="s">
        <v>153</v>
      </c>
      <c r="U183" s="15"/>
      <c r="V183" s="15">
        <v>1590</v>
      </c>
      <c r="Y183" s="33"/>
      <c r="Z183" s="34"/>
      <c r="AA183" s="34"/>
      <c r="AB183" s="35"/>
      <c r="AC183" s="35"/>
      <c r="AD183" s="35"/>
      <c r="AE183" s="35"/>
      <c r="AG183" s="33"/>
      <c r="AH183" s="34"/>
      <c r="AI183" s="34"/>
      <c r="AJ183" s="35"/>
      <c r="AK183" s="35"/>
      <c r="AL183" s="35"/>
      <c r="AM183" s="35"/>
      <c r="AO183" s="33"/>
      <c r="AP183" s="34"/>
      <c r="AQ183" s="34"/>
      <c r="AR183" s="35"/>
      <c r="AS183" s="35"/>
      <c r="AT183" s="35"/>
      <c r="AU183" s="35"/>
      <c r="AV183" s="35"/>
      <c r="AW183" s="43"/>
      <c r="AX183" s="33">
        <v>6.5077250430394515E-2</v>
      </c>
      <c r="AY183" s="34">
        <v>2.0503658503405919</v>
      </c>
      <c r="AZ183" s="34">
        <v>0.24502645555688057</v>
      </c>
      <c r="BA183" s="16">
        <v>224.77585524473022</v>
      </c>
      <c r="BB183" s="34">
        <v>2.3150904225065213E-2</v>
      </c>
      <c r="BC183" s="34">
        <v>4.1926346205329298E-2</v>
      </c>
      <c r="BD183" s="34" t="s">
        <v>486</v>
      </c>
      <c r="BE183" s="27">
        <v>9.7877130493598195</v>
      </c>
      <c r="BF183" s="34">
        <v>2.2362616895424337</v>
      </c>
      <c r="BG183" s="33">
        <v>9.9462022505988276E-2</v>
      </c>
      <c r="BH183" s="34">
        <v>2.2362616895424337</v>
      </c>
      <c r="BI183" s="34">
        <v>0.29074238483117454</v>
      </c>
      <c r="BJ183" s="16">
        <v>234.67911818660667</v>
      </c>
      <c r="BK183" s="34">
        <v>2.5043467237203312E-2</v>
      </c>
      <c r="BL183" s="34">
        <v>7.4418555268784978E-2</v>
      </c>
      <c r="BM183" s="34" t="s">
        <v>486</v>
      </c>
      <c r="BN183" s="27">
        <v>10.229672690334406</v>
      </c>
      <c r="BO183" s="33">
        <v>0.31318779047549566</v>
      </c>
      <c r="BP183" s="34">
        <v>2.5470783882533672</v>
      </c>
      <c r="BQ183" s="34">
        <v>0.32678535217209509</v>
      </c>
      <c r="BR183" s="16">
        <v>266.6162733003593</v>
      </c>
      <c r="BS183" s="34">
        <v>3.216536786576657E-2</v>
      </c>
      <c r="BT183" s="34">
        <v>0.28102242260972909</v>
      </c>
      <c r="BU183" s="34" t="s">
        <v>486</v>
      </c>
      <c r="BV183" s="27">
        <v>11.649488596583017</v>
      </c>
      <c r="BW183" s="33">
        <v>4.8400375186563045E-2</v>
      </c>
      <c r="BX183" s="34">
        <v>2.9153283104971512</v>
      </c>
      <c r="BY183" s="34">
        <v>0.32417813223064462</v>
      </c>
      <c r="BZ183" s="16">
        <v>271.50125411293749</v>
      </c>
      <c r="CA183" s="34">
        <v>2.567053289997951E-2</v>
      </c>
      <c r="CB183" s="34">
        <v>2.2729842286583535E-2</v>
      </c>
      <c r="CC183" s="34" t="s">
        <v>486</v>
      </c>
      <c r="CD183" s="27">
        <v>11.847800182706759</v>
      </c>
      <c r="CE183" s="33">
        <v>2.0819776323786201E-2</v>
      </c>
      <c r="CF183" s="34">
        <v>1.2645502872134293</v>
      </c>
      <c r="CG183" s="34">
        <v>0.14407436163002613</v>
      </c>
      <c r="CH183" s="16">
        <v>160.69377863494617</v>
      </c>
      <c r="CI183" s="34">
        <v>1.4534796433839262E-2</v>
      </c>
      <c r="CJ183" s="34">
        <v>6.2849798899469386E-3</v>
      </c>
      <c r="CK183" s="34" t="s">
        <v>486</v>
      </c>
      <c r="CL183" s="27">
        <v>6.9802396768081039</v>
      </c>
      <c r="CM183" s="33">
        <v>3.7945174465754072E-2</v>
      </c>
      <c r="CN183" s="34">
        <v>2.219153624385537</v>
      </c>
      <c r="CO183" s="34">
        <v>0.18580281723669154</v>
      </c>
      <c r="CP183" s="16">
        <v>286.17253396676273</v>
      </c>
      <c r="CQ183" s="34">
        <v>2.635523173850279E-2</v>
      </c>
      <c r="CR183" s="34">
        <v>1.1589942727251282E-2</v>
      </c>
      <c r="CS183" s="34" t="s">
        <v>486</v>
      </c>
      <c r="CT183" s="27">
        <v>12.428709556625186</v>
      </c>
      <c r="CU183" s="33">
        <v>8.4407634439592275E-2</v>
      </c>
      <c r="CV183" s="34">
        <v>1.8540509247316097</v>
      </c>
      <c r="CW183" s="34">
        <v>0.21037708426359406</v>
      </c>
      <c r="CX183" s="16">
        <v>210.56249830990797</v>
      </c>
      <c r="CY183" s="34">
        <v>2.0846856710988907E-2</v>
      </c>
      <c r="CZ183" s="34">
        <v>6.3560777728603371E-2</v>
      </c>
      <c r="DA183" s="34" t="s">
        <v>486</v>
      </c>
      <c r="DB183" s="27">
        <v>9.1674988447533305</v>
      </c>
      <c r="DC183" s="34" t="s">
        <v>486</v>
      </c>
      <c r="DD183" s="33">
        <v>3.660264991396818E-2</v>
      </c>
      <c r="DE183" s="34">
        <v>1.6540762811670517</v>
      </c>
      <c r="DF183" s="34">
        <v>0.11398388694226226</v>
      </c>
      <c r="DG183" s="16">
        <v>202.92715763468215</v>
      </c>
      <c r="DH183" s="34">
        <v>2.1167333647729318E-2</v>
      </c>
      <c r="DI183" s="34">
        <v>1.5435316266238858E-2</v>
      </c>
      <c r="DJ183" s="34" t="s">
        <v>486</v>
      </c>
      <c r="DK183" s="27">
        <v>8.8200359230356788</v>
      </c>
      <c r="DL183" s="33">
        <v>4.4080276874173319E-2</v>
      </c>
      <c r="DM183" s="34">
        <v>2.2677039001982018</v>
      </c>
      <c r="DN183" s="34">
        <v>0.30034397116805306</v>
      </c>
      <c r="DO183" s="16">
        <v>259.55999954201297</v>
      </c>
      <c r="DP183" s="34">
        <v>2.5266406615677559E-2</v>
      </c>
      <c r="DQ183" s="34">
        <v>1.8813870258495763E-2</v>
      </c>
      <c r="DR183" s="34" t="s">
        <v>486</v>
      </c>
      <c r="DS183" s="27">
        <v>11.291401292662741</v>
      </c>
      <c r="DT183" s="33">
        <v>2.0701073518466239E-2</v>
      </c>
      <c r="DU183" s="34">
        <v>1.242450429963605</v>
      </c>
      <c r="DV183" s="34">
        <v>0.1280948298674961</v>
      </c>
      <c r="DW183" s="16">
        <v>160.48408708214851</v>
      </c>
      <c r="DX183" s="34">
        <v>1.4863636025051342E-2</v>
      </c>
      <c r="DY183" s="34">
        <v>5.8374374934148975E-3</v>
      </c>
      <c r="DZ183" s="34" t="s">
        <v>486</v>
      </c>
      <c r="EA183" s="27">
        <v>6.969740324197252</v>
      </c>
      <c r="EB183" s="33">
        <v>3.8115837036669958E-2</v>
      </c>
      <c r="EC183" s="34">
        <v>2.0069967041256409</v>
      </c>
      <c r="ED183" s="34">
        <v>0.14685858515727615</v>
      </c>
      <c r="EE183" s="16">
        <v>282.05710906158146</v>
      </c>
      <c r="EF183" s="34">
        <v>2.5859060595426812E-2</v>
      </c>
      <c r="EG183" s="34">
        <v>1.2256776441243143E-2</v>
      </c>
      <c r="EH183" s="34" t="s">
        <v>486</v>
      </c>
      <c r="EI183" s="27">
        <v>12.237922526708992</v>
      </c>
      <c r="EJ183" s="33">
        <v>2.9019242264506535E-2</v>
      </c>
      <c r="EK183" s="34">
        <v>1.5508177324267405</v>
      </c>
      <c r="EL183" s="34">
        <v>0.15200408622260714</v>
      </c>
      <c r="EM183" s="16">
        <v>195.79286338752456</v>
      </c>
      <c r="EN183" s="34">
        <v>1.8750784941554036E-2</v>
      </c>
      <c r="EO183" s="34">
        <v>1.0268457322952496E-2</v>
      </c>
      <c r="EP183" s="34" t="s">
        <v>486</v>
      </c>
      <c r="EQ183" s="27">
        <v>8.5060538209621761</v>
      </c>
      <c r="ER183" s="34" t="s">
        <v>486</v>
      </c>
    </row>
    <row r="184" spans="2:148" x14ac:dyDescent="0.2">
      <c r="B184" s="15" t="s">
        <v>501</v>
      </c>
      <c r="D184" s="15" t="s">
        <v>64</v>
      </c>
      <c r="E184" s="15" t="s">
        <v>523</v>
      </c>
      <c r="F184" s="31" t="s">
        <v>32</v>
      </c>
      <c r="G184" s="15">
        <v>3701</v>
      </c>
      <c r="I184" s="15">
        <v>90093</v>
      </c>
      <c r="K184" s="15" t="s">
        <v>490</v>
      </c>
      <c r="L184" s="15">
        <v>2.4</v>
      </c>
      <c r="N184" s="15" t="s">
        <v>25</v>
      </c>
      <c r="P184" s="15" t="s">
        <v>495</v>
      </c>
      <c r="Q184" s="37"/>
      <c r="R184" s="11"/>
      <c r="T184" s="31" t="s">
        <v>153</v>
      </c>
      <c r="U184" s="15"/>
      <c r="V184" s="15">
        <v>1590</v>
      </c>
      <c r="Y184" s="33"/>
      <c r="Z184" s="34"/>
      <c r="AA184" s="34"/>
      <c r="AB184" s="35"/>
      <c r="AC184" s="35"/>
      <c r="AD184" s="35"/>
      <c r="AE184" s="35"/>
      <c r="AG184" s="33"/>
      <c r="AH184" s="34"/>
      <c r="AI184" s="34"/>
      <c r="AJ184" s="35"/>
      <c r="AK184" s="35"/>
      <c r="AL184" s="35"/>
      <c r="AM184" s="35"/>
      <c r="AO184" s="33"/>
      <c r="AP184" s="34"/>
      <c r="AQ184" s="34"/>
      <c r="AR184" s="35"/>
      <c r="AS184" s="35"/>
      <c r="AT184" s="35"/>
      <c r="AU184" s="35"/>
      <c r="AV184" s="35"/>
      <c r="AW184" s="43"/>
      <c r="AX184" s="33">
        <v>7.6484860026330717E-2</v>
      </c>
      <c r="AY184" s="34">
        <v>2.9965275765172779</v>
      </c>
      <c r="AZ184" s="34">
        <v>0.32442565334496554</v>
      </c>
      <c r="BA184" s="16">
        <v>228.01402916157124</v>
      </c>
      <c r="BB184" s="34">
        <v>2.7117886907162707E-2</v>
      </c>
      <c r="BC184" s="34">
        <v>4.936697311916801E-2</v>
      </c>
      <c r="BD184" s="34" t="s">
        <v>486</v>
      </c>
      <c r="BE184" s="27">
        <v>9.9919209722105968</v>
      </c>
      <c r="BF184" s="34">
        <v>3.1812429680526124</v>
      </c>
      <c r="BG184" s="33">
        <v>0.11744765118265225</v>
      </c>
      <c r="BH184" s="34">
        <v>3.1812429680526124</v>
      </c>
      <c r="BI184" s="34">
        <v>0.38323675320916223</v>
      </c>
      <c r="BJ184" s="16">
        <v>237.52273285634845</v>
      </c>
      <c r="BK184" s="34">
        <v>2.9673263296972372E-2</v>
      </c>
      <c r="BL184" s="34">
        <v>8.7774387885679858E-2</v>
      </c>
      <c r="BM184" s="34" t="s">
        <v>486</v>
      </c>
      <c r="BN184" s="27">
        <v>10.417773321550627</v>
      </c>
      <c r="BO184" s="33">
        <v>0.28831761014129675</v>
      </c>
      <c r="BP184" s="34">
        <v>2.8741434045929175</v>
      </c>
      <c r="BQ184" s="34">
        <v>0.33715517678084678</v>
      </c>
      <c r="BR184" s="16">
        <v>269.39903794860663</v>
      </c>
      <c r="BS184" s="34">
        <v>3.6111176945733542E-2</v>
      </c>
      <c r="BT184" s="34">
        <v>0.25220643319556324</v>
      </c>
      <c r="BU184" s="34" t="s">
        <v>486</v>
      </c>
      <c r="BV184" s="27">
        <v>11.787501835151428</v>
      </c>
      <c r="BW184" s="33">
        <v>5.3836246203517103E-2</v>
      </c>
      <c r="BX184" s="34">
        <v>3.1525396663249254</v>
      </c>
      <c r="BY184" s="34">
        <v>0.46640506175459118</v>
      </c>
      <c r="BZ184" s="16">
        <v>271.6435723076516</v>
      </c>
      <c r="CA184" s="34">
        <v>2.8995664814864392E-2</v>
      </c>
      <c r="CB184" s="34">
        <v>2.4840581388652711E-2</v>
      </c>
      <c r="CC184" s="34" t="s">
        <v>486</v>
      </c>
      <c r="CD184" s="27">
        <v>11.870631560549644</v>
      </c>
      <c r="CE184" s="33">
        <v>2.1568820369126693E-2</v>
      </c>
      <c r="CF184" s="34">
        <v>1.4899326022558801</v>
      </c>
      <c r="CG184" s="34">
        <v>0.15390553644096741</v>
      </c>
      <c r="CH184" s="16">
        <v>165.19398109993523</v>
      </c>
      <c r="CI184" s="34">
        <v>1.6061947706160283E-2</v>
      </c>
      <c r="CJ184" s="34">
        <v>5.5068726629664104E-3</v>
      </c>
      <c r="CK184" s="34" t="s">
        <v>486</v>
      </c>
      <c r="CL184" s="27">
        <v>7.1885463739909436</v>
      </c>
      <c r="CM184" s="33">
        <v>4.1570554417569926E-2</v>
      </c>
      <c r="CN184" s="34">
        <v>2.907964114389709</v>
      </c>
      <c r="CO184" s="34">
        <v>0.27163334917612847</v>
      </c>
      <c r="CP184" s="16">
        <v>284.19428351110321</v>
      </c>
      <c r="CQ184" s="34">
        <v>2.8605094080251459E-2</v>
      </c>
      <c r="CR184" s="34">
        <v>1.2965460337318466E-2</v>
      </c>
      <c r="CS184" s="34" t="s">
        <v>486</v>
      </c>
      <c r="CT184" s="27">
        <v>12.390780365387815</v>
      </c>
      <c r="CU184" s="33">
        <v>8.1141144589181063E-2</v>
      </c>
      <c r="CV184" s="34">
        <v>2.1499797205939752</v>
      </c>
      <c r="CW184" s="34">
        <v>0.24719642952429599</v>
      </c>
      <c r="CX184" s="16">
        <v>213.48491380116437</v>
      </c>
      <c r="CY184" s="34">
        <v>2.3193906575928246E-2</v>
      </c>
      <c r="CZ184" s="34">
        <v>5.7947238013252814E-2</v>
      </c>
      <c r="DA184" s="34" t="s">
        <v>486</v>
      </c>
      <c r="DB184" s="27">
        <v>9.3123424610873222</v>
      </c>
      <c r="DC184" s="34" t="s">
        <v>486</v>
      </c>
      <c r="DD184" s="33">
        <v>3.8695011971696162E-2</v>
      </c>
      <c r="DE184" s="34">
        <v>2.3341530534971313</v>
      </c>
      <c r="DF184" s="34">
        <v>0.19741032014706261</v>
      </c>
      <c r="DG184" s="16">
        <v>207.25112437574501</v>
      </c>
      <c r="DH184" s="34">
        <v>2.3580565548166971E-2</v>
      </c>
      <c r="DI184" s="34">
        <v>1.5114446423529191E-2</v>
      </c>
      <c r="DJ184" s="34" t="s">
        <v>486</v>
      </c>
      <c r="DK184" s="27">
        <v>9.0516124640455224</v>
      </c>
      <c r="DL184" s="33">
        <v>6.044936100558445E-2</v>
      </c>
      <c r="DM184" s="34">
        <v>3.6608867274348906</v>
      </c>
      <c r="DN184" s="34">
        <v>0.57435070379458375</v>
      </c>
      <c r="DO184" s="16">
        <v>267.90344051691096</v>
      </c>
      <c r="DP184" s="34">
        <v>3.2676195998296673E-2</v>
      </c>
      <c r="DQ184" s="34">
        <v>2.7773165007287777E-2</v>
      </c>
      <c r="DR184" s="34" t="s">
        <v>486</v>
      </c>
      <c r="DS184" s="27">
        <v>11.745378519397514</v>
      </c>
      <c r="DT184" s="33">
        <v>1.978702912047416E-2</v>
      </c>
      <c r="DU184" s="34">
        <v>1.4285785360206833</v>
      </c>
      <c r="DV184" s="34">
        <v>0.13177836381630295</v>
      </c>
      <c r="DW184" s="16">
        <v>163.89870069147614</v>
      </c>
      <c r="DX184" s="34">
        <v>1.5896655001487594E-2</v>
      </c>
      <c r="DY184" s="34">
        <v>3.8903741189865657E-3</v>
      </c>
      <c r="DZ184" s="34" t="s">
        <v>486</v>
      </c>
      <c r="EA184" s="27">
        <v>7.1286140120256078</v>
      </c>
      <c r="EB184" s="33">
        <v>3.9974532836557969E-2</v>
      </c>
      <c r="EC184" s="34">
        <v>2.328183300044198</v>
      </c>
      <c r="ED184" s="34">
        <v>0.22834075719931801</v>
      </c>
      <c r="EE184" s="16">
        <v>285.0442862157683</v>
      </c>
      <c r="EF184" s="34">
        <v>2.9842685617868039E-2</v>
      </c>
      <c r="EG184" s="34">
        <v>1.013184721868993E-2</v>
      </c>
      <c r="EH184" s="34" t="s">
        <v>486</v>
      </c>
      <c r="EI184" s="27">
        <v>12.387943428706567</v>
      </c>
      <c r="EJ184" s="33">
        <v>3.1456485633397216E-2</v>
      </c>
      <c r="EK184" s="34">
        <v>2.0212533203153016</v>
      </c>
      <c r="EL184" s="34">
        <v>0.2182329604036273</v>
      </c>
      <c r="EM184" s="16">
        <v>200.01687582328228</v>
      </c>
      <c r="EN184" s="34">
        <v>2.127522607803399E-2</v>
      </c>
      <c r="EO184" s="34">
        <v>1.0181259555363226E-2</v>
      </c>
      <c r="EP184" s="34" t="s">
        <v>486</v>
      </c>
      <c r="EQ184" s="27">
        <v>8.7192606700177304</v>
      </c>
      <c r="ER184" s="34" t="s">
        <v>486</v>
      </c>
    </row>
    <row r="185" spans="2:148" x14ac:dyDescent="0.2">
      <c r="B185" s="15" t="s">
        <v>501</v>
      </c>
      <c r="D185" s="15" t="s">
        <v>68</v>
      </c>
      <c r="E185" s="15" t="s">
        <v>533</v>
      </c>
      <c r="F185" s="31" t="s">
        <v>32</v>
      </c>
      <c r="G185" s="15">
        <v>3701</v>
      </c>
      <c r="I185" s="15">
        <v>87114</v>
      </c>
      <c r="K185" s="15" t="s">
        <v>490</v>
      </c>
      <c r="L185" s="15">
        <v>2.3540000000000001</v>
      </c>
      <c r="N185" s="15" t="s">
        <v>25</v>
      </c>
      <c r="P185" s="15" t="s">
        <v>495</v>
      </c>
      <c r="Q185" s="37"/>
      <c r="R185" s="11"/>
      <c r="T185" s="31" t="s">
        <v>153</v>
      </c>
      <c r="U185" s="15"/>
      <c r="V185" s="15">
        <v>1590</v>
      </c>
      <c r="Y185" s="33"/>
      <c r="Z185" s="34"/>
      <c r="AA185" s="34"/>
      <c r="AB185" s="35"/>
      <c r="AC185" s="35"/>
      <c r="AD185" s="35"/>
      <c r="AE185" s="35"/>
      <c r="AG185" s="33"/>
      <c r="AH185" s="34"/>
      <c r="AI185" s="34"/>
      <c r="AJ185" s="35"/>
      <c r="AK185" s="35"/>
      <c r="AL185" s="35"/>
      <c r="AM185" s="35"/>
      <c r="AO185" s="33"/>
      <c r="AP185" s="34"/>
      <c r="AQ185" s="34"/>
      <c r="AR185" s="35"/>
      <c r="AS185" s="35"/>
      <c r="AT185" s="35"/>
      <c r="AU185" s="35"/>
      <c r="AV185" s="35"/>
      <c r="AW185" s="43"/>
      <c r="AX185" s="33">
        <v>4.2000000000000003E-2</v>
      </c>
      <c r="AY185" s="34">
        <v>0.48699999999999999</v>
      </c>
      <c r="AZ185" s="34">
        <v>0.03</v>
      </c>
      <c r="BA185" s="16">
        <v>232.38900000000001</v>
      </c>
      <c r="BB185" s="34">
        <v>6.0000000000000001E-3</v>
      </c>
      <c r="BC185" s="34">
        <v>3.5999999999999997E-2</v>
      </c>
      <c r="BD185" s="34" t="s">
        <v>486</v>
      </c>
      <c r="BE185" s="27">
        <v>10.005733138520998</v>
      </c>
      <c r="BF185" s="34">
        <v>0.7033040596520298</v>
      </c>
      <c r="BG185" s="33">
        <v>7.9884838442419226E-2</v>
      </c>
      <c r="BH185" s="34">
        <v>0.7033040596520298</v>
      </c>
      <c r="BI185" s="34">
        <v>5.2660314830157415E-2</v>
      </c>
      <c r="BJ185" s="16">
        <v>243.88736454018229</v>
      </c>
      <c r="BK185" s="34">
        <v>8.2477216238608115E-3</v>
      </c>
      <c r="BL185" s="34">
        <v>7.1637116818558402E-2</v>
      </c>
      <c r="BM185" s="34" t="s">
        <v>486</v>
      </c>
      <c r="BN185" s="27">
        <v>10.518632579401991</v>
      </c>
      <c r="BO185" s="33" t="s">
        <v>486</v>
      </c>
      <c r="BP185" s="34" t="s">
        <v>486</v>
      </c>
      <c r="BQ185" s="34" t="s">
        <v>486</v>
      </c>
      <c r="BR185" s="16" t="s">
        <v>486</v>
      </c>
      <c r="BS185" s="34" t="s">
        <v>486</v>
      </c>
      <c r="BT185" s="34" t="s">
        <v>486</v>
      </c>
      <c r="BU185" s="34" t="s">
        <v>486</v>
      </c>
      <c r="BV185" s="27" t="s">
        <v>486</v>
      </c>
      <c r="BW185" s="33" t="s">
        <v>486</v>
      </c>
      <c r="BX185" s="34" t="s">
        <v>486</v>
      </c>
      <c r="BY185" s="34" t="s">
        <v>486</v>
      </c>
      <c r="BZ185" s="16" t="s">
        <v>486</v>
      </c>
      <c r="CA185" s="34" t="s">
        <v>486</v>
      </c>
      <c r="CB185" s="34" t="s">
        <v>486</v>
      </c>
      <c r="CC185" s="34" t="s">
        <v>486</v>
      </c>
      <c r="CD185" s="27" t="s">
        <v>486</v>
      </c>
      <c r="CE185" s="33" t="s">
        <v>486</v>
      </c>
      <c r="CF185" s="34" t="s">
        <v>486</v>
      </c>
      <c r="CG185" s="34" t="s">
        <v>486</v>
      </c>
      <c r="CH185" s="16" t="s">
        <v>486</v>
      </c>
      <c r="CI185" s="34" t="s">
        <v>486</v>
      </c>
      <c r="CJ185" s="34" t="s">
        <v>486</v>
      </c>
      <c r="CK185" s="34" t="s">
        <v>486</v>
      </c>
      <c r="CL185" s="27" t="s">
        <v>486</v>
      </c>
      <c r="CM185" s="33" t="s">
        <v>486</v>
      </c>
      <c r="CN185" s="34" t="s">
        <v>486</v>
      </c>
      <c r="CO185" s="34" t="s">
        <v>486</v>
      </c>
      <c r="CP185" s="16" t="s">
        <v>486</v>
      </c>
      <c r="CQ185" s="34" t="s">
        <v>486</v>
      </c>
      <c r="CR185" s="34" t="s">
        <v>486</v>
      </c>
      <c r="CS185" s="34" t="s">
        <v>486</v>
      </c>
      <c r="CT185" s="27" t="s">
        <v>486</v>
      </c>
      <c r="CU185" s="33" t="s">
        <v>486</v>
      </c>
      <c r="CV185" s="34" t="s">
        <v>486</v>
      </c>
      <c r="CW185" s="34" t="s">
        <v>486</v>
      </c>
      <c r="CX185" s="16" t="s">
        <v>486</v>
      </c>
      <c r="CY185" s="34" t="s">
        <v>486</v>
      </c>
      <c r="CZ185" s="34" t="s">
        <v>486</v>
      </c>
      <c r="DA185" s="34" t="s">
        <v>486</v>
      </c>
      <c r="DB185" s="27" t="s">
        <v>486</v>
      </c>
      <c r="DC185" s="34" t="s">
        <v>486</v>
      </c>
      <c r="DD185" s="33">
        <v>1.2E-2</v>
      </c>
      <c r="DE185" s="34">
        <v>0.56399999999999995</v>
      </c>
      <c r="DF185" s="34">
        <v>1.2999999999999999E-2</v>
      </c>
      <c r="DG185" s="16">
        <v>212.1</v>
      </c>
      <c r="DH185" s="34">
        <v>4.0000000000000001E-3</v>
      </c>
      <c r="DI185" s="34">
        <v>8.0000000000000002E-3</v>
      </c>
      <c r="DJ185" s="34" t="s">
        <v>486</v>
      </c>
      <c r="DK185" s="27">
        <v>9.1366432577649981</v>
      </c>
      <c r="DL185" s="33">
        <v>2.4E-2</v>
      </c>
      <c r="DM185" s="34">
        <v>2.8570000000000002</v>
      </c>
      <c r="DN185" s="34">
        <v>4.9000000000000002E-2</v>
      </c>
      <c r="DO185" s="16">
        <v>267.28800000000001</v>
      </c>
      <c r="DP185" s="34">
        <v>0.01</v>
      </c>
      <c r="DQ185" s="34">
        <v>1.4E-2</v>
      </c>
      <c r="DR185" s="34" t="s">
        <v>486</v>
      </c>
      <c r="DS185" s="27">
        <v>11.659842107743794</v>
      </c>
      <c r="DT185" s="33">
        <v>6.0000000000000001E-3</v>
      </c>
      <c r="DU185" s="34">
        <v>0.85899999999999999</v>
      </c>
      <c r="DV185" s="34">
        <v>6.0000000000000001E-3</v>
      </c>
      <c r="DW185" s="16">
        <v>173.697</v>
      </c>
      <c r="DX185" s="34">
        <v>2E-3</v>
      </c>
      <c r="DY185" s="34">
        <v>5.0000000000000001E-3</v>
      </c>
      <c r="DZ185" s="34" t="s">
        <v>486</v>
      </c>
      <c r="EA185" s="27">
        <v>7.5085997077814977</v>
      </c>
      <c r="EB185" s="33">
        <v>8.9999999999999993E-3</v>
      </c>
      <c r="EC185" s="34">
        <v>0.80100000000000005</v>
      </c>
      <c r="ED185" s="34">
        <v>1E-3</v>
      </c>
      <c r="EE185" s="16">
        <v>296.48700000000002</v>
      </c>
      <c r="EF185" s="34">
        <v>2E-3</v>
      </c>
      <c r="EG185" s="34">
        <v>7.0000000000000001E-3</v>
      </c>
      <c r="EH185" s="34" t="s">
        <v>486</v>
      </c>
      <c r="EI185" s="27">
        <v>12.771578451241929</v>
      </c>
      <c r="EJ185" s="33">
        <v>0.01</v>
      </c>
      <c r="EK185" s="34">
        <v>1.08</v>
      </c>
      <c r="EL185" s="34">
        <v>1.2999999999999999E-2</v>
      </c>
      <c r="EM185" s="16">
        <v>207.398</v>
      </c>
      <c r="EN185" s="34">
        <v>3.0000000000000001E-3</v>
      </c>
      <c r="EO185" s="34">
        <v>7.0000000000000001E-3</v>
      </c>
      <c r="EP185" s="34" t="s">
        <v>486</v>
      </c>
      <c r="EQ185" s="27">
        <v>8.9694795054280387</v>
      </c>
      <c r="ER185" s="34">
        <v>3.4580000000000002</v>
      </c>
    </row>
    <row r="186" spans="2:148" x14ac:dyDescent="0.2">
      <c r="B186" s="15" t="s">
        <v>501</v>
      </c>
      <c r="D186" s="15" t="s">
        <v>49</v>
      </c>
      <c r="E186" s="15" t="s">
        <v>160</v>
      </c>
      <c r="F186" s="31" t="s">
        <v>32</v>
      </c>
      <c r="G186" s="15">
        <v>3701</v>
      </c>
      <c r="I186" s="15">
        <v>89595</v>
      </c>
      <c r="K186" s="15" t="s">
        <v>490</v>
      </c>
      <c r="L186" s="15">
        <v>2.198</v>
      </c>
      <c r="N186" s="15" t="s">
        <v>25</v>
      </c>
      <c r="P186" s="15" t="s">
        <v>495</v>
      </c>
      <c r="Q186" s="37"/>
      <c r="R186" s="11"/>
      <c r="T186" s="31" t="s">
        <v>153</v>
      </c>
      <c r="U186" s="15"/>
      <c r="V186" s="15">
        <v>1590</v>
      </c>
      <c r="Y186" s="33"/>
      <c r="Z186" s="34"/>
      <c r="AA186" s="34"/>
      <c r="AB186" s="35"/>
      <c r="AC186" s="35"/>
      <c r="AD186" s="35"/>
      <c r="AE186" s="35"/>
      <c r="AG186" s="33"/>
      <c r="AH186" s="34"/>
      <c r="AI186" s="34"/>
      <c r="AJ186" s="35"/>
      <c r="AK186" s="35"/>
      <c r="AL186" s="35"/>
      <c r="AM186" s="35"/>
      <c r="AO186" s="33"/>
      <c r="AP186" s="34"/>
      <c r="AQ186" s="34"/>
      <c r="AR186" s="35"/>
      <c r="AS186" s="35"/>
      <c r="AT186" s="35"/>
      <c r="AU186" s="35"/>
      <c r="AV186" s="35"/>
      <c r="AW186" s="43"/>
      <c r="AX186" s="33">
        <v>4.2678433948211747E-2</v>
      </c>
      <c r="AY186" s="34">
        <v>0.7661434168882415</v>
      </c>
      <c r="AZ186" s="34">
        <v>0.14339529022379482</v>
      </c>
      <c r="BA186" s="16">
        <v>218.51764301321418</v>
      </c>
      <c r="BB186" s="34">
        <v>1.2202736022628502E-2</v>
      </c>
      <c r="BC186" s="34">
        <v>3.0475697925583245E-2</v>
      </c>
      <c r="BD186" s="34" t="s">
        <v>486</v>
      </c>
      <c r="BE186" s="27">
        <v>9.4296949917914397</v>
      </c>
      <c r="BF186" s="34">
        <v>1.2688458989229494</v>
      </c>
      <c r="BG186" s="33">
        <v>8.1764705882352948E-2</v>
      </c>
      <c r="BH186" s="34">
        <v>1.2688458989229494</v>
      </c>
      <c r="BI186" s="34">
        <v>0.17121955260977628</v>
      </c>
      <c r="BJ186" s="16">
        <v>223.80156006628005</v>
      </c>
      <c r="BK186" s="34">
        <v>1.5573322286661145E-2</v>
      </c>
      <c r="BL186" s="34">
        <v>6.6191383595691808E-2</v>
      </c>
      <c r="BM186" s="34" t="s">
        <v>486</v>
      </c>
      <c r="BN186" s="27">
        <v>9.6955223050740003</v>
      </c>
      <c r="BO186" s="33" t="s">
        <v>486</v>
      </c>
      <c r="BP186" s="34" t="s">
        <v>486</v>
      </c>
      <c r="BQ186" s="34" t="s">
        <v>486</v>
      </c>
      <c r="BR186" s="16" t="s">
        <v>486</v>
      </c>
      <c r="BS186" s="34" t="s">
        <v>486</v>
      </c>
      <c r="BT186" s="34" t="s">
        <v>486</v>
      </c>
      <c r="BU186" s="34" t="s">
        <v>486</v>
      </c>
      <c r="BV186" s="27" t="s">
        <v>486</v>
      </c>
      <c r="BW186" s="33" t="s">
        <v>486</v>
      </c>
      <c r="BX186" s="34" t="s">
        <v>486</v>
      </c>
      <c r="BY186" s="34" t="s">
        <v>486</v>
      </c>
      <c r="BZ186" s="16" t="s">
        <v>486</v>
      </c>
      <c r="CA186" s="34" t="s">
        <v>486</v>
      </c>
      <c r="CB186" s="34" t="s">
        <v>486</v>
      </c>
      <c r="CC186" s="34" t="s">
        <v>486</v>
      </c>
      <c r="CD186" s="27" t="s">
        <v>486</v>
      </c>
      <c r="CE186" s="33" t="s">
        <v>486</v>
      </c>
      <c r="CF186" s="34" t="s">
        <v>486</v>
      </c>
      <c r="CG186" s="34" t="s">
        <v>486</v>
      </c>
      <c r="CH186" s="16" t="s">
        <v>486</v>
      </c>
      <c r="CI186" s="34" t="s">
        <v>486</v>
      </c>
      <c r="CJ186" s="34" t="s">
        <v>486</v>
      </c>
      <c r="CK186" s="34" t="s">
        <v>486</v>
      </c>
      <c r="CL186" s="27" t="s">
        <v>486</v>
      </c>
      <c r="CM186" s="33" t="s">
        <v>486</v>
      </c>
      <c r="CN186" s="34" t="s">
        <v>486</v>
      </c>
      <c r="CO186" s="34" t="s">
        <v>486</v>
      </c>
      <c r="CP186" s="16" t="s">
        <v>486</v>
      </c>
      <c r="CQ186" s="34" t="s">
        <v>486</v>
      </c>
      <c r="CR186" s="34" t="s">
        <v>486</v>
      </c>
      <c r="CS186" s="34" t="s">
        <v>486</v>
      </c>
      <c r="CT186" s="27" t="s">
        <v>486</v>
      </c>
      <c r="CU186" s="33" t="s">
        <v>486</v>
      </c>
      <c r="CV186" s="34" t="s">
        <v>486</v>
      </c>
      <c r="CW186" s="34" t="s">
        <v>486</v>
      </c>
      <c r="CX186" s="16" t="s">
        <v>486</v>
      </c>
      <c r="CY186" s="34" t="s">
        <v>486</v>
      </c>
      <c r="CZ186" s="34" t="s">
        <v>486</v>
      </c>
      <c r="DA186" s="34" t="s">
        <v>486</v>
      </c>
      <c r="DB186" s="27" t="s">
        <v>486</v>
      </c>
      <c r="DC186" s="34" t="s">
        <v>486</v>
      </c>
      <c r="DD186" s="33">
        <v>1.2E-2</v>
      </c>
      <c r="DE186" s="34">
        <v>0.36699999999999999</v>
      </c>
      <c r="DF186" s="34">
        <v>0.1</v>
      </c>
      <c r="DG186" s="16">
        <v>192.43600000000001</v>
      </c>
      <c r="DH186" s="34">
        <v>7.0000000000000001E-3</v>
      </c>
      <c r="DI186" s="34">
        <v>5.0000000000000001E-3</v>
      </c>
      <c r="DJ186" s="34" t="s">
        <v>486</v>
      </c>
      <c r="DK186" s="27">
        <v>8.2799740773907722</v>
      </c>
      <c r="DL186" s="33">
        <v>1.7999999999999999E-2</v>
      </c>
      <c r="DM186" s="34">
        <v>1.155</v>
      </c>
      <c r="DN186" s="34">
        <v>0.27</v>
      </c>
      <c r="DO186" s="16">
        <v>233.14699999999999</v>
      </c>
      <c r="DP186" s="34">
        <v>0.01</v>
      </c>
      <c r="DQ186" s="34">
        <v>8.0000000000000002E-3</v>
      </c>
      <c r="DR186" s="34" t="s">
        <v>486</v>
      </c>
      <c r="DS186" s="27">
        <v>10.080000942640337</v>
      </c>
      <c r="DT186" s="33">
        <v>1.2E-2</v>
      </c>
      <c r="DU186" s="34">
        <v>0.27300000000000002</v>
      </c>
      <c r="DV186" s="34">
        <v>0.104</v>
      </c>
      <c r="DW186" s="16">
        <v>147.62899999999999</v>
      </c>
      <c r="DX186" s="34">
        <v>8.9999999999999993E-3</v>
      </c>
      <c r="DY186" s="34">
        <v>3.0000000000000001E-3</v>
      </c>
      <c r="DZ186" s="34" t="s">
        <v>486</v>
      </c>
      <c r="EA186" s="27">
        <v>6.3518603007022687</v>
      </c>
      <c r="EB186" s="33">
        <v>1.0999999999999999E-2</v>
      </c>
      <c r="EC186" s="34">
        <v>0.372</v>
      </c>
      <c r="ED186" s="34">
        <v>0.224</v>
      </c>
      <c r="EE186" s="16">
        <v>261.97800000000001</v>
      </c>
      <c r="EF186" s="34">
        <v>6.0000000000000001E-3</v>
      </c>
      <c r="EG186" s="34">
        <v>5.0000000000000001E-3</v>
      </c>
      <c r="EH186" s="34" t="s">
        <v>486</v>
      </c>
      <c r="EI186" s="27">
        <v>11.262840803757994</v>
      </c>
      <c r="EJ186" s="33">
        <v>1.2999999999999999E-2</v>
      </c>
      <c r="EK186" s="34">
        <v>0.42899999999999999</v>
      </c>
      <c r="EL186" s="34">
        <v>0.13900000000000001</v>
      </c>
      <c r="EM186" s="16">
        <v>180.73699999999999</v>
      </c>
      <c r="EN186" s="34">
        <v>8.0000000000000002E-3</v>
      </c>
      <c r="EO186" s="34">
        <v>5.0000000000000001E-3</v>
      </c>
      <c r="EP186" s="34" t="s">
        <v>486</v>
      </c>
      <c r="EQ186" s="27">
        <v>7.7825171639094446</v>
      </c>
      <c r="ER186" s="34" t="s">
        <v>486</v>
      </c>
    </row>
    <row r="187" spans="2:148" x14ac:dyDescent="0.2">
      <c r="B187" s="15" t="s">
        <v>502</v>
      </c>
      <c r="D187" s="15" t="s">
        <v>53</v>
      </c>
      <c r="E187" s="15" t="s">
        <v>542</v>
      </c>
      <c r="F187" s="31" t="s">
        <v>32</v>
      </c>
      <c r="G187" s="15">
        <v>3701</v>
      </c>
      <c r="I187" s="15">
        <v>50794</v>
      </c>
      <c r="K187" s="15" t="s">
        <v>490</v>
      </c>
      <c r="L187" s="15">
        <v>1.6</v>
      </c>
      <c r="P187" s="15"/>
      <c r="Q187" s="36"/>
      <c r="R187" s="11"/>
      <c r="T187" s="31" t="s">
        <v>153</v>
      </c>
      <c r="U187" s="15"/>
      <c r="V187" s="15" t="s">
        <v>486</v>
      </c>
      <c r="Y187" s="33"/>
      <c r="Z187" s="34"/>
      <c r="AA187" s="34"/>
      <c r="AB187" s="35"/>
      <c r="AC187" s="35"/>
      <c r="AD187" s="35"/>
      <c r="AE187" s="35"/>
      <c r="AG187" s="33"/>
      <c r="AH187" s="34"/>
      <c r="AI187" s="34"/>
      <c r="AJ187" s="35"/>
      <c r="AK187" s="35"/>
      <c r="AL187" s="35"/>
      <c r="AM187" s="35"/>
      <c r="AO187" s="33"/>
      <c r="AP187" s="34"/>
      <c r="AQ187" s="34"/>
      <c r="AR187" s="35"/>
      <c r="AS187" s="35"/>
      <c r="AT187" s="35"/>
      <c r="AU187" s="35"/>
      <c r="AV187" s="35"/>
      <c r="AW187" s="43"/>
      <c r="AX187" s="33" t="s">
        <v>486</v>
      </c>
      <c r="AY187" s="34" t="s">
        <v>486</v>
      </c>
      <c r="AZ187" s="34" t="s">
        <v>486</v>
      </c>
      <c r="BA187" s="16" t="s">
        <v>486</v>
      </c>
      <c r="BB187" s="34" t="s">
        <v>486</v>
      </c>
      <c r="BC187" s="34" t="s">
        <v>486</v>
      </c>
      <c r="BD187" s="34" t="s">
        <v>486</v>
      </c>
      <c r="BE187" s="27" t="s">
        <v>486</v>
      </c>
      <c r="BF187" s="34" t="s">
        <v>486</v>
      </c>
      <c r="BG187" s="33" t="s">
        <v>486</v>
      </c>
      <c r="BH187" s="34" t="s">
        <v>486</v>
      </c>
      <c r="BI187" s="34" t="s">
        <v>486</v>
      </c>
      <c r="BJ187" s="16" t="s">
        <v>486</v>
      </c>
      <c r="BK187" s="34" t="s">
        <v>486</v>
      </c>
      <c r="BL187" s="34" t="s">
        <v>486</v>
      </c>
      <c r="BM187" s="34" t="s">
        <v>486</v>
      </c>
      <c r="BN187" s="27" t="s">
        <v>486</v>
      </c>
      <c r="BO187" s="33" t="s">
        <v>486</v>
      </c>
      <c r="BP187" s="34" t="s">
        <v>486</v>
      </c>
      <c r="BQ187" s="34" t="s">
        <v>486</v>
      </c>
      <c r="BR187" s="16" t="s">
        <v>486</v>
      </c>
      <c r="BS187" s="34" t="s">
        <v>486</v>
      </c>
      <c r="BT187" s="34" t="s">
        <v>486</v>
      </c>
      <c r="BU187" s="34" t="s">
        <v>486</v>
      </c>
      <c r="BV187" s="27" t="s">
        <v>486</v>
      </c>
      <c r="BW187" s="33" t="s">
        <v>486</v>
      </c>
      <c r="BX187" s="34" t="s">
        <v>486</v>
      </c>
      <c r="BY187" s="34" t="s">
        <v>486</v>
      </c>
      <c r="BZ187" s="16" t="s">
        <v>486</v>
      </c>
      <c r="CA187" s="34" t="s">
        <v>486</v>
      </c>
      <c r="CB187" s="34" t="s">
        <v>486</v>
      </c>
      <c r="CC187" s="34" t="s">
        <v>486</v>
      </c>
      <c r="CD187" s="27" t="s">
        <v>486</v>
      </c>
      <c r="CE187" s="33" t="s">
        <v>486</v>
      </c>
      <c r="CF187" s="34" t="s">
        <v>486</v>
      </c>
      <c r="CG187" s="34" t="s">
        <v>486</v>
      </c>
      <c r="CH187" s="16" t="s">
        <v>486</v>
      </c>
      <c r="CI187" s="34" t="s">
        <v>486</v>
      </c>
      <c r="CJ187" s="34" t="s">
        <v>486</v>
      </c>
      <c r="CK187" s="34" t="s">
        <v>486</v>
      </c>
      <c r="CL187" s="27" t="s">
        <v>486</v>
      </c>
      <c r="CM187" s="33" t="s">
        <v>486</v>
      </c>
      <c r="CN187" s="34" t="s">
        <v>486</v>
      </c>
      <c r="CO187" s="34" t="s">
        <v>486</v>
      </c>
      <c r="CP187" s="16" t="s">
        <v>486</v>
      </c>
      <c r="CQ187" s="34" t="s">
        <v>486</v>
      </c>
      <c r="CR187" s="34" t="s">
        <v>486</v>
      </c>
      <c r="CS187" s="34" t="s">
        <v>486</v>
      </c>
      <c r="CT187" s="27" t="s">
        <v>486</v>
      </c>
      <c r="CU187" s="33" t="s">
        <v>486</v>
      </c>
      <c r="CV187" s="34" t="s">
        <v>486</v>
      </c>
      <c r="CW187" s="34" t="s">
        <v>486</v>
      </c>
      <c r="CX187" s="16" t="s">
        <v>486</v>
      </c>
      <c r="CY187" s="34" t="s">
        <v>486</v>
      </c>
      <c r="CZ187" s="34" t="s">
        <v>486</v>
      </c>
      <c r="DA187" s="34" t="s">
        <v>486</v>
      </c>
      <c r="DB187" s="27" t="s">
        <v>486</v>
      </c>
      <c r="DC187" s="34" t="s">
        <v>486</v>
      </c>
      <c r="DD187" s="33">
        <v>3.4000000000000002E-2</v>
      </c>
      <c r="DE187" s="34">
        <v>0.54600000000000004</v>
      </c>
      <c r="DF187" s="34">
        <v>7.2999999999999995E-2</v>
      </c>
      <c r="DG187" s="16">
        <v>173.43899999999999</v>
      </c>
      <c r="DH187" s="34" t="s">
        <v>486</v>
      </c>
      <c r="DI187" s="34" t="s">
        <v>486</v>
      </c>
      <c r="DJ187" s="34" t="s">
        <v>486</v>
      </c>
      <c r="DK187" s="27">
        <v>7.4802477573015338</v>
      </c>
      <c r="DL187" s="33">
        <v>7.2999999999999995E-2</v>
      </c>
      <c r="DM187" s="34">
        <v>2.5459999999999998</v>
      </c>
      <c r="DN187" s="34">
        <v>0.249</v>
      </c>
      <c r="DO187" s="16">
        <v>186.989</v>
      </c>
      <c r="DP187" s="34" t="s">
        <v>486</v>
      </c>
      <c r="DQ187" s="34" t="s">
        <v>486</v>
      </c>
      <c r="DR187" s="34" t="s">
        <v>486</v>
      </c>
      <c r="DS187" s="27">
        <v>8.2015127806318837</v>
      </c>
      <c r="DT187" s="33">
        <v>3.5999999999999997E-2</v>
      </c>
      <c r="DU187" s="34">
        <v>0.85699999999999998</v>
      </c>
      <c r="DV187" s="34">
        <v>0.16600000000000001</v>
      </c>
      <c r="DW187" s="16">
        <v>134.49100000000001</v>
      </c>
      <c r="DX187" s="34" t="s">
        <v>486</v>
      </c>
      <c r="DY187" s="34" t="s">
        <v>486</v>
      </c>
      <c r="DZ187" s="34" t="s">
        <v>486</v>
      </c>
      <c r="EA187" s="27">
        <v>5.8309958995145417</v>
      </c>
      <c r="EB187" s="33">
        <v>5.8000000000000003E-2</v>
      </c>
      <c r="EC187" s="34">
        <v>1.272</v>
      </c>
      <c r="ED187" s="34">
        <v>0.188</v>
      </c>
      <c r="EE187" s="16">
        <v>210.24799999999999</v>
      </c>
      <c r="EF187" s="34" t="s">
        <v>486</v>
      </c>
      <c r="EG187" s="34" t="s">
        <v>486</v>
      </c>
      <c r="EH187" s="34" t="s">
        <v>486</v>
      </c>
      <c r="EI187" s="27">
        <v>9.1111875697161082</v>
      </c>
      <c r="EJ187" s="33">
        <v>4.2999999999999997E-2</v>
      </c>
      <c r="EK187" s="34">
        <v>1.0780000000000001</v>
      </c>
      <c r="EL187" s="34">
        <v>0.16200000000000001</v>
      </c>
      <c r="EM187" s="16">
        <v>157.64599999999999</v>
      </c>
      <c r="EN187" s="34" t="s">
        <v>486</v>
      </c>
      <c r="EO187" s="34" t="s">
        <v>486</v>
      </c>
      <c r="EP187" s="34" t="s">
        <v>486</v>
      </c>
      <c r="EQ187" s="27">
        <v>6.8399644938806929</v>
      </c>
      <c r="ER187" s="34" t="s">
        <v>486</v>
      </c>
    </row>
    <row r="188" spans="2:148" x14ac:dyDescent="0.2">
      <c r="B188" s="15" t="s">
        <v>502</v>
      </c>
      <c r="D188" s="15" t="s">
        <v>64</v>
      </c>
      <c r="E188" s="15" t="s">
        <v>66</v>
      </c>
      <c r="F188" s="31" t="s">
        <v>32</v>
      </c>
      <c r="G188" s="15">
        <v>3701</v>
      </c>
      <c r="I188" s="15">
        <v>167632</v>
      </c>
      <c r="K188" s="15" t="s">
        <v>493</v>
      </c>
      <c r="L188" s="15">
        <v>1.762</v>
      </c>
      <c r="N188" s="15" t="s">
        <v>25</v>
      </c>
      <c r="P188" s="15" t="s">
        <v>495</v>
      </c>
      <c r="Q188" s="37"/>
      <c r="R188" s="14"/>
      <c r="S188" s="17"/>
      <c r="T188" s="31" t="s">
        <v>153</v>
      </c>
      <c r="U188" s="17"/>
      <c r="V188" s="15">
        <v>1250</v>
      </c>
      <c r="W188" s="17"/>
      <c r="X188" s="17"/>
      <c r="Y188" s="38"/>
      <c r="Z188" s="39"/>
      <c r="AA188" s="39"/>
      <c r="AB188" s="40"/>
      <c r="AC188" s="40"/>
      <c r="AD188" s="40"/>
      <c r="AE188" s="40"/>
      <c r="AG188" s="38"/>
      <c r="AH188" s="39"/>
      <c r="AI188" s="39"/>
      <c r="AJ188" s="40"/>
      <c r="AK188" s="40"/>
      <c r="AL188" s="40"/>
      <c r="AM188" s="40"/>
      <c r="AO188" s="38"/>
      <c r="AP188" s="39"/>
      <c r="AQ188" s="39"/>
      <c r="AR188" s="40"/>
      <c r="AS188" s="40"/>
      <c r="AT188" s="40"/>
      <c r="AU188" s="40"/>
      <c r="AV188" s="40"/>
      <c r="AW188" s="50"/>
      <c r="AX188" s="33">
        <v>0.2611316301499963</v>
      </c>
      <c r="AY188" s="34">
        <v>2.1479168828235364</v>
      </c>
      <c r="AZ188" s="34">
        <v>0.35390155598721695</v>
      </c>
      <c r="BA188" s="16">
        <v>170.88891474092131</v>
      </c>
      <c r="BB188" s="34">
        <v>2.5825940701937965E-2</v>
      </c>
      <c r="BC188" s="34">
        <v>0.23530568944805832</v>
      </c>
      <c r="BD188" s="34">
        <v>0.13558859500303141</v>
      </c>
      <c r="BE188" s="27">
        <v>7.5097437681596073</v>
      </c>
      <c r="BF188" s="34">
        <v>2.738725277211103</v>
      </c>
      <c r="BG188" s="33">
        <v>0.34450350906943583</v>
      </c>
      <c r="BH188" s="34">
        <v>2.738725277211103</v>
      </c>
      <c r="BI188" s="34">
        <v>0.30418222761713826</v>
      </c>
      <c r="BJ188" s="16">
        <v>178.51174215634842</v>
      </c>
      <c r="BK188" s="34">
        <v>2.9935967734540922E-2</v>
      </c>
      <c r="BL188" s="34">
        <v>0.31456754133489495</v>
      </c>
      <c r="BM188" s="34" t="s">
        <v>486</v>
      </c>
      <c r="BN188" s="27">
        <v>7.8878507472719717</v>
      </c>
      <c r="BO188" s="33">
        <v>0.766304497941518</v>
      </c>
      <c r="BP188" s="34">
        <v>4.9309534908107633</v>
      </c>
      <c r="BQ188" s="34">
        <v>0.78191809297876391</v>
      </c>
      <c r="BR188" s="16">
        <v>205.42930493355811</v>
      </c>
      <c r="BS188" s="34">
        <v>3.8703740595954522E-2</v>
      </c>
      <c r="BT188" s="34">
        <v>0.72760075734556351</v>
      </c>
      <c r="BU188" s="34">
        <v>9.1680479237499127E-2</v>
      </c>
      <c r="BV188" s="27">
        <v>9.2474900613716269</v>
      </c>
      <c r="BW188" s="33">
        <v>0.17645899507691049</v>
      </c>
      <c r="BX188" s="34">
        <v>2.3173164055521025</v>
      </c>
      <c r="BY188" s="34">
        <v>0.32119283162071338</v>
      </c>
      <c r="BZ188" s="16">
        <v>209.43121182542654</v>
      </c>
      <c r="CA188" s="34">
        <v>2.980491717191611E-2</v>
      </c>
      <c r="CB188" s="34">
        <v>0.14665407790499438</v>
      </c>
      <c r="CC188" s="34">
        <v>0.14222508713300039</v>
      </c>
      <c r="CD188" s="27">
        <v>9.1627253391242718</v>
      </c>
      <c r="CE188" s="33">
        <v>7.059863592771827E-2</v>
      </c>
      <c r="CF188" s="34">
        <v>1.6718178300385607</v>
      </c>
      <c r="CG188" s="34">
        <v>0.16879468383807972</v>
      </c>
      <c r="CH188" s="16">
        <v>131.6404570041226</v>
      </c>
      <c r="CI188" s="34">
        <v>2.0601945123768017E-2</v>
      </c>
      <c r="CJ188" s="34">
        <v>4.999669080395025E-2</v>
      </c>
      <c r="CK188" s="34">
        <v>7.1763654789484349E-2</v>
      </c>
      <c r="CL188" s="27">
        <v>5.7683607531579124</v>
      </c>
      <c r="CM188" s="33">
        <v>0.13501480467050914</v>
      </c>
      <c r="CN188" s="34">
        <v>1.795226840242939</v>
      </c>
      <c r="CO188" s="34">
        <v>0.12858179427242009</v>
      </c>
      <c r="CP188" s="16">
        <v>218.74735810012388</v>
      </c>
      <c r="CQ188" s="34">
        <v>2.7355386798493097E-2</v>
      </c>
      <c r="CR188" s="34">
        <v>0.10765941787201604</v>
      </c>
      <c r="CS188" s="34">
        <v>0.11606980669138169</v>
      </c>
      <c r="CT188" s="27">
        <v>9.5214692458315984</v>
      </c>
      <c r="CU188" s="33">
        <v>0.23041216529377764</v>
      </c>
      <c r="CV188" s="34">
        <v>2.4234926684732052</v>
      </c>
      <c r="CW188" s="34">
        <v>0.30807086538859135</v>
      </c>
      <c r="CX188" s="16">
        <v>166.51611885729369</v>
      </c>
      <c r="CY188" s="34">
        <v>2.6216270635403605E-2</v>
      </c>
      <c r="CZ188" s="34">
        <v>0.20419589465837404</v>
      </c>
      <c r="DA188" s="34">
        <v>9.0460123242181376E-2</v>
      </c>
      <c r="DB188" s="27">
        <v>7.3365879150304947</v>
      </c>
      <c r="DC188" s="34" t="s">
        <v>486</v>
      </c>
      <c r="DD188" s="33">
        <v>0.11641318539729789</v>
      </c>
      <c r="DE188" s="34">
        <v>1.2133263145383728</v>
      </c>
      <c r="DF188" s="34">
        <v>0.18304903324536326</v>
      </c>
      <c r="DG188" s="16">
        <v>151.85327699926066</v>
      </c>
      <c r="DH188" s="34">
        <v>2.0010658833994402E-2</v>
      </c>
      <c r="DI188" s="34">
        <v>9.6402526563303489E-2</v>
      </c>
      <c r="DJ188" s="34">
        <v>0.1115856232993941</v>
      </c>
      <c r="DK188" s="27">
        <v>6.610622838335483</v>
      </c>
      <c r="DL188" s="33">
        <v>0.18141857782482035</v>
      </c>
      <c r="DM188" s="34">
        <v>2.0666073784649872</v>
      </c>
      <c r="DN188" s="34">
        <v>0.26723331144129242</v>
      </c>
      <c r="DO188" s="16">
        <v>196.6449208347706</v>
      </c>
      <c r="DP188" s="34">
        <v>2.8140132666197804E-2</v>
      </c>
      <c r="DQ188" s="34">
        <v>0.15327844515862254</v>
      </c>
      <c r="DR188" s="34">
        <v>0.16722493760738991</v>
      </c>
      <c r="DS188" s="27">
        <v>8.598096878548672</v>
      </c>
      <c r="DT188" s="33">
        <v>5.8417569398050088E-2</v>
      </c>
      <c r="DU188" s="34">
        <v>1.2570727863379869</v>
      </c>
      <c r="DV188" s="34">
        <v>0.13654922687441645</v>
      </c>
      <c r="DW188" s="16">
        <v>128.21935540312475</v>
      </c>
      <c r="DX188" s="34">
        <v>1.8932207273575249E-2</v>
      </c>
      <c r="DY188" s="34">
        <v>3.9485362124474843E-2</v>
      </c>
      <c r="DZ188" s="34">
        <v>6.9545601361688456E-2</v>
      </c>
      <c r="EA188" s="27">
        <v>5.592018643146341</v>
      </c>
      <c r="EB188" s="33">
        <v>0.13586796631696382</v>
      </c>
      <c r="EC188" s="34">
        <v>1.8306689335228175</v>
      </c>
      <c r="ED188" s="34">
        <v>0.22073669115116631</v>
      </c>
      <c r="EE188" s="16">
        <v>213.65518105279688</v>
      </c>
      <c r="EF188" s="34">
        <v>2.8222739233195217E-2</v>
      </c>
      <c r="EG188" s="34">
        <v>0.10764522708376861</v>
      </c>
      <c r="EH188" s="34">
        <v>0.11332743830692248</v>
      </c>
      <c r="EI188" s="27">
        <v>9.3055699138623638</v>
      </c>
      <c r="EJ188" s="33">
        <v>9.571447888708734E-2</v>
      </c>
      <c r="EK188" s="34">
        <v>1.4248978823755563</v>
      </c>
      <c r="EL188" s="34">
        <v>0.17337793705977841</v>
      </c>
      <c r="EM188" s="16">
        <v>151.69168397086284</v>
      </c>
      <c r="EN188" s="34">
        <v>2.1443163608629415E-2</v>
      </c>
      <c r="EO188" s="34">
        <v>7.4271315278457928E-2</v>
      </c>
      <c r="EP188" s="34">
        <v>9.6512353766501566E-2</v>
      </c>
      <c r="EQ188" s="27">
        <v>6.6151356073433094</v>
      </c>
      <c r="ER188" s="34" t="s">
        <v>486</v>
      </c>
    </row>
    <row r="189" spans="2:148" x14ac:dyDescent="0.2">
      <c r="B189" s="15" t="s">
        <v>502</v>
      </c>
      <c r="D189" s="15" t="s">
        <v>49</v>
      </c>
      <c r="E189" s="15" t="s">
        <v>582</v>
      </c>
      <c r="F189" s="31" t="s">
        <v>32</v>
      </c>
      <c r="G189" s="15">
        <v>3701</v>
      </c>
      <c r="I189" s="15">
        <v>144465</v>
      </c>
      <c r="K189" s="15" t="s">
        <v>493</v>
      </c>
      <c r="L189" s="15">
        <v>1.8</v>
      </c>
      <c r="N189" s="15" t="s">
        <v>25</v>
      </c>
      <c r="P189" s="15" t="s">
        <v>495</v>
      </c>
      <c r="Q189" s="37"/>
      <c r="R189" s="11"/>
      <c r="T189" s="31" t="s">
        <v>153</v>
      </c>
      <c r="U189" s="15"/>
      <c r="V189" s="15">
        <v>1250</v>
      </c>
      <c r="Y189" s="33"/>
      <c r="Z189" s="34"/>
      <c r="AA189" s="34"/>
      <c r="AB189" s="35"/>
      <c r="AC189" s="35"/>
      <c r="AD189" s="35"/>
      <c r="AE189" s="35"/>
      <c r="AG189" s="33"/>
      <c r="AH189" s="34"/>
      <c r="AI189" s="34"/>
      <c r="AJ189" s="35"/>
      <c r="AK189" s="35"/>
      <c r="AL189" s="35"/>
      <c r="AM189" s="35"/>
      <c r="AO189" s="33"/>
      <c r="AP189" s="34"/>
      <c r="AQ189" s="34"/>
      <c r="AR189" s="35"/>
      <c r="AS189" s="35"/>
      <c r="AT189" s="35"/>
      <c r="AU189" s="35"/>
      <c r="AV189" s="35"/>
      <c r="AW189" s="43"/>
      <c r="AX189" s="33">
        <v>9.4667567032439295E-2</v>
      </c>
      <c r="AY189" s="34">
        <v>1.7491904157647447</v>
      </c>
      <c r="AZ189" s="34">
        <v>6.4366517861144057E-2</v>
      </c>
      <c r="BA189" s="16">
        <v>190.84094324423106</v>
      </c>
      <c r="BB189" s="34">
        <v>2.0588464809065142E-2</v>
      </c>
      <c r="BC189" s="34">
        <v>7.407910222337416E-2</v>
      </c>
      <c r="BD189" s="34" t="s">
        <v>486</v>
      </c>
      <c r="BE189" s="27">
        <v>8.3159671186765713</v>
      </c>
      <c r="BF189" s="34">
        <v>3.1723106876553442</v>
      </c>
      <c r="BG189" s="33">
        <v>0.17005550952775478</v>
      </c>
      <c r="BH189" s="34">
        <v>3.1723106876553442</v>
      </c>
      <c r="BI189" s="34">
        <v>9.5019055509527744E-2</v>
      </c>
      <c r="BJ189" s="16">
        <v>196.47359900579951</v>
      </c>
      <c r="BK189" s="34">
        <v>2.7758906379453184E-2</v>
      </c>
      <c r="BL189" s="34">
        <v>0.14229660314830159</v>
      </c>
      <c r="BM189" s="34" t="s">
        <v>486</v>
      </c>
      <c r="BN189" s="27">
        <v>8.663725924940449</v>
      </c>
      <c r="BO189" s="33" t="s">
        <v>486</v>
      </c>
      <c r="BP189" s="34" t="s">
        <v>486</v>
      </c>
      <c r="BQ189" s="34" t="s">
        <v>486</v>
      </c>
      <c r="BR189" s="16" t="s">
        <v>486</v>
      </c>
      <c r="BS189" s="34" t="s">
        <v>486</v>
      </c>
      <c r="BT189" s="34" t="s">
        <v>486</v>
      </c>
      <c r="BU189" s="34" t="s">
        <v>486</v>
      </c>
      <c r="BV189" s="27" t="s">
        <v>486</v>
      </c>
      <c r="BW189" s="33" t="s">
        <v>486</v>
      </c>
      <c r="BX189" s="34" t="s">
        <v>486</v>
      </c>
      <c r="BY189" s="34" t="s">
        <v>486</v>
      </c>
      <c r="BZ189" s="16" t="s">
        <v>486</v>
      </c>
      <c r="CA189" s="34" t="s">
        <v>486</v>
      </c>
      <c r="CB189" s="34" t="s">
        <v>486</v>
      </c>
      <c r="CC189" s="34" t="s">
        <v>486</v>
      </c>
      <c r="CD189" s="27" t="s">
        <v>486</v>
      </c>
      <c r="CE189" s="33" t="s">
        <v>486</v>
      </c>
      <c r="CF189" s="34" t="s">
        <v>486</v>
      </c>
      <c r="CG189" s="34" t="s">
        <v>486</v>
      </c>
      <c r="CH189" s="16" t="s">
        <v>486</v>
      </c>
      <c r="CI189" s="34" t="s">
        <v>486</v>
      </c>
      <c r="CJ189" s="34" t="s">
        <v>486</v>
      </c>
      <c r="CK189" s="34" t="s">
        <v>486</v>
      </c>
      <c r="CL189" s="27" t="s">
        <v>486</v>
      </c>
      <c r="CM189" s="33" t="s">
        <v>486</v>
      </c>
      <c r="CN189" s="34" t="s">
        <v>486</v>
      </c>
      <c r="CO189" s="34" t="s">
        <v>486</v>
      </c>
      <c r="CP189" s="16" t="s">
        <v>486</v>
      </c>
      <c r="CQ189" s="34" t="s">
        <v>486</v>
      </c>
      <c r="CR189" s="34" t="s">
        <v>486</v>
      </c>
      <c r="CS189" s="34" t="s">
        <v>486</v>
      </c>
      <c r="CT189" s="27" t="s">
        <v>486</v>
      </c>
      <c r="CU189" s="33" t="s">
        <v>486</v>
      </c>
      <c r="CV189" s="34" t="s">
        <v>486</v>
      </c>
      <c r="CW189" s="34" t="s">
        <v>486</v>
      </c>
      <c r="CX189" s="16" t="s">
        <v>486</v>
      </c>
      <c r="CY189" s="34" t="s">
        <v>486</v>
      </c>
      <c r="CZ189" s="34" t="s">
        <v>486</v>
      </c>
      <c r="DA189" s="34" t="s">
        <v>486</v>
      </c>
      <c r="DB189" s="27" t="s">
        <v>486</v>
      </c>
      <c r="DC189" s="34" t="s">
        <v>486</v>
      </c>
      <c r="DD189" s="33">
        <v>1.3231906947638157E-2</v>
      </c>
      <c r="DE189" s="34">
        <v>0.10038804252827166</v>
      </c>
      <c r="DF189" s="34">
        <v>6.1446112567663774E-2</v>
      </c>
      <c r="DG189" s="16">
        <v>173.05186391062551</v>
      </c>
      <c r="DH189" s="34">
        <v>1.0582744023821575E-2</v>
      </c>
      <c r="DI189" s="34">
        <v>2.649162923816584E-3</v>
      </c>
      <c r="DJ189" s="34" t="s">
        <v>486</v>
      </c>
      <c r="DK189" s="27">
        <v>7.4307841431025521</v>
      </c>
      <c r="DL189" s="33">
        <v>2.2600734519992845E-2</v>
      </c>
      <c r="DM189" s="34">
        <v>0.61864692418028966</v>
      </c>
      <c r="DN189" s="34">
        <v>0.10785966716548995</v>
      </c>
      <c r="DO189" s="16">
        <v>209.55824585076778</v>
      </c>
      <c r="DP189" s="34">
        <v>1.9090017758134986E-2</v>
      </c>
      <c r="DQ189" s="34">
        <v>3.5107167618578551E-3</v>
      </c>
      <c r="DR189" s="34" t="s">
        <v>486</v>
      </c>
      <c r="DS189" s="27">
        <v>9.0327524915283757</v>
      </c>
      <c r="DT189" s="33">
        <v>9.7193150275227923E-3</v>
      </c>
      <c r="DU189" s="34">
        <v>0.24693776791394612</v>
      </c>
      <c r="DV189" s="34">
        <v>4.8267194199630617E-2</v>
      </c>
      <c r="DW189" s="16">
        <v>130.52960358427276</v>
      </c>
      <c r="DX189" s="34">
        <v>7.7605018669686422E-3</v>
      </c>
      <c r="DY189" s="34">
        <v>1.9588131605541496E-3</v>
      </c>
      <c r="DZ189" s="34" t="s">
        <v>486</v>
      </c>
      <c r="EA189" s="27">
        <v>5.6163980153894499</v>
      </c>
      <c r="EB189" s="33">
        <v>2.4628026659048487E-2</v>
      </c>
      <c r="EC189" s="34">
        <v>0.90488819082493133</v>
      </c>
      <c r="ED189" s="34">
        <v>9.558210588537816E-2</v>
      </c>
      <c r="EE189" s="16">
        <v>231.47989836695172</v>
      </c>
      <c r="EF189" s="34">
        <v>2.0776568260213669E-2</v>
      </c>
      <c r="EG189" s="34">
        <v>3.3514583988348188E-3</v>
      </c>
      <c r="EH189" s="34" t="s">
        <v>486</v>
      </c>
      <c r="EI189" s="27">
        <v>9.9925432686255444</v>
      </c>
      <c r="EJ189" s="33">
        <v>1.3417778636932923E-2</v>
      </c>
      <c r="EK189" s="34">
        <v>0.33944368569052574</v>
      </c>
      <c r="EL189" s="34">
        <v>6.4250551671205497E-2</v>
      </c>
      <c r="EM189" s="16">
        <v>160.76494923549944</v>
      </c>
      <c r="EN189" s="34">
        <v>1.1254305834391997E-2</v>
      </c>
      <c r="EO189" s="34">
        <v>2.1634728025409257E-3</v>
      </c>
      <c r="EP189" s="34" t="s">
        <v>486</v>
      </c>
      <c r="EQ189" s="27">
        <v>6.91993405897035</v>
      </c>
      <c r="ER189" s="34" t="s">
        <v>486</v>
      </c>
    </row>
    <row r="190" spans="2:148" x14ac:dyDescent="0.2">
      <c r="B190" s="15" t="s">
        <v>502</v>
      </c>
      <c r="D190" s="15" t="s">
        <v>68</v>
      </c>
      <c r="E190" s="15" t="s">
        <v>70</v>
      </c>
      <c r="F190" s="31" t="s">
        <v>32</v>
      </c>
      <c r="G190" s="15">
        <v>3701</v>
      </c>
      <c r="I190" s="15">
        <v>137087</v>
      </c>
      <c r="K190" s="15" t="s">
        <v>490</v>
      </c>
      <c r="L190" s="15">
        <v>1.6</v>
      </c>
      <c r="N190" s="15" t="s">
        <v>25</v>
      </c>
      <c r="P190" s="15" t="s">
        <v>495</v>
      </c>
      <c r="Q190" s="37"/>
      <c r="R190" s="11"/>
      <c r="T190" s="31" t="s">
        <v>153</v>
      </c>
      <c r="U190" s="15"/>
      <c r="V190" s="15">
        <v>1250</v>
      </c>
      <c r="Y190" s="33"/>
      <c r="Z190" s="34"/>
      <c r="AA190" s="34"/>
      <c r="AB190" s="35"/>
      <c r="AC190" s="35"/>
      <c r="AD190" s="35"/>
      <c r="AE190" s="35"/>
      <c r="AG190" s="33"/>
      <c r="AH190" s="34"/>
      <c r="AI190" s="34"/>
      <c r="AJ190" s="35"/>
      <c r="AK190" s="35"/>
      <c r="AL190" s="35"/>
      <c r="AM190" s="35"/>
      <c r="AO190" s="33"/>
      <c r="AP190" s="34"/>
      <c r="AQ190" s="34"/>
      <c r="AR190" s="35"/>
      <c r="AS190" s="35"/>
      <c r="AT190" s="35"/>
      <c r="AU190" s="35"/>
      <c r="AV190" s="35"/>
      <c r="AW190" s="43"/>
      <c r="AX190" s="33">
        <v>6.0498782363435838E-2</v>
      </c>
      <c r="AY190" s="34">
        <v>1.0600077219334429</v>
      </c>
      <c r="AZ190" s="34">
        <v>0.26778246335405764</v>
      </c>
      <c r="BA190" s="16">
        <v>183.3771358038432</v>
      </c>
      <c r="BB190" s="34">
        <v>1.1695360112054312E-2</v>
      </c>
      <c r="BC190" s="34">
        <v>4.8803422251381526E-2</v>
      </c>
      <c r="BD190" s="34" t="s">
        <v>486</v>
      </c>
      <c r="BE190" s="27">
        <v>7.9447445181828069</v>
      </c>
      <c r="BF190" s="34">
        <v>1.3378906506978718</v>
      </c>
      <c r="BG190" s="33">
        <v>0.11018648379171679</v>
      </c>
      <c r="BH190" s="34">
        <v>1.3378906506978718</v>
      </c>
      <c r="BI190" s="34">
        <v>0.32878291702204565</v>
      </c>
      <c r="BJ190" s="16">
        <v>189.2304583617634</v>
      </c>
      <c r="BK190" s="34">
        <v>1.2599147709486124E-2</v>
      </c>
      <c r="BL190" s="34">
        <v>9.7587336082230691E-2</v>
      </c>
      <c r="BM190" s="34" t="s">
        <v>486</v>
      </c>
      <c r="BN190" s="27">
        <v>8.2212835174426822</v>
      </c>
      <c r="BO190" s="33">
        <v>0.34076559779950322</v>
      </c>
      <c r="BP190" s="34">
        <v>2.5873748560399017</v>
      </c>
      <c r="BQ190" s="34">
        <v>0.59349912534228477</v>
      </c>
      <c r="BR190" s="16">
        <v>204.87625351647594</v>
      </c>
      <c r="BS190" s="34">
        <v>2.1169431561203413E-2</v>
      </c>
      <c r="BT190" s="34">
        <v>0.31959616623829978</v>
      </c>
      <c r="BU190" s="34" t="s">
        <v>486</v>
      </c>
      <c r="BV190" s="27">
        <v>9.0079188121056113</v>
      </c>
      <c r="BW190" s="33">
        <v>3.3064562947786078E-2</v>
      </c>
      <c r="BX190" s="34">
        <v>1.4023429040283426</v>
      </c>
      <c r="BY190" s="34">
        <v>0.34024500016115372</v>
      </c>
      <c r="BZ190" s="16">
        <v>210.99599125471744</v>
      </c>
      <c r="CA190" s="34">
        <v>1.2919949709567948E-2</v>
      </c>
      <c r="CB190" s="34">
        <v>2.0144613238218131E-2</v>
      </c>
      <c r="CC190" s="34" t="s">
        <v>486</v>
      </c>
      <c r="CD190" s="27">
        <v>9.1486613925749474</v>
      </c>
      <c r="CE190" s="33">
        <v>1.7906035834992975E-2</v>
      </c>
      <c r="CF190" s="34">
        <v>0.84207344123557915</v>
      </c>
      <c r="CG190" s="34">
        <v>0.21575205007358808</v>
      </c>
      <c r="CH190" s="16">
        <v>139.34061529374532</v>
      </c>
      <c r="CI190" s="34">
        <v>7.6906730776132599E-3</v>
      </c>
      <c r="CJ190" s="34">
        <v>1.0215362757379715E-2</v>
      </c>
      <c r="CK190" s="34" t="s">
        <v>486</v>
      </c>
      <c r="CL190" s="27">
        <v>6.0355287597234364</v>
      </c>
      <c r="CM190" s="33">
        <v>1.8081626448735622E-2</v>
      </c>
      <c r="CN190" s="34">
        <v>0.98169212468639566</v>
      </c>
      <c r="CO190" s="34">
        <v>0.34788636822982594</v>
      </c>
      <c r="CP190" s="16">
        <v>219.83393136245334</v>
      </c>
      <c r="CQ190" s="34">
        <v>8.7668638742412208E-3</v>
      </c>
      <c r="CR190" s="34">
        <v>9.3147625744944007E-3</v>
      </c>
      <c r="CS190" s="34" t="s">
        <v>486</v>
      </c>
      <c r="CT190" s="27">
        <v>9.4973319935185359</v>
      </c>
      <c r="CU190" s="33">
        <v>8.4038685125507939E-2</v>
      </c>
      <c r="CV190" s="34">
        <v>1.2825665298494329</v>
      </c>
      <c r="CW190" s="34">
        <v>0.32219742342428764</v>
      </c>
      <c r="CX190" s="16">
        <v>170.99028453747371</v>
      </c>
      <c r="CY190" s="34">
        <v>1.1221587021254019E-2</v>
      </c>
      <c r="CZ190" s="34">
        <v>7.2817098104253922E-2</v>
      </c>
      <c r="DA190" s="34" t="s">
        <v>486</v>
      </c>
      <c r="DB190" s="27">
        <v>7.4316736926920894</v>
      </c>
      <c r="DC190" s="34" t="s">
        <v>486</v>
      </c>
      <c r="DD190" s="33">
        <v>1.2409865601064402E-2</v>
      </c>
      <c r="DE190" s="34">
        <v>0.56507079750361422</v>
      </c>
      <c r="DF190" s="34">
        <v>0.18577960450356792</v>
      </c>
      <c r="DG190" s="16">
        <v>165.25583931300989</v>
      </c>
      <c r="DH190" s="34">
        <v>6.7249075608909314E-3</v>
      </c>
      <c r="DI190" s="34">
        <v>5.6849580401734708E-3</v>
      </c>
      <c r="DJ190" s="34" t="s">
        <v>486</v>
      </c>
      <c r="DK190" s="27">
        <v>7.1276188038194643</v>
      </c>
      <c r="DL190" s="33">
        <v>3.8858519969043076E-2</v>
      </c>
      <c r="DM190" s="34">
        <v>1.6880433270767099</v>
      </c>
      <c r="DN190" s="34">
        <v>0.42726833546158105</v>
      </c>
      <c r="DO190" s="16">
        <v>206.29165979874904</v>
      </c>
      <c r="DP190" s="34">
        <v>1.642779454676984E-2</v>
      </c>
      <c r="DQ190" s="34">
        <v>2.2430725422273236E-2</v>
      </c>
      <c r="DR190" s="34" t="s">
        <v>486</v>
      </c>
      <c r="DS190" s="27">
        <v>8.9669361346510801</v>
      </c>
      <c r="DT190" s="33">
        <v>2.9383474107638995E-2</v>
      </c>
      <c r="DU190" s="34">
        <v>1.0872764681750475</v>
      </c>
      <c r="DV190" s="34">
        <v>0.22232923677063385</v>
      </c>
      <c r="DW190" s="16">
        <v>137.73211310193949</v>
      </c>
      <c r="DX190" s="34">
        <v>8.1919118953811074E-3</v>
      </c>
      <c r="DY190" s="34">
        <v>2.1191562212257889E-2</v>
      </c>
      <c r="DZ190" s="34" t="s">
        <v>486</v>
      </c>
      <c r="EA190" s="27">
        <v>5.984627825211513</v>
      </c>
      <c r="EB190" s="33">
        <v>1.8474284863657216E-2</v>
      </c>
      <c r="EC190" s="34">
        <v>0.77297144706323873</v>
      </c>
      <c r="ED190" s="34">
        <v>0.41903136119018769</v>
      </c>
      <c r="EE190" s="16">
        <v>214.21535519275602</v>
      </c>
      <c r="EF190" s="34">
        <v>8.9750167054477217E-3</v>
      </c>
      <c r="EG190" s="34">
        <v>9.4992681582094941E-3</v>
      </c>
      <c r="EH190" s="34" t="s">
        <v>486</v>
      </c>
      <c r="EI190" s="27">
        <v>9.2423364046290644</v>
      </c>
      <c r="EJ190" s="33">
        <v>2.624550799964567E-2</v>
      </c>
      <c r="EK190" s="34">
        <v>1.0373611408308259</v>
      </c>
      <c r="EL190" s="34">
        <v>0.2653877830509408</v>
      </c>
      <c r="EM190" s="16">
        <v>161.09269225228914</v>
      </c>
      <c r="EN190" s="34">
        <v>9.1676962947892116E-3</v>
      </c>
      <c r="EO190" s="34">
        <v>1.7077811704856456E-2</v>
      </c>
      <c r="EP190" s="34" t="s">
        <v>486</v>
      </c>
      <c r="EQ190" s="27">
        <v>6.9827750583995627</v>
      </c>
      <c r="ER190" s="34" t="s">
        <v>486</v>
      </c>
    </row>
    <row r="191" spans="2:148" x14ac:dyDescent="0.2">
      <c r="B191" s="15" t="s">
        <v>502</v>
      </c>
      <c r="D191" s="15" t="s">
        <v>51</v>
      </c>
      <c r="E191" s="15" t="s">
        <v>546</v>
      </c>
      <c r="F191" s="31" t="s">
        <v>32</v>
      </c>
      <c r="G191" s="15">
        <v>3701</v>
      </c>
      <c r="I191" s="15">
        <v>156099</v>
      </c>
      <c r="K191" s="15" t="s">
        <v>490</v>
      </c>
      <c r="L191" s="15">
        <v>1.494</v>
      </c>
      <c r="N191" s="15" t="s">
        <v>25</v>
      </c>
      <c r="P191" s="15" t="s">
        <v>495</v>
      </c>
      <c r="Q191" s="37"/>
      <c r="R191" s="11"/>
      <c r="T191" s="31" t="s">
        <v>153</v>
      </c>
      <c r="U191" s="15"/>
      <c r="V191" s="15">
        <v>1130</v>
      </c>
      <c r="Y191" s="33"/>
      <c r="Z191" s="34"/>
      <c r="AA191" s="34"/>
      <c r="AB191" s="35"/>
      <c r="AC191" s="35"/>
      <c r="AD191" s="35"/>
      <c r="AE191" s="35"/>
      <c r="AG191" s="33"/>
      <c r="AH191" s="34"/>
      <c r="AI191" s="34"/>
      <c r="AJ191" s="35"/>
      <c r="AK191" s="35"/>
      <c r="AL191" s="35"/>
      <c r="AM191" s="35"/>
      <c r="AO191" s="33"/>
      <c r="AP191" s="34"/>
      <c r="AQ191" s="34"/>
      <c r="AR191" s="35"/>
      <c r="AS191" s="35"/>
      <c r="AT191" s="35"/>
      <c r="AU191" s="35"/>
      <c r="AV191" s="35"/>
      <c r="AW191" s="43"/>
      <c r="AX191" s="33">
        <v>0.14284674267849962</v>
      </c>
      <c r="AY191" s="34">
        <v>1.5821757746673566</v>
      </c>
      <c r="AZ191" s="34">
        <v>0.30622050244936172</v>
      </c>
      <c r="BA191" s="16">
        <v>178.33253918878754</v>
      </c>
      <c r="BB191" s="34">
        <v>2.1652307760545254E-2</v>
      </c>
      <c r="BC191" s="34">
        <v>0.12119443491795437</v>
      </c>
      <c r="BD191" s="34" t="s">
        <v>486</v>
      </c>
      <c r="BE191" s="27">
        <v>7.7747783829053549</v>
      </c>
      <c r="BF191" s="34">
        <v>2.1824813587406791</v>
      </c>
      <c r="BG191" s="33">
        <v>0.22394283347141672</v>
      </c>
      <c r="BH191" s="34">
        <v>2.1824813587406791</v>
      </c>
      <c r="BI191" s="34">
        <v>0.44018806959403478</v>
      </c>
      <c r="BJ191" s="16">
        <v>181.95773653686825</v>
      </c>
      <c r="BK191" s="34">
        <v>2.3219552609776307E-2</v>
      </c>
      <c r="BL191" s="34">
        <v>0.20072328086164043</v>
      </c>
      <c r="BM191" s="34" t="s">
        <v>486</v>
      </c>
      <c r="BN191" s="27">
        <v>7.9817569356728155</v>
      </c>
      <c r="BO191" s="33" t="s">
        <v>486</v>
      </c>
      <c r="BP191" s="34" t="s">
        <v>486</v>
      </c>
      <c r="BQ191" s="34" t="s">
        <v>486</v>
      </c>
      <c r="BR191" s="16" t="s">
        <v>486</v>
      </c>
      <c r="BS191" s="34" t="s">
        <v>486</v>
      </c>
      <c r="BT191" s="34" t="s">
        <v>486</v>
      </c>
      <c r="BU191" s="34" t="s">
        <v>486</v>
      </c>
      <c r="BV191" s="27" t="s">
        <v>486</v>
      </c>
      <c r="BW191" s="33" t="s">
        <v>486</v>
      </c>
      <c r="BX191" s="34" t="s">
        <v>486</v>
      </c>
      <c r="BY191" s="34" t="s">
        <v>486</v>
      </c>
      <c r="BZ191" s="16" t="s">
        <v>486</v>
      </c>
      <c r="CA191" s="34" t="s">
        <v>486</v>
      </c>
      <c r="CB191" s="34" t="s">
        <v>486</v>
      </c>
      <c r="CC191" s="34" t="s">
        <v>486</v>
      </c>
      <c r="CD191" s="27" t="s">
        <v>486</v>
      </c>
      <c r="CE191" s="33" t="s">
        <v>486</v>
      </c>
      <c r="CF191" s="34" t="s">
        <v>486</v>
      </c>
      <c r="CG191" s="34" t="s">
        <v>486</v>
      </c>
      <c r="CH191" s="16" t="s">
        <v>486</v>
      </c>
      <c r="CI191" s="34" t="s">
        <v>486</v>
      </c>
      <c r="CJ191" s="34" t="s">
        <v>486</v>
      </c>
      <c r="CK191" s="34" t="s">
        <v>486</v>
      </c>
      <c r="CL191" s="27" t="s">
        <v>486</v>
      </c>
      <c r="CM191" s="33" t="s">
        <v>486</v>
      </c>
      <c r="CN191" s="34" t="s">
        <v>486</v>
      </c>
      <c r="CO191" s="34" t="s">
        <v>486</v>
      </c>
      <c r="CP191" s="16" t="s">
        <v>486</v>
      </c>
      <c r="CQ191" s="34" t="s">
        <v>486</v>
      </c>
      <c r="CR191" s="34" t="s">
        <v>486</v>
      </c>
      <c r="CS191" s="34" t="s">
        <v>486</v>
      </c>
      <c r="CT191" s="27" t="s">
        <v>486</v>
      </c>
      <c r="CU191" s="33" t="s">
        <v>486</v>
      </c>
      <c r="CV191" s="34" t="s">
        <v>486</v>
      </c>
      <c r="CW191" s="34" t="s">
        <v>486</v>
      </c>
      <c r="CX191" s="16" t="s">
        <v>486</v>
      </c>
      <c r="CY191" s="34" t="s">
        <v>486</v>
      </c>
      <c r="CZ191" s="34" t="s">
        <v>486</v>
      </c>
      <c r="DA191" s="34" t="s">
        <v>486</v>
      </c>
      <c r="DB191" s="27" t="s">
        <v>486</v>
      </c>
      <c r="DC191" s="34" t="s">
        <v>486</v>
      </c>
      <c r="DD191" s="33">
        <v>3.7999999999999999E-2</v>
      </c>
      <c r="DE191" s="34">
        <v>0.56100000000000005</v>
      </c>
      <c r="DF191" s="34">
        <v>4.8000000000000001E-2</v>
      </c>
      <c r="DG191" s="16">
        <v>161.73699999999999</v>
      </c>
      <c r="DH191" s="34">
        <v>1.2999999999999999E-2</v>
      </c>
      <c r="DI191" s="34">
        <v>2.5999999999999999E-2</v>
      </c>
      <c r="DJ191" s="34" t="s">
        <v>486</v>
      </c>
      <c r="DK191" s="27">
        <v>6.9799025938319899</v>
      </c>
      <c r="DL191" s="33">
        <v>6.0999999999999999E-2</v>
      </c>
      <c r="DM191" s="34">
        <v>1.194</v>
      </c>
      <c r="DN191" s="34">
        <v>0.28399999999999997</v>
      </c>
      <c r="DO191" s="16">
        <v>195.74600000000001</v>
      </c>
      <c r="DP191" s="34">
        <v>1.9E-2</v>
      </c>
      <c r="DQ191" s="34">
        <v>4.2000000000000003E-2</v>
      </c>
      <c r="DR191" s="34" t="s">
        <v>486</v>
      </c>
      <c r="DS191" s="27">
        <v>8.4843458861604706</v>
      </c>
      <c r="DT191" s="33">
        <v>2.9000000000000001E-2</v>
      </c>
      <c r="DU191" s="34">
        <v>0.67600000000000005</v>
      </c>
      <c r="DV191" s="34">
        <v>0.151</v>
      </c>
      <c r="DW191" s="16">
        <v>126.015</v>
      </c>
      <c r="DX191" s="34">
        <v>1.0999999999999999E-2</v>
      </c>
      <c r="DY191" s="34">
        <v>1.7999999999999999E-2</v>
      </c>
      <c r="DZ191" s="34" t="s">
        <v>486</v>
      </c>
      <c r="EA191" s="27">
        <v>5.4543075521201549</v>
      </c>
      <c r="EB191" s="33">
        <v>4.2999999999999997E-2</v>
      </c>
      <c r="EC191" s="34">
        <v>1.0309999999999999</v>
      </c>
      <c r="ED191" s="34">
        <v>0.21</v>
      </c>
      <c r="EE191" s="16">
        <v>219.374</v>
      </c>
      <c r="EF191" s="34">
        <v>1.9E-2</v>
      </c>
      <c r="EG191" s="34">
        <v>2.4E-2</v>
      </c>
      <c r="EH191" s="34" t="s">
        <v>486</v>
      </c>
      <c r="EI191" s="27">
        <v>9.4843190209109061</v>
      </c>
      <c r="EJ191" s="33">
        <v>3.6999999999999998E-2</v>
      </c>
      <c r="EK191" s="34">
        <v>0.76500000000000001</v>
      </c>
      <c r="EL191" s="34">
        <v>0.156</v>
      </c>
      <c r="EM191" s="16">
        <v>152.90799999999999</v>
      </c>
      <c r="EN191" s="34">
        <v>1.2999999999999999E-2</v>
      </c>
      <c r="EO191" s="34">
        <v>2.3E-2</v>
      </c>
      <c r="EP191" s="34" t="s">
        <v>486</v>
      </c>
      <c r="EQ191" s="27">
        <v>6.6148388870559769</v>
      </c>
      <c r="ER191" s="34" t="s">
        <v>486</v>
      </c>
    </row>
    <row r="192" spans="2:148" x14ac:dyDescent="0.2">
      <c r="B192" s="15" t="s">
        <v>502</v>
      </c>
      <c r="D192" s="15" t="s">
        <v>71</v>
      </c>
      <c r="E192" s="15" t="s">
        <v>548</v>
      </c>
      <c r="F192" s="31" t="s">
        <v>32</v>
      </c>
      <c r="G192" s="15">
        <v>3701</v>
      </c>
      <c r="I192" s="15">
        <v>136477</v>
      </c>
      <c r="K192" s="15" t="s">
        <v>491</v>
      </c>
      <c r="L192" s="15">
        <v>1.597</v>
      </c>
      <c r="N192" s="15" t="s">
        <v>25</v>
      </c>
      <c r="P192" s="15" t="s">
        <v>495</v>
      </c>
      <c r="Q192" s="37"/>
      <c r="R192" s="11"/>
      <c r="T192" s="31" t="s">
        <v>153</v>
      </c>
      <c r="U192" s="15"/>
      <c r="V192" s="15">
        <v>1250</v>
      </c>
      <c r="Y192" s="33"/>
      <c r="Z192" s="34"/>
      <c r="AA192" s="34"/>
      <c r="AB192" s="35"/>
      <c r="AC192" s="35"/>
      <c r="AD192" s="35"/>
      <c r="AE192" s="35"/>
      <c r="AG192" s="33"/>
      <c r="AH192" s="34"/>
      <c r="AI192" s="34"/>
      <c r="AJ192" s="35"/>
      <c r="AK192" s="35"/>
      <c r="AL192" s="35"/>
      <c r="AM192" s="35"/>
      <c r="AO192" s="33"/>
      <c r="AP192" s="34"/>
      <c r="AQ192" s="34"/>
      <c r="AR192" s="35"/>
      <c r="AS192" s="35"/>
      <c r="AT192" s="35"/>
      <c r="AU192" s="35"/>
      <c r="AV192" s="35"/>
      <c r="AW192" s="43"/>
      <c r="AX192" s="33">
        <v>0.2</v>
      </c>
      <c r="AY192" s="34">
        <v>2.1960000000000002</v>
      </c>
      <c r="AZ192" s="34">
        <v>0.67300000000000004</v>
      </c>
      <c r="BA192" s="16">
        <v>195.63200000000001</v>
      </c>
      <c r="BB192" s="34">
        <v>1.9E-2</v>
      </c>
      <c r="BC192" s="34">
        <v>0.18099999999999999</v>
      </c>
      <c r="BD192" s="34" t="s">
        <v>486</v>
      </c>
      <c r="BE192" s="27">
        <v>8.5659015569276225</v>
      </c>
      <c r="BF192" s="34">
        <v>2.5400787075393541</v>
      </c>
      <c r="BG192" s="33">
        <v>0.2985840927920464</v>
      </c>
      <c r="BH192" s="34">
        <v>2.5400787075393541</v>
      </c>
      <c r="BI192" s="34">
        <v>0.82772990886495446</v>
      </c>
      <c r="BJ192" s="16">
        <v>201.77253852526928</v>
      </c>
      <c r="BK192" s="34">
        <v>2.1640430820215408E-2</v>
      </c>
      <c r="BL192" s="34">
        <v>0.27745816072908031</v>
      </c>
      <c r="BM192" s="34" t="s">
        <v>486</v>
      </c>
      <c r="BN192" s="27">
        <v>8.8658733731270232</v>
      </c>
      <c r="BO192" s="33">
        <v>0.79300000000000004</v>
      </c>
      <c r="BP192" s="34">
        <v>4.5759999999999996</v>
      </c>
      <c r="BQ192" s="34">
        <v>1.01</v>
      </c>
      <c r="BR192" s="16">
        <v>225.453</v>
      </c>
      <c r="BS192" s="34">
        <v>3.3000000000000002E-2</v>
      </c>
      <c r="BT192" s="34">
        <v>0.76</v>
      </c>
      <c r="BU192" s="34" t="s">
        <v>486</v>
      </c>
      <c r="BV192" s="27">
        <v>10.086017658795619</v>
      </c>
      <c r="BW192" s="33">
        <v>0.17399999999999999</v>
      </c>
      <c r="BX192" s="34">
        <v>3.9990000000000001</v>
      </c>
      <c r="BY192" s="34">
        <v>0.753</v>
      </c>
      <c r="BZ192" s="16">
        <v>234.52500000000001</v>
      </c>
      <c r="CA192" s="34">
        <v>2.5999999999999999E-2</v>
      </c>
      <c r="CB192" s="34">
        <v>0.14799999999999999</v>
      </c>
      <c r="CC192" s="34" t="s">
        <v>486</v>
      </c>
      <c r="CD192" s="27">
        <v>10.352010180515625</v>
      </c>
      <c r="CE192" s="33">
        <v>6.4000000000000001E-2</v>
      </c>
      <c r="CF192" s="34">
        <v>2.0569999999999999</v>
      </c>
      <c r="CG192" s="34">
        <v>0.49299999999999999</v>
      </c>
      <c r="CH192" s="16">
        <v>149.393</v>
      </c>
      <c r="CI192" s="34">
        <v>1.0999999999999999E-2</v>
      </c>
      <c r="CJ192" s="34">
        <v>5.2999999999999999E-2</v>
      </c>
      <c r="CK192" s="34" t="s">
        <v>486</v>
      </c>
      <c r="CL192" s="27">
        <v>6.5548327598937961</v>
      </c>
      <c r="CM192" s="33">
        <v>0.107</v>
      </c>
      <c r="CN192" s="34">
        <v>2.629</v>
      </c>
      <c r="CO192" s="34">
        <v>0.52400000000000002</v>
      </c>
      <c r="CP192" s="16">
        <v>258.98500000000001</v>
      </c>
      <c r="CQ192" s="34">
        <v>1.9E-2</v>
      </c>
      <c r="CR192" s="34">
        <v>8.7999999999999995E-2</v>
      </c>
      <c r="CS192" s="34" t="s">
        <v>486</v>
      </c>
      <c r="CT192" s="27">
        <v>11.299650908862391</v>
      </c>
      <c r="CU192" s="33">
        <v>0.22800000000000001</v>
      </c>
      <c r="CV192" s="34">
        <v>2.8929999999999998</v>
      </c>
      <c r="CW192" s="34">
        <v>0.63600000000000001</v>
      </c>
      <c r="CX192" s="16">
        <v>188.065</v>
      </c>
      <c r="CY192" s="34">
        <v>1.7999999999999999E-2</v>
      </c>
      <c r="CZ192" s="34">
        <v>0.21</v>
      </c>
      <c r="DA192" s="34" t="s">
        <v>486</v>
      </c>
      <c r="DB192" s="27">
        <v>8.2921383796012638</v>
      </c>
      <c r="DC192" s="34">
        <v>1.5640000000000001</v>
      </c>
      <c r="DD192" s="33">
        <v>0.11600000000000001</v>
      </c>
      <c r="DE192" s="34">
        <v>2.3359999999999999</v>
      </c>
      <c r="DF192" s="34">
        <v>0.35099999999999998</v>
      </c>
      <c r="DG192" s="16">
        <v>182.62</v>
      </c>
      <c r="DH192" s="34">
        <v>1.7000000000000001E-2</v>
      </c>
      <c r="DI192" s="34">
        <v>0.1</v>
      </c>
      <c r="DJ192" s="34" t="s">
        <v>486</v>
      </c>
      <c r="DK192" s="27">
        <v>8.0058223751394344</v>
      </c>
      <c r="DL192" s="33">
        <v>0.14599999999999999</v>
      </c>
      <c r="DM192" s="34">
        <v>3.6850000000000001</v>
      </c>
      <c r="DN192" s="34">
        <v>0.745</v>
      </c>
      <c r="DO192" s="16">
        <v>225.697</v>
      </c>
      <c r="DP192" s="34">
        <v>2.5000000000000001E-2</v>
      </c>
      <c r="DQ192" s="34">
        <v>0.121</v>
      </c>
      <c r="DR192" s="34" t="s">
        <v>486</v>
      </c>
      <c r="DS192" s="27">
        <v>9.9484033243782513</v>
      </c>
      <c r="DT192" s="33">
        <v>5.7000000000000002E-2</v>
      </c>
      <c r="DU192" s="34">
        <v>1.2190000000000001</v>
      </c>
      <c r="DV192" s="34">
        <v>0.52500000000000002</v>
      </c>
      <c r="DW192" s="16">
        <v>141.35400000000001</v>
      </c>
      <c r="DX192" s="34">
        <v>0.01</v>
      </c>
      <c r="DY192" s="34">
        <v>4.7E-2</v>
      </c>
      <c r="DZ192" s="34" t="s">
        <v>486</v>
      </c>
      <c r="EA192" s="27">
        <v>6.1526064005278798</v>
      </c>
      <c r="EB192" s="33">
        <v>0.11</v>
      </c>
      <c r="EC192" s="34">
        <v>2.581</v>
      </c>
      <c r="ED192" s="34">
        <v>0.54100000000000004</v>
      </c>
      <c r="EE192" s="16">
        <v>245.06200000000001</v>
      </c>
      <c r="EF192" s="34">
        <v>2.1000000000000001E-2</v>
      </c>
      <c r="EG192" s="34">
        <v>0.09</v>
      </c>
      <c r="EH192" s="34" t="s">
        <v>486</v>
      </c>
      <c r="EI192" s="27">
        <v>10.699664577147258</v>
      </c>
      <c r="EJ192" s="33">
        <v>8.6999999999999994E-2</v>
      </c>
      <c r="EK192" s="34">
        <v>1.9359999999999999</v>
      </c>
      <c r="EL192" s="34">
        <v>0.52400000000000002</v>
      </c>
      <c r="EM192" s="16">
        <v>172.44800000000001</v>
      </c>
      <c r="EN192" s="34">
        <v>1.4999999999999999E-2</v>
      </c>
      <c r="EO192" s="34">
        <v>7.1999999999999995E-2</v>
      </c>
      <c r="EP192" s="34" t="s">
        <v>486</v>
      </c>
      <c r="EQ192" s="27">
        <v>7.538638827355423</v>
      </c>
      <c r="ER192" s="34">
        <v>0.60899999999999999</v>
      </c>
    </row>
    <row r="193" spans="2:148" x14ac:dyDescent="0.2">
      <c r="B193" s="15" t="s">
        <v>502</v>
      </c>
      <c r="D193" s="15" t="s">
        <v>53</v>
      </c>
      <c r="E193" s="15" t="s">
        <v>542</v>
      </c>
      <c r="F193" s="31" t="s">
        <v>32</v>
      </c>
      <c r="G193" s="15">
        <v>3701</v>
      </c>
      <c r="I193" s="15">
        <v>95452</v>
      </c>
      <c r="K193" s="15" t="s">
        <v>490</v>
      </c>
      <c r="L193" s="15">
        <v>1.5980000000000001</v>
      </c>
      <c r="N193" s="15" t="s">
        <v>25</v>
      </c>
      <c r="P193" s="15" t="s">
        <v>495</v>
      </c>
      <c r="Q193" s="37"/>
      <c r="R193" s="11"/>
      <c r="T193" s="31" t="s">
        <v>153</v>
      </c>
      <c r="U193" s="15"/>
      <c r="V193" s="15">
        <v>1250</v>
      </c>
      <c r="Y193" s="33"/>
      <c r="Z193" s="34"/>
      <c r="AA193" s="34"/>
      <c r="AB193" s="35"/>
      <c r="AC193" s="35"/>
      <c r="AD193" s="35"/>
      <c r="AE193" s="35"/>
      <c r="AG193" s="33"/>
      <c r="AH193" s="34"/>
      <c r="AI193" s="34"/>
      <c r="AJ193" s="35"/>
      <c r="AK193" s="35"/>
      <c r="AL193" s="35"/>
      <c r="AM193" s="35"/>
      <c r="AO193" s="33"/>
      <c r="AP193" s="34"/>
      <c r="AQ193" s="34"/>
      <c r="AR193" s="35"/>
      <c r="AS193" s="35"/>
      <c r="AT193" s="35"/>
      <c r="AU193" s="35"/>
      <c r="AV193" s="35"/>
      <c r="AW193" s="43"/>
      <c r="AX193" s="33">
        <v>0.18246239853831414</v>
      </c>
      <c r="AY193" s="34">
        <v>1.8947992305033861</v>
      </c>
      <c r="AZ193" s="34">
        <v>0.91459677331990719</v>
      </c>
      <c r="BA193" s="16">
        <v>175.07110937874421</v>
      </c>
      <c r="BB193" s="34">
        <v>2.2313056006167058E-2</v>
      </c>
      <c r="BC193" s="34">
        <v>0.16014934253214708</v>
      </c>
      <c r="BD193" s="34">
        <v>4.073850526555825E-2</v>
      </c>
      <c r="BE193" s="27">
        <v>7.6613555431049489</v>
      </c>
      <c r="BF193" s="34">
        <v>2.8902220381110193</v>
      </c>
      <c r="BG193" s="33">
        <v>0.27806379453189728</v>
      </c>
      <c r="BH193" s="34">
        <v>2.8902220381110193</v>
      </c>
      <c r="BI193" s="34">
        <v>0.92086661143330573</v>
      </c>
      <c r="BJ193" s="16">
        <v>180.91817729908865</v>
      </c>
      <c r="BK193" s="34">
        <v>2.749378624689312E-2</v>
      </c>
      <c r="BL193" s="34">
        <v>0.25057000828500414</v>
      </c>
      <c r="BM193" s="34" t="s">
        <v>486</v>
      </c>
      <c r="BN193" s="27">
        <v>7.9922343565797025</v>
      </c>
      <c r="BO193" s="33">
        <v>0.61899999999999999</v>
      </c>
      <c r="BP193" s="34">
        <v>6.1079999999999997</v>
      </c>
      <c r="BQ193" s="34">
        <v>1.333</v>
      </c>
      <c r="BR193" s="16">
        <v>193.488</v>
      </c>
      <c r="BS193" s="34">
        <v>0.04</v>
      </c>
      <c r="BT193" s="34">
        <v>0.57999999999999996</v>
      </c>
      <c r="BU193" s="34">
        <v>5.3471321407604328E-2</v>
      </c>
      <c r="BV193" s="27">
        <v>8.7946159526166134</v>
      </c>
      <c r="BW193" s="33">
        <v>0.126</v>
      </c>
      <c r="BX193" s="34">
        <v>1.427</v>
      </c>
      <c r="BY193" s="34">
        <v>1.3859999999999999</v>
      </c>
      <c r="BZ193" s="16">
        <v>205.17500000000001</v>
      </c>
      <c r="CA193" s="34">
        <v>2.1000000000000001E-2</v>
      </c>
      <c r="CB193" s="34">
        <v>0.105</v>
      </c>
      <c r="CC193" s="34">
        <v>4.1043223840145346E-2</v>
      </c>
      <c r="CD193" s="27">
        <v>8.9133044256963778</v>
      </c>
      <c r="CE193" s="33">
        <v>6.3E-2</v>
      </c>
      <c r="CF193" s="34">
        <v>0.85299999999999998</v>
      </c>
      <c r="CG193" s="34">
        <v>0.64600000000000002</v>
      </c>
      <c r="CH193" s="16">
        <v>143.53899999999999</v>
      </c>
      <c r="CI193" s="34">
        <v>1.4E-2</v>
      </c>
      <c r="CJ193" s="34">
        <v>4.9000000000000002E-2</v>
      </c>
      <c r="CK193" s="34">
        <v>2.1271492385100618E-2</v>
      </c>
      <c r="CL193" s="27">
        <v>6.2224697176792194</v>
      </c>
      <c r="CM193" s="33">
        <v>0.10199999999999999</v>
      </c>
      <c r="CN193" s="34">
        <v>1.855</v>
      </c>
      <c r="CO193" s="34">
        <v>1.4430000000000001</v>
      </c>
      <c r="CP193" s="16">
        <v>214.25700000000001</v>
      </c>
      <c r="CQ193" s="34">
        <v>2.1000000000000001E-2</v>
      </c>
      <c r="CR193" s="34">
        <v>8.1000000000000003E-2</v>
      </c>
      <c r="CS193" s="34">
        <v>3.1196889599148125E-2</v>
      </c>
      <c r="CT193" s="27">
        <v>9.3284140076353879</v>
      </c>
      <c r="CU193" s="33">
        <v>0.186</v>
      </c>
      <c r="CV193" s="34">
        <v>2.08</v>
      </c>
      <c r="CW193" s="34">
        <v>0.97199999999999998</v>
      </c>
      <c r="CX193" s="16">
        <v>169.69399999999999</v>
      </c>
      <c r="CY193" s="34">
        <v>2.1000000000000001E-2</v>
      </c>
      <c r="CZ193" s="34">
        <v>0.16500000000000001</v>
      </c>
      <c r="DA193" s="34">
        <v>3.1521874904252213E-2</v>
      </c>
      <c r="DB193" s="27">
        <v>7.4436942074751382</v>
      </c>
      <c r="DC193" s="34" t="s">
        <v>486</v>
      </c>
      <c r="DD193" s="33">
        <v>8.5999999999999993E-2</v>
      </c>
      <c r="DE193" s="34">
        <v>0.94499999999999995</v>
      </c>
      <c r="DF193" s="34">
        <v>0.85299999999999998</v>
      </c>
      <c r="DG193" s="16">
        <v>156.923</v>
      </c>
      <c r="DH193" s="34">
        <v>1.6E-2</v>
      </c>
      <c r="DI193" s="34">
        <v>7.0999999999999994E-2</v>
      </c>
      <c r="DJ193" s="34">
        <v>2.5314939973221234E-2</v>
      </c>
      <c r="DK193" s="27">
        <v>6.8058412279461447</v>
      </c>
      <c r="DL193" s="33">
        <v>9.7000000000000003E-2</v>
      </c>
      <c r="DM193" s="34">
        <v>1.224</v>
      </c>
      <c r="DN193" s="34">
        <v>1.66</v>
      </c>
      <c r="DO193" s="16">
        <v>195.42099999999999</v>
      </c>
      <c r="DP193" s="34">
        <v>1.7999999999999999E-2</v>
      </c>
      <c r="DQ193" s="34">
        <v>7.8E-2</v>
      </c>
      <c r="DR193" s="34">
        <v>4.0872693154654513E-2</v>
      </c>
      <c r="DS193" s="27">
        <v>8.4773265149015735</v>
      </c>
      <c r="DT193" s="33">
        <v>5.8000000000000003E-2</v>
      </c>
      <c r="DU193" s="34">
        <v>0.753</v>
      </c>
      <c r="DV193" s="34">
        <v>0.64900000000000002</v>
      </c>
      <c r="DW193" s="16">
        <v>140.059</v>
      </c>
      <c r="DX193" s="34">
        <v>1.2999999999999999E-2</v>
      </c>
      <c r="DY193" s="34">
        <v>4.3999999999999997E-2</v>
      </c>
      <c r="DZ193" s="34">
        <v>2.0996214904220357E-2</v>
      </c>
      <c r="EA193" s="27">
        <v>6.0657918964352495</v>
      </c>
      <c r="EB193" s="33">
        <v>8.8999999999999996E-2</v>
      </c>
      <c r="EC193" s="34">
        <v>1.258</v>
      </c>
      <c r="ED193" s="34">
        <v>1.339</v>
      </c>
      <c r="EE193" s="16">
        <v>212.19399999999999</v>
      </c>
      <c r="EF193" s="34">
        <v>0.02</v>
      </c>
      <c r="EG193" s="34">
        <v>6.9000000000000006E-2</v>
      </c>
      <c r="EH193" s="34">
        <v>3.573206307674362E-2</v>
      </c>
      <c r="EI193" s="27">
        <v>9.197925877048279</v>
      </c>
      <c r="EJ193" s="33">
        <v>7.1999999999999995E-2</v>
      </c>
      <c r="EK193" s="34">
        <v>0.91200000000000003</v>
      </c>
      <c r="EL193" s="34">
        <v>0.90700000000000003</v>
      </c>
      <c r="EM193" s="16">
        <v>158.96600000000001</v>
      </c>
      <c r="EN193" s="34">
        <v>1.4999999999999999E-2</v>
      </c>
      <c r="EO193" s="34">
        <v>5.7000000000000002E-2</v>
      </c>
      <c r="EP193" s="34">
        <v>2.6262348567687978E-2</v>
      </c>
      <c r="EQ193" s="27">
        <v>6.88933685252392</v>
      </c>
      <c r="ER193" s="34" t="s">
        <v>486</v>
      </c>
    </row>
    <row r="194" spans="2:148" x14ac:dyDescent="0.2">
      <c r="B194" s="15" t="s">
        <v>502</v>
      </c>
      <c r="D194" s="15" t="s">
        <v>64</v>
      </c>
      <c r="E194" s="15" t="s">
        <v>66</v>
      </c>
      <c r="F194" s="31" t="s">
        <v>32</v>
      </c>
      <c r="G194" s="15">
        <v>3701</v>
      </c>
      <c r="I194" s="15">
        <v>153630</v>
      </c>
      <c r="K194" s="15" t="s">
        <v>493</v>
      </c>
      <c r="L194" s="15">
        <v>1.762</v>
      </c>
      <c r="N194" s="15" t="s">
        <v>25</v>
      </c>
      <c r="P194" s="15" t="s">
        <v>495</v>
      </c>
      <c r="Q194" s="37"/>
      <c r="R194" s="35"/>
      <c r="T194" s="31" t="s">
        <v>153</v>
      </c>
      <c r="U194" s="15"/>
      <c r="V194" s="15">
        <v>1250</v>
      </c>
      <c r="Y194" s="33"/>
      <c r="Z194" s="34"/>
      <c r="AA194" s="34"/>
      <c r="AB194" s="35"/>
      <c r="AC194" s="35"/>
      <c r="AD194" s="35"/>
      <c r="AE194" s="35"/>
      <c r="AG194" s="33"/>
      <c r="AH194" s="34"/>
      <c r="AI194" s="34"/>
      <c r="AJ194" s="35"/>
      <c r="AK194" s="35"/>
      <c r="AL194" s="35"/>
      <c r="AM194" s="35"/>
      <c r="AO194" s="33"/>
      <c r="AP194" s="34"/>
      <c r="AQ194" s="34"/>
      <c r="AR194" s="35"/>
      <c r="AS194" s="35"/>
      <c r="AT194" s="35"/>
      <c r="AU194" s="35"/>
      <c r="AV194" s="35"/>
      <c r="AW194" s="43"/>
      <c r="AX194" s="33">
        <v>0.20554382025121956</v>
      </c>
      <c r="AY194" s="34">
        <v>2.0720480155446155</v>
      </c>
      <c r="AZ194" s="34">
        <v>0.3392502900987357</v>
      </c>
      <c r="BA194" s="16">
        <v>186.53028940246247</v>
      </c>
      <c r="BB194" s="34">
        <v>2.358034607097937E-2</v>
      </c>
      <c r="BC194" s="34">
        <v>0.1819634741802402</v>
      </c>
      <c r="BD194" s="34" t="s">
        <v>486</v>
      </c>
      <c r="BE194" s="27">
        <v>8.1679280064537014</v>
      </c>
      <c r="BF194" s="34">
        <v>2.9028067932090775</v>
      </c>
      <c r="BG194" s="33">
        <v>0.30425634777475891</v>
      </c>
      <c r="BH194" s="34">
        <v>2.9028067932090775</v>
      </c>
      <c r="BI194" s="34">
        <v>0.3375722917049257</v>
      </c>
      <c r="BJ194" s="16">
        <v>196.82349481584151</v>
      </c>
      <c r="BK194" s="34">
        <v>2.8446983950912202E-2</v>
      </c>
      <c r="BL194" s="34">
        <v>0.27580936382384669</v>
      </c>
      <c r="BM194" s="34" t="s">
        <v>486</v>
      </c>
      <c r="BN194" s="27">
        <v>8.6788273862444214</v>
      </c>
      <c r="BO194" s="33">
        <v>0.65498607800829767</v>
      </c>
      <c r="BP194" s="34">
        <v>5.1416896420095899</v>
      </c>
      <c r="BQ194" s="34">
        <v>0.75314871849681719</v>
      </c>
      <c r="BR194" s="16">
        <v>210.83648546253991</v>
      </c>
      <c r="BS194" s="34">
        <v>3.6189951904211336E-2</v>
      </c>
      <c r="BT194" s="34">
        <v>0.6187961261040863</v>
      </c>
      <c r="BU194" s="34" t="s">
        <v>486</v>
      </c>
      <c r="BV194" s="27">
        <v>9.4784627627611044</v>
      </c>
      <c r="BW194" s="33">
        <v>0.13192838923698316</v>
      </c>
      <c r="BX194" s="34">
        <v>1.8892972472458678</v>
      </c>
      <c r="BY194" s="34">
        <v>0.20515250305002139</v>
      </c>
      <c r="BZ194" s="16">
        <v>210.61422556195646</v>
      </c>
      <c r="CA194" s="34">
        <v>2.6143265878217029E-2</v>
      </c>
      <c r="CB194" s="34">
        <v>0.10578512335876614</v>
      </c>
      <c r="CC194" s="34" t="s">
        <v>486</v>
      </c>
      <c r="CD194" s="27">
        <v>9.1785584016844712</v>
      </c>
      <c r="CE194" s="33">
        <v>4.5612165339292764E-2</v>
      </c>
      <c r="CF194" s="34">
        <v>1.2947556074855822</v>
      </c>
      <c r="CG194" s="34">
        <v>0.14114845277165405</v>
      </c>
      <c r="CH194" s="16">
        <v>133.49225684156428</v>
      </c>
      <c r="CI194" s="34">
        <v>1.6998357950315165E-2</v>
      </c>
      <c r="CJ194" s="34">
        <v>2.8613807388977598E-2</v>
      </c>
      <c r="CK194" s="34" t="s">
        <v>486</v>
      </c>
      <c r="CL194" s="27">
        <v>5.8189716435786067</v>
      </c>
      <c r="CM194" s="33">
        <v>7.9229647035203007E-2</v>
      </c>
      <c r="CN194" s="34">
        <v>1.1939179772400148</v>
      </c>
      <c r="CO194" s="34">
        <v>0.10781578340268205</v>
      </c>
      <c r="CP194" s="16">
        <v>224.79410613015548</v>
      </c>
      <c r="CQ194" s="34">
        <v>2.3616783104624568E-2</v>
      </c>
      <c r="CR194" s="34">
        <v>5.5612863930578439E-2</v>
      </c>
      <c r="CS194" s="34" t="s">
        <v>486</v>
      </c>
      <c r="CT194" s="27">
        <v>9.7326977832399955</v>
      </c>
      <c r="CU194" s="33">
        <v>0.18217687870905958</v>
      </c>
      <c r="CV194" s="34">
        <v>2.1312968582530893</v>
      </c>
      <c r="CW194" s="34">
        <v>0.26802686825052319</v>
      </c>
      <c r="CX194" s="16">
        <v>169.43797754775267</v>
      </c>
      <c r="CY194" s="34">
        <v>2.2804627895281607E-2</v>
      </c>
      <c r="CZ194" s="34">
        <v>0.15937225081377798</v>
      </c>
      <c r="DA194" s="34" t="s">
        <v>486</v>
      </c>
      <c r="DB194" s="27">
        <v>7.4356505631787568</v>
      </c>
      <c r="DC194" s="34" t="s">
        <v>486</v>
      </c>
      <c r="DD194" s="33">
        <v>6.8900711859864058E-2</v>
      </c>
      <c r="DE194" s="34">
        <v>0.92694506961933754</v>
      </c>
      <c r="DF194" s="34">
        <v>0.15117582744816313</v>
      </c>
      <c r="DG194" s="16">
        <v>162.12260938107661</v>
      </c>
      <c r="DH194" s="34">
        <v>1.758320989723855E-2</v>
      </c>
      <c r="DI194" s="34">
        <v>5.1317501962625509E-2</v>
      </c>
      <c r="DJ194" s="34" t="s">
        <v>486</v>
      </c>
      <c r="DK194" s="27">
        <v>7.0253098635325859</v>
      </c>
      <c r="DL194" s="33">
        <v>0.10818609256735706</v>
      </c>
      <c r="DM194" s="34">
        <v>1.5333524224042185</v>
      </c>
      <c r="DN194" s="34">
        <v>0.22186333940418662</v>
      </c>
      <c r="DO194" s="16">
        <v>203.25498892042424</v>
      </c>
      <c r="DP194" s="34">
        <v>2.4225625685639414E-2</v>
      </c>
      <c r="DQ194" s="34">
        <v>8.3960466881717655E-2</v>
      </c>
      <c r="DR194" s="34" t="s">
        <v>486</v>
      </c>
      <c r="DS194" s="27">
        <v>8.8356992538452737</v>
      </c>
      <c r="DT194" s="33">
        <v>5.070426880580018E-2</v>
      </c>
      <c r="DU194" s="34">
        <v>1.2468996045268241</v>
      </c>
      <c r="DV194" s="34">
        <v>0.13945225613266587</v>
      </c>
      <c r="DW194" s="16">
        <v>129.47394412843937</v>
      </c>
      <c r="DX194" s="34">
        <v>1.6896841403668709E-2</v>
      </c>
      <c r="DY194" s="34">
        <v>3.3807427402131468E-2</v>
      </c>
      <c r="DZ194" s="34" t="s">
        <v>486</v>
      </c>
      <c r="EA194" s="27">
        <v>5.6440930345464775</v>
      </c>
      <c r="EB194" s="33">
        <v>7.9163336550107544E-2</v>
      </c>
      <c r="EC194" s="34">
        <v>1.1241995071257431</v>
      </c>
      <c r="ED194" s="34">
        <v>0.11630316048410751</v>
      </c>
      <c r="EE194" s="16">
        <v>222.36651841481557</v>
      </c>
      <c r="EF194" s="34">
        <v>2.1969931961575595E-2</v>
      </c>
      <c r="EG194" s="34">
        <v>5.7193404588531949E-2</v>
      </c>
      <c r="EH194" s="34" t="s">
        <v>486</v>
      </c>
      <c r="EI194" s="27">
        <v>9.6238702558096474</v>
      </c>
      <c r="EJ194" s="33">
        <v>6.554977576812758E-2</v>
      </c>
      <c r="EK194" s="34">
        <v>1.2121582808956366</v>
      </c>
      <c r="EL194" s="34">
        <v>0.15118068250398697</v>
      </c>
      <c r="EM194" s="16">
        <v>156.28724575739818</v>
      </c>
      <c r="EN194" s="34">
        <v>1.8619668975559979E-2</v>
      </c>
      <c r="EO194" s="34">
        <v>4.6930106792567601E-2</v>
      </c>
      <c r="EP194" s="34" t="s">
        <v>486</v>
      </c>
      <c r="EQ194" s="27">
        <v>6.7937974423165599</v>
      </c>
      <c r="ER194" s="34" t="s">
        <v>486</v>
      </c>
    </row>
    <row r="195" spans="2:148" x14ac:dyDescent="0.2">
      <c r="B195" s="15" t="s">
        <v>502</v>
      </c>
      <c r="D195" s="15" t="s">
        <v>64</v>
      </c>
      <c r="E195" s="15" t="s">
        <v>66</v>
      </c>
      <c r="F195" s="31" t="s">
        <v>32</v>
      </c>
      <c r="G195" s="15">
        <v>3701</v>
      </c>
      <c r="I195" s="15">
        <v>75519</v>
      </c>
      <c r="K195" s="15" t="s">
        <v>490</v>
      </c>
      <c r="L195" s="15">
        <v>1.8</v>
      </c>
      <c r="P195" s="15"/>
      <c r="Q195" s="36"/>
      <c r="R195" s="11"/>
      <c r="T195" s="31" t="s">
        <v>153</v>
      </c>
      <c r="U195" s="15"/>
      <c r="V195" s="15" t="s">
        <v>486</v>
      </c>
      <c r="Y195" s="33"/>
      <c r="Z195" s="34"/>
      <c r="AA195" s="34"/>
      <c r="AB195" s="35"/>
      <c r="AC195" s="35"/>
      <c r="AD195" s="35"/>
      <c r="AE195" s="35"/>
      <c r="AG195" s="33"/>
      <c r="AH195" s="34"/>
      <c r="AI195" s="34"/>
      <c r="AJ195" s="35"/>
      <c r="AK195" s="35"/>
      <c r="AL195" s="35"/>
      <c r="AM195" s="35"/>
      <c r="AO195" s="33"/>
      <c r="AP195" s="34"/>
      <c r="AQ195" s="34"/>
      <c r="AR195" s="35"/>
      <c r="AS195" s="35"/>
      <c r="AT195" s="35"/>
      <c r="AU195" s="35"/>
      <c r="AV195" s="35"/>
      <c r="AW195" s="43"/>
      <c r="AX195" s="33">
        <v>0.14299999999999999</v>
      </c>
      <c r="AY195" s="34">
        <v>1.2150000000000001</v>
      </c>
      <c r="AZ195" s="34">
        <v>0.192</v>
      </c>
      <c r="BA195" s="16">
        <v>189.262</v>
      </c>
      <c r="BB195" s="34" t="s">
        <v>486</v>
      </c>
      <c r="BC195" s="34" t="s">
        <v>486</v>
      </c>
      <c r="BD195" s="34" t="s">
        <v>486</v>
      </c>
      <c r="BE195" s="27">
        <v>8.218818086125907</v>
      </c>
      <c r="BF195" s="34">
        <v>2.0712924774546244</v>
      </c>
      <c r="BG195" s="33">
        <v>0.26945940609877389</v>
      </c>
      <c r="BH195" s="34">
        <v>2.0712924774546244</v>
      </c>
      <c r="BI195" s="34">
        <v>0.32440921227273933</v>
      </c>
      <c r="BJ195" s="16">
        <v>192.92079977547115</v>
      </c>
      <c r="BK195" s="34" t="s">
        <v>486</v>
      </c>
      <c r="BL195" s="34" t="s">
        <v>486</v>
      </c>
      <c r="BM195" s="34" t="s">
        <v>486</v>
      </c>
      <c r="BN195" s="27">
        <v>8.450662936515247</v>
      </c>
      <c r="BO195" s="33">
        <v>0.78700000000000003</v>
      </c>
      <c r="BP195" s="34">
        <v>6.1079999999999997</v>
      </c>
      <c r="BQ195" s="34">
        <v>0.60899999999999999</v>
      </c>
      <c r="BR195" s="16">
        <v>219.137</v>
      </c>
      <c r="BS195" s="34" t="s">
        <v>486</v>
      </c>
      <c r="BT195" s="34" t="s">
        <v>486</v>
      </c>
      <c r="BU195" s="34" t="s">
        <v>486</v>
      </c>
      <c r="BV195" s="27">
        <v>9.9175621749854681</v>
      </c>
      <c r="BW195" s="33">
        <v>0.17299999999999999</v>
      </c>
      <c r="BX195" s="34">
        <v>1.6459999999999999</v>
      </c>
      <c r="BY195" s="34">
        <v>0.20899999999999999</v>
      </c>
      <c r="BZ195" s="16">
        <v>212.672</v>
      </c>
      <c r="CA195" s="34" t="s">
        <v>486</v>
      </c>
      <c r="CB195" s="34" t="s">
        <v>486</v>
      </c>
      <c r="CC195" s="34" t="s">
        <v>486</v>
      </c>
      <c r="CD195" s="27">
        <v>9.2560066613250385</v>
      </c>
      <c r="CE195" s="33">
        <v>4.2000000000000003E-2</v>
      </c>
      <c r="CF195" s="34">
        <v>0.92500000000000004</v>
      </c>
      <c r="CG195" s="34">
        <v>0.18099999999999999</v>
      </c>
      <c r="CH195" s="16">
        <v>146.64099999999999</v>
      </c>
      <c r="CI195" s="34" t="s">
        <v>486</v>
      </c>
      <c r="CJ195" s="34" t="s">
        <v>486</v>
      </c>
      <c r="CK195" s="34" t="s">
        <v>486</v>
      </c>
      <c r="CL195" s="27">
        <v>6.3575104868737329</v>
      </c>
      <c r="CM195" s="33">
        <v>2.9000000000000001E-2</v>
      </c>
      <c r="CN195" s="34">
        <v>0.46600000000000003</v>
      </c>
      <c r="CO195" s="34">
        <v>5.0999999999999997E-2</v>
      </c>
      <c r="CP195" s="16">
        <v>233.982</v>
      </c>
      <c r="CQ195" s="34" t="s">
        <v>486</v>
      </c>
      <c r="CR195" s="34" t="s">
        <v>486</v>
      </c>
      <c r="CS195" s="34" t="s">
        <v>486</v>
      </c>
      <c r="CT195" s="27">
        <v>10.070873042057471</v>
      </c>
      <c r="CU195" s="33">
        <v>0.20599999999999999</v>
      </c>
      <c r="CV195" s="34">
        <v>2.0009999999999999</v>
      </c>
      <c r="CW195" s="34">
        <v>0.255</v>
      </c>
      <c r="CX195" s="16">
        <v>179.57400000000001</v>
      </c>
      <c r="CY195" s="34" t="s">
        <v>486</v>
      </c>
      <c r="CZ195" s="34" t="s">
        <v>486</v>
      </c>
      <c r="DA195" s="34" t="s">
        <v>486</v>
      </c>
      <c r="DB195" s="27">
        <v>7.8648453284316044</v>
      </c>
      <c r="DC195" s="34" t="s">
        <v>486</v>
      </c>
      <c r="DD195" s="33">
        <v>3.6999999999999998E-2</v>
      </c>
      <c r="DE195" s="34">
        <v>0.34399999999999997</v>
      </c>
      <c r="DF195" s="34">
        <v>2.7E-2</v>
      </c>
      <c r="DG195" s="16">
        <v>188.54499999999999</v>
      </c>
      <c r="DH195" s="34" t="s">
        <v>486</v>
      </c>
      <c r="DI195" s="34" t="s">
        <v>486</v>
      </c>
      <c r="DJ195" s="34" t="s">
        <v>486</v>
      </c>
      <c r="DK195" s="27">
        <v>8.1149397495718851</v>
      </c>
      <c r="DL195" s="33">
        <v>8.7999999999999995E-2</v>
      </c>
      <c r="DM195" s="34">
        <v>1.4650000000000001</v>
      </c>
      <c r="DN195" s="34">
        <v>0.19700000000000001</v>
      </c>
      <c r="DO195" s="16">
        <v>198.83</v>
      </c>
      <c r="DP195" s="34" t="s">
        <v>486</v>
      </c>
      <c r="DQ195" s="34" t="s">
        <v>486</v>
      </c>
      <c r="DR195" s="34" t="s">
        <v>486</v>
      </c>
      <c r="DS195" s="27">
        <v>8.6385576031798408</v>
      </c>
      <c r="DT195" s="33">
        <v>3.7999999999999999E-2</v>
      </c>
      <c r="DU195" s="34">
        <v>0.81299999999999994</v>
      </c>
      <c r="DV195" s="34">
        <v>0.17899999999999999</v>
      </c>
      <c r="DW195" s="16">
        <v>143.232</v>
      </c>
      <c r="DX195" s="34" t="s">
        <v>486</v>
      </c>
      <c r="DY195" s="34" t="s">
        <v>486</v>
      </c>
      <c r="DZ195" s="34" t="s">
        <v>486</v>
      </c>
      <c r="EA195" s="27">
        <v>6.2032051342476944</v>
      </c>
      <c r="EB195" s="33">
        <v>2.7E-2</v>
      </c>
      <c r="EC195" s="34">
        <v>0.56699999999999995</v>
      </c>
      <c r="ED195" s="34">
        <v>6.9000000000000006E-2</v>
      </c>
      <c r="EE195" s="16">
        <v>223.2</v>
      </c>
      <c r="EF195" s="34" t="s">
        <v>486</v>
      </c>
      <c r="EG195" s="34" t="s">
        <v>486</v>
      </c>
      <c r="EH195" s="34" t="s">
        <v>486</v>
      </c>
      <c r="EI195" s="27">
        <v>9.6149667719281702</v>
      </c>
      <c r="EJ195" s="33">
        <v>4.3999999999999997E-2</v>
      </c>
      <c r="EK195" s="34">
        <v>0.78800000000000003</v>
      </c>
      <c r="EL195" s="34">
        <v>0.14000000000000001</v>
      </c>
      <c r="EM195" s="16">
        <v>168.47900000000001</v>
      </c>
      <c r="EN195" s="34" t="s">
        <v>486</v>
      </c>
      <c r="EO195" s="34" t="s">
        <v>486</v>
      </c>
      <c r="EP195" s="34" t="s">
        <v>486</v>
      </c>
      <c r="EQ195" s="27">
        <v>7.2851837363120797</v>
      </c>
      <c r="ER195" s="34" t="s">
        <v>486</v>
      </c>
    </row>
    <row r="196" spans="2:148" x14ac:dyDescent="0.2">
      <c r="B196" s="15" t="s">
        <v>502</v>
      </c>
      <c r="D196" s="15" t="s">
        <v>75</v>
      </c>
      <c r="E196" s="15" t="s">
        <v>583</v>
      </c>
      <c r="F196" s="31" t="s">
        <v>32</v>
      </c>
      <c r="G196" s="15">
        <v>3701</v>
      </c>
      <c r="I196" s="15">
        <v>37590</v>
      </c>
      <c r="K196" s="15" t="s">
        <v>490</v>
      </c>
      <c r="L196" s="15">
        <v>1.6</v>
      </c>
      <c r="P196" s="15"/>
      <c r="Q196" s="36"/>
      <c r="R196" s="11"/>
      <c r="T196" s="31" t="s">
        <v>153</v>
      </c>
      <c r="U196" s="15"/>
      <c r="V196" s="15" t="s">
        <v>486</v>
      </c>
      <c r="Y196" s="33"/>
      <c r="Z196" s="34"/>
      <c r="AA196" s="34"/>
      <c r="AB196" s="35"/>
      <c r="AC196" s="35"/>
      <c r="AD196" s="35"/>
      <c r="AE196" s="35"/>
      <c r="AG196" s="33"/>
      <c r="AH196" s="34"/>
      <c r="AI196" s="34"/>
      <c r="AJ196" s="35"/>
      <c r="AK196" s="35"/>
      <c r="AL196" s="35"/>
      <c r="AM196" s="35"/>
      <c r="AO196" s="33"/>
      <c r="AP196" s="34"/>
      <c r="AQ196" s="34"/>
      <c r="AR196" s="35"/>
      <c r="AS196" s="35"/>
      <c r="AT196" s="35"/>
      <c r="AU196" s="35"/>
      <c r="AV196" s="35"/>
      <c r="AW196" s="43"/>
      <c r="AX196" s="33">
        <v>8.2000000000000003E-2</v>
      </c>
      <c r="AY196" s="34">
        <v>1.0714999999999999</v>
      </c>
      <c r="AZ196" s="34">
        <v>0.151</v>
      </c>
      <c r="BA196" s="16">
        <v>172.7055</v>
      </c>
      <c r="BB196" s="34" t="s">
        <v>486</v>
      </c>
      <c r="BC196" s="34" t="s">
        <v>486</v>
      </c>
      <c r="BD196" s="34" t="s">
        <v>486</v>
      </c>
      <c r="BE196" s="27">
        <v>7.4907365163155335</v>
      </c>
      <c r="BF196" s="34">
        <v>2.1107348026574515</v>
      </c>
      <c r="BG196" s="33">
        <v>0.16164758676875118</v>
      </c>
      <c r="BH196" s="34">
        <v>2.1107348026574515</v>
      </c>
      <c r="BI196" s="34">
        <v>0.16916709082893561</v>
      </c>
      <c r="BJ196" s="16">
        <v>176.1642296423253</v>
      </c>
      <c r="BK196" s="34" t="s">
        <v>486</v>
      </c>
      <c r="BL196" s="34" t="s">
        <v>486</v>
      </c>
      <c r="BM196" s="34" t="s">
        <v>486</v>
      </c>
      <c r="BN196" s="27">
        <v>7.7199614668797967</v>
      </c>
      <c r="BO196" s="33">
        <v>0.64749999999999996</v>
      </c>
      <c r="BP196" s="34">
        <v>8.2779999999999987</v>
      </c>
      <c r="BQ196" s="34">
        <v>0.192</v>
      </c>
      <c r="BR196" s="16">
        <v>190.38299999999998</v>
      </c>
      <c r="BS196" s="34" t="s">
        <v>486</v>
      </c>
      <c r="BT196" s="34" t="s">
        <v>486</v>
      </c>
      <c r="BU196" s="34" t="s">
        <v>486</v>
      </c>
      <c r="BV196" s="27">
        <v>8.8115749948940323</v>
      </c>
      <c r="BW196" s="33">
        <v>3.1E-2</v>
      </c>
      <c r="BX196" s="34">
        <v>0.61</v>
      </c>
      <c r="BY196" s="34">
        <v>0.129</v>
      </c>
      <c r="BZ196" s="16">
        <v>186.53</v>
      </c>
      <c r="CA196" s="34" t="s">
        <v>486</v>
      </c>
      <c r="CB196" s="34" t="s">
        <v>486</v>
      </c>
      <c r="CC196" s="34" t="s">
        <v>486</v>
      </c>
      <c r="CD196" s="27">
        <v>8.0456278770168588</v>
      </c>
      <c r="CE196" s="33">
        <v>2.6500000000000003E-2</v>
      </c>
      <c r="CF196" s="34">
        <v>0.44650000000000001</v>
      </c>
      <c r="CG196" s="34">
        <v>9.0999999999999998E-2</v>
      </c>
      <c r="CH196" s="16">
        <v>133.6215</v>
      </c>
      <c r="CI196" s="34" t="s">
        <v>486</v>
      </c>
      <c r="CJ196" s="34" t="s">
        <v>486</v>
      </c>
      <c r="CK196" s="34" t="s">
        <v>486</v>
      </c>
      <c r="CL196" s="27">
        <v>5.7647432090619164</v>
      </c>
      <c r="CM196" s="33">
        <v>2.4E-2</v>
      </c>
      <c r="CN196" s="34">
        <v>0.621</v>
      </c>
      <c r="CO196" s="34">
        <v>9.9500000000000005E-2</v>
      </c>
      <c r="CP196" s="16">
        <v>208.654</v>
      </c>
      <c r="CQ196" s="34" t="s">
        <v>486</v>
      </c>
      <c r="CR196" s="34" t="s">
        <v>486</v>
      </c>
      <c r="CS196" s="34" t="s">
        <v>486</v>
      </c>
      <c r="CT196" s="27">
        <v>8.9943182353772926</v>
      </c>
      <c r="CU196" s="33">
        <v>0.15</v>
      </c>
      <c r="CV196" s="34">
        <v>2.0365000000000002</v>
      </c>
      <c r="CW196" s="34">
        <v>0.11700000000000001</v>
      </c>
      <c r="CX196" s="16">
        <v>160.215</v>
      </c>
      <c r="CY196" s="34" t="s">
        <v>486</v>
      </c>
      <c r="CZ196" s="34" t="s">
        <v>486</v>
      </c>
      <c r="DA196" s="34" t="s">
        <v>486</v>
      </c>
      <c r="DB196" s="27">
        <v>7.0293088089739353</v>
      </c>
      <c r="DC196" s="34" t="s">
        <v>486</v>
      </c>
      <c r="DD196" s="33">
        <v>1.9E-2</v>
      </c>
      <c r="DE196" s="34">
        <v>0.46399999999999997</v>
      </c>
      <c r="DF196" s="34">
        <v>4.8500000000000001E-2</v>
      </c>
      <c r="DG196" s="16">
        <v>165.8665</v>
      </c>
      <c r="DH196" s="34" t="s">
        <v>486</v>
      </c>
      <c r="DI196" s="34" t="s">
        <v>486</v>
      </c>
      <c r="DJ196" s="34" t="s">
        <v>486</v>
      </c>
      <c r="DK196" s="27">
        <v>7.1478946913638453</v>
      </c>
      <c r="DL196" s="33">
        <v>3.95E-2</v>
      </c>
      <c r="DM196" s="34">
        <v>1.1455</v>
      </c>
      <c r="DN196" s="34">
        <v>0.1225</v>
      </c>
      <c r="DO196" s="16">
        <v>177.66899999999998</v>
      </c>
      <c r="DP196" s="34" t="s">
        <v>486</v>
      </c>
      <c r="DQ196" s="34" t="s">
        <v>486</v>
      </c>
      <c r="DR196" s="34" t="s">
        <v>486</v>
      </c>
      <c r="DS196" s="27">
        <v>7.7028268998130427</v>
      </c>
      <c r="DT196" s="33">
        <v>2.4E-2</v>
      </c>
      <c r="DU196" s="34">
        <v>0.53549999999999998</v>
      </c>
      <c r="DV196" s="34">
        <v>0.10100000000000001</v>
      </c>
      <c r="DW196" s="16">
        <v>131.36000000000001</v>
      </c>
      <c r="DX196" s="34" t="s">
        <v>486</v>
      </c>
      <c r="DY196" s="34" t="s">
        <v>486</v>
      </c>
      <c r="DZ196" s="34" t="s">
        <v>486</v>
      </c>
      <c r="EA196" s="27">
        <v>5.6734055238723666</v>
      </c>
      <c r="EB196" s="33">
        <v>2.9499999999999998E-2</v>
      </c>
      <c r="EC196" s="34">
        <v>0.88200000000000012</v>
      </c>
      <c r="ED196" s="34">
        <v>9.9000000000000005E-2</v>
      </c>
      <c r="EE196" s="16">
        <v>208.59449999999998</v>
      </c>
      <c r="EF196" s="34" t="s">
        <v>486</v>
      </c>
      <c r="EG196" s="34" t="s">
        <v>486</v>
      </c>
      <c r="EH196" s="34" t="s">
        <v>486</v>
      </c>
      <c r="EI196" s="27">
        <v>9.0101056542709479</v>
      </c>
      <c r="EJ196" s="33">
        <v>2.6000000000000002E-2</v>
      </c>
      <c r="EK196" s="34">
        <v>0.64500000000000002</v>
      </c>
      <c r="EL196" s="34">
        <v>9.35E-2</v>
      </c>
      <c r="EM196" s="16">
        <v>152.83850000000001</v>
      </c>
      <c r="EN196" s="34" t="s">
        <v>486</v>
      </c>
      <c r="EO196" s="34" t="s">
        <v>486</v>
      </c>
      <c r="EP196" s="34" t="s">
        <v>486</v>
      </c>
      <c r="EQ196" s="27">
        <v>6.6022735699360595</v>
      </c>
      <c r="ER196" s="34" t="s">
        <v>486</v>
      </c>
    </row>
    <row r="197" spans="2:148" s="17" customFormat="1" x14ac:dyDescent="0.2">
      <c r="B197" s="15" t="s">
        <v>502</v>
      </c>
      <c r="C197" s="15"/>
      <c r="D197" s="15" t="s">
        <v>51</v>
      </c>
      <c r="E197" s="15" t="s">
        <v>584</v>
      </c>
      <c r="F197" s="31" t="s">
        <v>32</v>
      </c>
      <c r="G197" s="15">
        <v>3701</v>
      </c>
      <c r="H197" s="15"/>
      <c r="I197" s="15">
        <v>97679</v>
      </c>
      <c r="J197" s="15"/>
      <c r="K197" s="15" t="s">
        <v>490</v>
      </c>
      <c r="L197" s="15">
        <v>1.5</v>
      </c>
      <c r="M197" s="15"/>
      <c r="N197" s="15"/>
      <c r="O197" s="15"/>
      <c r="P197" s="15"/>
      <c r="Q197" s="36"/>
      <c r="R197" s="11"/>
      <c r="S197" s="15"/>
      <c r="T197" s="31" t="s">
        <v>153</v>
      </c>
      <c r="U197" s="15"/>
      <c r="V197" s="15" t="s">
        <v>486</v>
      </c>
      <c r="W197" s="15"/>
      <c r="X197" s="15"/>
      <c r="Y197" s="33"/>
      <c r="Z197" s="34"/>
      <c r="AA197" s="34"/>
      <c r="AB197" s="35"/>
      <c r="AC197" s="35"/>
      <c r="AD197" s="35"/>
      <c r="AE197" s="35"/>
      <c r="AG197" s="33"/>
      <c r="AH197" s="34"/>
      <c r="AI197" s="34"/>
      <c r="AJ197" s="35"/>
      <c r="AK197" s="35"/>
      <c r="AL197" s="35"/>
      <c r="AM197" s="35"/>
      <c r="AO197" s="33"/>
      <c r="AP197" s="34"/>
      <c r="AQ197" s="34"/>
      <c r="AR197" s="35"/>
      <c r="AS197" s="35"/>
      <c r="AT197" s="35"/>
      <c r="AU197" s="35"/>
      <c r="AV197" s="35"/>
      <c r="AW197" s="43"/>
      <c r="AX197" s="33">
        <v>9.9000000000000005E-2</v>
      </c>
      <c r="AY197" s="34">
        <v>1.4159999999999999</v>
      </c>
      <c r="AZ197" s="34">
        <v>0.51500000000000001</v>
      </c>
      <c r="BA197" s="16">
        <v>166.75399999999999</v>
      </c>
      <c r="BB197" s="34" t="s">
        <v>486</v>
      </c>
      <c r="BC197" s="34" t="s">
        <v>486</v>
      </c>
      <c r="BD197" s="34" t="s">
        <v>486</v>
      </c>
      <c r="BE197" s="27">
        <v>7.261007682518736</v>
      </c>
      <c r="BF197" s="34">
        <v>1.8037661653719386</v>
      </c>
      <c r="BG197" s="33">
        <v>0.15485807666723866</v>
      </c>
      <c r="BH197" s="34">
        <v>1.8037661653719386</v>
      </c>
      <c r="BI197" s="34">
        <v>0.54398912989780146</v>
      </c>
      <c r="BJ197" s="16">
        <v>171.11986636761483</v>
      </c>
      <c r="BK197" s="34" t="s">
        <v>486</v>
      </c>
      <c r="BL197" s="34" t="s">
        <v>486</v>
      </c>
      <c r="BM197" s="34" t="s">
        <v>486</v>
      </c>
      <c r="BN197" s="27">
        <v>7.4819949879337697</v>
      </c>
      <c r="BO197" s="33">
        <v>0.48199999999999998</v>
      </c>
      <c r="BP197" s="34">
        <v>3.63</v>
      </c>
      <c r="BQ197" s="34">
        <v>0.68799999999999994</v>
      </c>
      <c r="BR197" s="16">
        <v>200.209</v>
      </c>
      <c r="BS197" s="34" t="s">
        <v>486</v>
      </c>
      <c r="BT197" s="34" t="s">
        <v>486</v>
      </c>
      <c r="BU197" s="34" t="s">
        <v>486</v>
      </c>
      <c r="BV197" s="27">
        <v>8.8972269092394463</v>
      </c>
      <c r="BW197" s="33">
        <v>0.20499999999999999</v>
      </c>
      <c r="BX197" s="34">
        <v>3.0979999999999999</v>
      </c>
      <c r="BY197" s="34">
        <v>0.71699999999999997</v>
      </c>
      <c r="BZ197" s="16">
        <v>184.20699999999999</v>
      </c>
      <c r="CA197" s="34" t="s">
        <v>486</v>
      </c>
      <c r="CB197" s="34" t="s">
        <v>486</v>
      </c>
      <c r="CC197" s="34" t="s">
        <v>486</v>
      </c>
      <c r="CD197" s="27">
        <v>8.1373557367519744</v>
      </c>
      <c r="CE197" s="33">
        <v>4.4999999999999998E-2</v>
      </c>
      <c r="CF197" s="34">
        <v>1.6759999999999999</v>
      </c>
      <c r="CG197" s="34">
        <v>0.53200000000000003</v>
      </c>
      <c r="CH197" s="16">
        <v>124.70399999999999</v>
      </c>
      <c r="CI197" s="34" t="s">
        <v>486</v>
      </c>
      <c r="CJ197" s="34" t="s">
        <v>486</v>
      </c>
      <c r="CK197" s="34" t="s">
        <v>486</v>
      </c>
      <c r="CL197" s="27">
        <v>5.4676542395249097</v>
      </c>
      <c r="CM197" s="33">
        <v>7.0999999999999994E-2</v>
      </c>
      <c r="CN197" s="34">
        <v>1.4550000000000001</v>
      </c>
      <c r="CO197" s="34">
        <v>0.58799999999999997</v>
      </c>
      <c r="CP197" s="16">
        <v>205.922</v>
      </c>
      <c r="CQ197" s="34" t="s">
        <v>486</v>
      </c>
      <c r="CR197" s="34" t="s">
        <v>486</v>
      </c>
      <c r="CS197" s="34" t="s">
        <v>486</v>
      </c>
      <c r="CT197" s="27">
        <v>8.9397475294967883</v>
      </c>
      <c r="CU197" s="33">
        <v>0.157</v>
      </c>
      <c r="CV197" s="34">
        <v>2.242</v>
      </c>
      <c r="CW197" s="34">
        <v>0.59499999999999997</v>
      </c>
      <c r="CX197" s="16">
        <v>156.642</v>
      </c>
      <c r="CY197" s="34" t="s">
        <v>486</v>
      </c>
      <c r="CZ197" s="34" t="s">
        <v>486</v>
      </c>
      <c r="DA197" s="34" t="s">
        <v>486</v>
      </c>
      <c r="DB197" s="27">
        <v>6.8908651867213395</v>
      </c>
      <c r="DC197" s="34" t="s">
        <v>486</v>
      </c>
      <c r="DD197" s="33">
        <v>6.4000000000000001E-2</v>
      </c>
      <c r="DE197" s="34">
        <v>1.238</v>
      </c>
      <c r="DF197" s="34">
        <v>0.443</v>
      </c>
      <c r="DG197" s="16">
        <v>166.26300000000001</v>
      </c>
      <c r="DH197" s="34" t="s">
        <v>486</v>
      </c>
      <c r="DI197" s="34" t="s">
        <v>486</v>
      </c>
      <c r="DJ197" s="34" t="s">
        <v>486</v>
      </c>
      <c r="DK197" s="27">
        <v>7.2231897377888803</v>
      </c>
      <c r="DL197" s="33">
        <v>0.156</v>
      </c>
      <c r="DM197" s="34">
        <v>2.2309999999999999</v>
      </c>
      <c r="DN197" s="34">
        <v>0.67100000000000004</v>
      </c>
      <c r="DO197" s="16">
        <v>174.827</v>
      </c>
      <c r="DP197" s="34" t="s">
        <v>486</v>
      </c>
      <c r="DQ197" s="34" t="s">
        <v>486</v>
      </c>
      <c r="DR197" s="34" t="s">
        <v>486</v>
      </c>
      <c r="DS197" s="27">
        <v>7.6699448555403693</v>
      </c>
      <c r="DT197" s="33">
        <v>2.8000000000000001E-2</v>
      </c>
      <c r="DU197" s="34">
        <v>0.999</v>
      </c>
      <c r="DV197" s="34">
        <v>0.49099999999999999</v>
      </c>
      <c r="DW197" s="16">
        <v>119.31399999999999</v>
      </c>
      <c r="DX197" s="34" t="s">
        <v>486</v>
      </c>
      <c r="DY197" s="34" t="s">
        <v>486</v>
      </c>
      <c r="DZ197" s="34" t="s">
        <v>486</v>
      </c>
      <c r="EA197" s="27">
        <v>5.1885345084916183</v>
      </c>
      <c r="EB197" s="33">
        <v>9.0999999999999998E-2</v>
      </c>
      <c r="EC197" s="34">
        <v>1.3149999999999999</v>
      </c>
      <c r="ED197" s="34">
        <v>0.56999999999999995</v>
      </c>
      <c r="EE197" s="16">
        <v>198.959</v>
      </c>
      <c r="EF197" s="34" t="s">
        <v>486</v>
      </c>
      <c r="EG197" s="34" t="s">
        <v>486</v>
      </c>
      <c r="EH197" s="34" t="s">
        <v>486</v>
      </c>
      <c r="EI197" s="27">
        <v>8.6343887762957401</v>
      </c>
      <c r="EJ197" s="33">
        <v>0.06</v>
      </c>
      <c r="EK197" s="34">
        <v>1.256</v>
      </c>
      <c r="EL197" s="34">
        <v>0.51600000000000001</v>
      </c>
      <c r="EM197" s="16">
        <v>144.89099999999999</v>
      </c>
      <c r="EN197" s="34" t="s">
        <v>486</v>
      </c>
      <c r="EO197" s="34" t="s">
        <v>486</v>
      </c>
      <c r="EP197" s="34" t="s">
        <v>486</v>
      </c>
      <c r="EQ197" s="27">
        <v>6.3072107272470186</v>
      </c>
      <c r="ER197" s="34" t="s">
        <v>486</v>
      </c>
    </row>
    <row r="198" spans="2:148" s="17" customFormat="1" x14ac:dyDescent="0.2">
      <c r="B198" s="15" t="s">
        <v>502</v>
      </c>
      <c r="C198" s="15"/>
      <c r="D198" s="15" t="s">
        <v>49</v>
      </c>
      <c r="E198" s="15" t="s">
        <v>582</v>
      </c>
      <c r="F198" s="31" t="s">
        <v>32</v>
      </c>
      <c r="G198" s="15">
        <v>3701</v>
      </c>
      <c r="H198" s="15"/>
      <c r="I198" s="15">
        <v>39471</v>
      </c>
      <c r="J198" s="15"/>
      <c r="K198" s="15" t="s">
        <v>490</v>
      </c>
      <c r="L198" s="15">
        <v>1.8</v>
      </c>
      <c r="M198" s="15"/>
      <c r="N198" s="15"/>
      <c r="O198" s="15"/>
      <c r="P198" s="15"/>
      <c r="Q198" s="36"/>
      <c r="R198" s="11"/>
      <c r="S198" s="15"/>
      <c r="T198" s="31" t="s">
        <v>153</v>
      </c>
      <c r="U198" s="15"/>
      <c r="V198" s="15" t="s">
        <v>486</v>
      </c>
      <c r="W198" s="15"/>
      <c r="X198" s="15"/>
      <c r="Y198" s="33"/>
      <c r="Z198" s="34"/>
      <c r="AA198" s="34"/>
      <c r="AB198" s="35"/>
      <c r="AC198" s="35"/>
      <c r="AD198" s="35"/>
      <c r="AE198" s="35"/>
      <c r="AG198" s="33"/>
      <c r="AH198" s="34"/>
      <c r="AI198" s="34"/>
      <c r="AJ198" s="35"/>
      <c r="AK198" s="35"/>
      <c r="AL198" s="35"/>
      <c r="AM198" s="35"/>
      <c r="AO198" s="33"/>
      <c r="AP198" s="34"/>
      <c r="AQ198" s="34"/>
      <c r="AR198" s="35"/>
      <c r="AS198" s="35"/>
      <c r="AT198" s="35"/>
      <c r="AU198" s="35"/>
      <c r="AV198" s="35"/>
      <c r="AW198" s="43"/>
      <c r="AX198" s="33">
        <v>1.6E-2</v>
      </c>
      <c r="AY198" s="34">
        <v>0.60799999999999998</v>
      </c>
      <c r="AZ198" s="34">
        <v>0.03</v>
      </c>
      <c r="BA198" s="16">
        <v>188.7543</v>
      </c>
      <c r="BB198" s="34" t="s">
        <v>486</v>
      </c>
      <c r="BC198" s="34" t="s">
        <v>486</v>
      </c>
      <c r="BD198" s="34" t="s">
        <v>486</v>
      </c>
      <c r="BE198" s="27">
        <v>8.1388527910009287</v>
      </c>
      <c r="BF198" s="34">
        <v>0.81796904160383788</v>
      </c>
      <c r="BG198" s="33">
        <v>2.7827802141051579E-2</v>
      </c>
      <c r="BH198" s="34">
        <v>0.81796904160383788</v>
      </c>
      <c r="BI198" s="34">
        <v>3.3889634907879496E-2</v>
      </c>
      <c r="BJ198" s="16">
        <v>194.23396212371981</v>
      </c>
      <c r="BK198" s="34" t="s">
        <v>486</v>
      </c>
      <c r="BL198" s="34" t="s">
        <v>486</v>
      </c>
      <c r="BM198" s="34" t="s">
        <v>486</v>
      </c>
      <c r="BN198" s="27">
        <v>8.3896371235766445</v>
      </c>
      <c r="BO198" s="33">
        <v>0.115</v>
      </c>
      <c r="BP198" s="34">
        <v>3.0339999999999998</v>
      </c>
      <c r="BQ198" s="34">
        <v>7.5999999999999998E-2</v>
      </c>
      <c r="BR198" s="16">
        <v>225.102</v>
      </c>
      <c r="BS198" s="34" t="s">
        <v>486</v>
      </c>
      <c r="BT198" s="34" t="s">
        <v>486</v>
      </c>
      <c r="BU198" s="34" t="s">
        <v>486</v>
      </c>
      <c r="BV198" s="27">
        <v>9.8747893984383612</v>
      </c>
      <c r="BW198" s="33">
        <v>3.7999999999999999E-2</v>
      </c>
      <c r="BX198" s="34">
        <v>5.8760000000000003</v>
      </c>
      <c r="BY198" s="34">
        <v>2.8000000000000001E-2</v>
      </c>
      <c r="BZ198" s="16">
        <v>213.672</v>
      </c>
      <c r="CA198" s="34" t="s">
        <v>486</v>
      </c>
      <c r="CB198" s="34" t="s">
        <v>486</v>
      </c>
      <c r="CC198" s="34" t="s">
        <v>486</v>
      </c>
      <c r="CD198" s="27">
        <v>9.5656263059496318</v>
      </c>
      <c r="CE198" s="33">
        <v>5.0000000000000001E-3</v>
      </c>
      <c r="CF198" s="34">
        <v>0.377</v>
      </c>
      <c r="CG198" s="34">
        <v>1.0999999999999999E-2</v>
      </c>
      <c r="CH198" s="16">
        <v>136.13200000000001</v>
      </c>
      <c r="CI198" s="34" t="s">
        <v>486</v>
      </c>
      <c r="CJ198" s="34" t="s">
        <v>486</v>
      </c>
      <c r="CK198" s="34" t="s">
        <v>486</v>
      </c>
      <c r="CL198" s="27">
        <v>5.8648095080988529</v>
      </c>
      <c r="CM198" s="33" t="s">
        <v>486</v>
      </c>
      <c r="CN198" s="34">
        <v>1.266</v>
      </c>
      <c r="CO198" s="34">
        <v>2.1000000000000001E-2</v>
      </c>
      <c r="CP198" s="16">
        <v>238.578</v>
      </c>
      <c r="CQ198" s="34" t="s">
        <v>486</v>
      </c>
      <c r="CR198" s="34" t="s">
        <v>486</v>
      </c>
      <c r="CS198" s="34" t="s">
        <v>486</v>
      </c>
      <c r="CT198" s="27" t="s">
        <v>486</v>
      </c>
      <c r="CU198" s="33">
        <v>3.1E-2</v>
      </c>
      <c r="CV198" s="34">
        <v>1.784</v>
      </c>
      <c r="CW198" s="34">
        <v>2.7E-2</v>
      </c>
      <c r="CX198" s="16">
        <v>175.465</v>
      </c>
      <c r="CY198" s="34" t="s">
        <v>486</v>
      </c>
      <c r="CZ198" s="34" t="s">
        <v>486</v>
      </c>
      <c r="DA198" s="34" t="s">
        <v>486</v>
      </c>
      <c r="DB198" s="27">
        <v>7.6501747026755282</v>
      </c>
      <c r="DC198" s="34" t="s">
        <v>486</v>
      </c>
      <c r="DD198" s="33" t="s">
        <v>486</v>
      </c>
      <c r="DE198" s="34">
        <v>0.64200000000000002</v>
      </c>
      <c r="DF198" s="34">
        <v>4.8000000000000001E-2</v>
      </c>
      <c r="DG198" s="16">
        <v>187.59899999999999</v>
      </c>
      <c r="DH198" s="34" t="s">
        <v>486</v>
      </c>
      <c r="DI198" s="34" t="s">
        <v>486</v>
      </c>
      <c r="DJ198" s="34" t="s">
        <v>486</v>
      </c>
      <c r="DK198" s="27" t="s">
        <v>486</v>
      </c>
      <c r="DL198" s="33">
        <v>1.2E-2</v>
      </c>
      <c r="DM198" s="34">
        <v>2.1800000000000002</v>
      </c>
      <c r="DN198" s="34">
        <v>3.1E-2</v>
      </c>
      <c r="DO198" s="16">
        <v>201.59100000000001</v>
      </c>
      <c r="DP198" s="34" t="s">
        <v>486</v>
      </c>
      <c r="DQ198" s="34" t="s">
        <v>486</v>
      </c>
      <c r="DR198" s="34" t="s">
        <v>486</v>
      </c>
      <c r="DS198" s="27">
        <v>8.7948272611585061</v>
      </c>
      <c r="DT198" s="33">
        <v>7.0000000000000001E-3</v>
      </c>
      <c r="DU198" s="34">
        <v>0.32700000000000001</v>
      </c>
      <c r="DV198" s="34">
        <v>6.0000000000000001E-3</v>
      </c>
      <c r="DW198" s="16">
        <v>135.268</v>
      </c>
      <c r="DX198" s="34" t="s">
        <v>486</v>
      </c>
      <c r="DY198" s="34" t="s">
        <v>486</v>
      </c>
      <c r="DZ198" s="34" t="s">
        <v>486</v>
      </c>
      <c r="EA198" s="27">
        <v>5.824654600870371</v>
      </c>
      <c r="EB198" s="33" t="s">
        <v>486</v>
      </c>
      <c r="EC198" s="34">
        <v>1.573</v>
      </c>
      <c r="ED198" s="34">
        <v>2.4E-2</v>
      </c>
      <c r="EE198" s="16">
        <v>238.43</v>
      </c>
      <c r="EF198" s="34" t="s">
        <v>486</v>
      </c>
      <c r="EG198" s="34" t="s">
        <v>486</v>
      </c>
      <c r="EH198" s="34" t="s">
        <v>486</v>
      </c>
      <c r="EI198" s="27" t="s">
        <v>486</v>
      </c>
      <c r="EJ198" s="33">
        <v>5.0000000000000001E-3</v>
      </c>
      <c r="EK198" s="34">
        <v>0.78500000000000003</v>
      </c>
      <c r="EL198" s="34">
        <v>0.02</v>
      </c>
      <c r="EM198" s="16">
        <v>165.86199999999999</v>
      </c>
      <c r="EN198" s="34" t="s">
        <v>486</v>
      </c>
      <c r="EO198" s="34" t="s">
        <v>486</v>
      </c>
      <c r="EP198" s="34" t="s">
        <v>486</v>
      </c>
      <c r="EQ198" s="27">
        <v>7.1674319335124368</v>
      </c>
      <c r="ER198" s="34" t="s">
        <v>486</v>
      </c>
    </row>
    <row r="199" spans="2:148" x14ac:dyDescent="0.2">
      <c r="B199" s="15" t="s">
        <v>502</v>
      </c>
      <c r="D199" s="15" t="s">
        <v>71</v>
      </c>
      <c r="E199" s="15" t="s">
        <v>548</v>
      </c>
      <c r="F199" s="31" t="s">
        <v>32</v>
      </c>
      <c r="G199" s="15">
        <v>3701</v>
      </c>
      <c r="I199" s="15">
        <v>80000</v>
      </c>
      <c r="K199" s="15" t="s">
        <v>490</v>
      </c>
      <c r="L199" s="15">
        <v>1.8</v>
      </c>
      <c r="P199" s="15"/>
      <c r="Q199" s="36"/>
      <c r="R199" s="12"/>
      <c r="T199" s="31" t="s">
        <v>153</v>
      </c>
      <c r="U199" s="15"/>
      <c r="V199" s="15" t="s">
        <v>486</v>
      </c>
      <c r="Y199" s="33"/>
      <c r="Z199" s="34"/>
      <c r="AA199" s="34"/>
      <c r="AB199" s="35"/>
      <c r="AC199" s="35"/>
      <c r="AD199" s="35"/>
      <c r="AE199" s="35"/>
      <c r="AG199" s="33"/>
      <c r="AH199" s="34"/>
      <c r="AI199" s="34"/>
      <c r="AJ199" s="35"/>
      <c r="AK199" s="35"/>
      <c r="AL199" s="35"/>
      <c r="AM199" s="35"/>
      <c r="AO199" s="33"/>
      <c r="AP199" s="34"/>
      <c r="AQ199" s="34"/>
      <c r="AR199" s="35"/>
      <c r="AS199" s="35"/>
      <c r="AT199" s="35"/>
      <c r="AU199" s="35"/>
      <c r="AV199" s="35"/>
      <c r="AW199" s="43"/>
      <c r="AX199" s="33">
        <v>5.3437822918239501E-2</v>
      </c>
      <c r="AY199" s="34">
        <v>0.95069615191751677</v>
      </c>
      <c r="AZ199" s="34">
        <v>8.0778104411292281E-2</v>
      </c>
      <c r="BA199" s="16">
        <v>181.90918428406053</v>
      </c>
      <c r="BB199" s="34" t="s">
        <v>486</v>
      </c>
      <c r="BC199" s="34" t="s">
        <v>486</v>
      </c>
      <c r="BD199" s="34" t="s">
        <v>486</v>
      </c>
      <c r="BE199" s="27">
        <v>7.873455737281164</v>
      </c>
      <c r="BF199" s="34">
        <v>1.3881360225583865</v>
      </c>
      <c r="BG199" s="33">
        <v>8.8509965670314647E-2</v>
      </c>
      <c r="BH199" s="34">
        <v>1.3881360225583865</v>
      </c>
      <c r="BI199" s="34">
        <v>0.14513185955779667</v>
      </c>
      <c r="BJ199" s="16">
        <v>187.90963835574701</v>
      </c>
      <c r="BK199" s="34" t="s">
        <v>486</v>
      </c>
      <c r="BL199" s="34" t="s">
        <v>486</v>
      </c>
      <c r="BM199" s="34" t="s">
        <v>486</v>
      </c>
      <c r="BN199" s="27">
        <v>8.1650706595445453</v>
      </c>
      <c r="BO199" s="33">
        <v>0.29799999999999999</v>
      </c>
      <c r="BP199" s="34">
        <v>5.1029999999999998</v>
      </c>
      <c r="BQ199" s="34">
        <v>0.28599999999999998</v>
      </c>
      <c r="BR199" s="16">
        <v>211.17500000000001</v>
      </c>
      <c r="BS199" s="34" t="s">
        <v>486</v>
      </c>
      <c r="BT199" s="34" t="s">
        <v>486</v>
      </c>
      <c r="BU199" s="34" t="s">
        <v>486</v>
      </c>
      <c r="BV199" s="27">
        <v>9.4418045278157461</v>
      </c>
      <c r="BW199" s="33">
        <v>5.5E-2</v>
      </c>
      <c r="BX199" s="34">
        <v>4.3970000000000002</v>
      </c>
      <c r="BY199" s="34">
        <v>9.1999999999999998E-2</v>
      </c>
      <c r="BZ199" s="16">
        <v>229.02199999999999</v>
      </c>
      <c r="CA199" s="34" t="s">
        <v>486</v>
      </c>
      <c r="CB199" s="34" t="s">
        <v>486</v>
      </c>
      <c r="CC199" s="34" t="s">
        <v>486</v>
      </c>
      <c r="CD199" s="27">
        <v>10.126620005970057</v>
      </c>
      <c r="CE199" s="33">
        <v>3.5000000000000003E-2</v>
      </c>
      <c r="CF199" s="34">
        <v>1.0289999999999999</v>
      </c>
      <c r="CG199" s="34">
        <v>0.20200000000000001</v>
      </c>
      <c r="CH199" s="16">
        <v>169.11699999999999</v>
      </c>
      <c r="CI199" s="34" t="s">
        <v>486</v>
      </c>
      <c r="CJ199" s="34" t="s">
        <v>486</v>
      </c>
      <c r="CK199" s="34" t="s">
        <v>486</v>
      </c>
      <c r="CL199" s="27">
        <v>7.3275662597602551</v>
      </c>
      <c r="CM199" s="33">
        <v>1.2E-2</v>
      </c>
      <c r="CN199" s="34">
        <v>0.33100000000000002</v>
      </c>
      <c r="CO199" s="34">
        <v>0.111</v>
      </c>
      <c r="CP199" s="16">
        <v>250.72399999999999</v>
      </c>
      <c r="CQ199" s="34" t="s">
        <v>486</v>
      </c>
      <c r="CR199" s="34" t="s">
        <v>486</v>
      </c>
      <c r="CS199" s="34" t="s">
        <v>486</v>
      </c>
      <c r="CT199" s="27">
        <v>10.777527925719941</v>
      </c>
      <c r="CU199" s="33">
        <v>8.7999999999999995E-2</v>
      </c>
      <c r="CV199" s="34">
        <v>2.246</v>
      </c>
      <c r="CW199" s="34">
        <v>0.193</v>
      </c>
      <c r="CX199" s="16">
        <v>194.54599999999999</v>
      </c>
      <c r="CY199" s="34" t="s">
        <v>486</v>
      </c>
      <c r="CZ199" s="34" t="s">
        <v>486</v>
      </c>
      <c r="DA199" s="34" t="s">
        <v>486</v>
      </c>
      <c r="DB199" s="27">
        <v>8.5074547139872116</v>
      </c>
      <c r="DC199" s="34" t="s">
        <v>486</v>
      </c>
      <c r="DD199" s="33">
        <v>0.01</v>
      </c>
      <c r="DE199" s="34">
        <v>0.22</v>
      </c>
      <c r="DF199" s="34">
        <v>4.8000000000000001E-2</v>
      </c>
      <c r="DG199" s="16">
        <v>174.99199999999999</v>
      </c>
      <c r="DH199" s="34" t="s">
        <v>486</v>
      </c>
      <c r="DI199" s="34" t="s">
        <v>486</v>
      </c>
      <c r="DJ199" s="34" t="s">
        <v>486</v>
      </c>
      <c r="DK199" s="27">
        <v>7.5216188276696361</v>
      </c>
      <c r="DL199" s="33">
        <v>1.9E-2</v>
      </c>
      <c r="DM199" s="34">
        <v>0.60399999999999998</v>
      </c>
      <c r="DN199" s="34">
        <v>4.1000000000000002E-2</v>
      </c>
      <c r="DO199" s="16">
        <v>208.62700000000001</v>
      </c>
      <c r="DP199" s="34" t="s">
        <v>486</v>
      </c>
      <c r="DQ199" s="34" t="s">
        <v>486</v>
      </c>
      <c r="DR199" s="34" t="s">
        <v>486</v>
      </c>
      <c r="DS199" s="27">
        <v>8.9913341502882922</v>
      </c>
      <c r="DT199" s="33">
        <v>2.3E-2</v>
      </c>
      <c r="DU199" s="34">
        <v>0.874</v>
      </c>
      <c r="DV199" s="34">
        <v>9.6000000000000002E-2</v>
      </c>
      <c r="DW199" s="16">
        <v>137.52099999999999</v>
      </c>
      <c r="DX199" s="34" t="s">
        <v>486</v>
      </c>
      <c r="DY199" s="34" t="s">
        <v>486</v>
      </c>
      <c r="DZ199" s="34" t="s">
        <v>486</v>
      </c>
      <c r="EA199" s="27">
        <v>5.9603300812241766</v>
      </c>
      <c r="EB199" s="33">
        <v>3.3000000000000002E-2</v>
      </c>
      <c r="EC199" s="34">
        <v>2.4689999999999999</v>
      </c>
      <c r="ED199" s="34">
        <v>2.3E-2</v>
      </c>
      <c r="EE199" s="16">
        <v>238.56700000000001</v>
      </c>
      <c r="EF199" s="34" t="s">
        <v>486</v>
      </c>
      <c r="EG199" s="34" t="s">
        <v>486</v>
      </c>
      <c r="EH199" s="34" t="s">
        <v>486</v>
      </c>
      <c r="EI199" s="27">
        <v>10.403068294292314</v>
      </c>
      <c r="EJ199" s="33">
        <v>2.1000000000000001E-2</v>
      </c>
      <c r="EK199" s="34">
        <v>0.872</v>
      </c>
      <c r="EL199" s="34">
        <v>7.0999999999999994E-2</v>
      </c>
      <c r="EM199" s="16">
        <v>165.607</v>
      </c>
      <c r="EN199" s="34" t="s">
        <v>486</v>
      </c>
      <c r="EO199" s="34" t="s">
        <v>486</v>
      </c>
      <c r="EP199" s="34" t="s">
        <v>486</v>
      </c>
      <c r="EQ199" s="27">
        <v>7.1645355139746432</v>
      </c>
      <c r="ER199" s="34" t="s">
        <v>486</v>
      </c>
    </row>
    <row r="200" spans="2:148" x14ac:dyDescent="0.2">
      <c r="B200" s="15" t="s">
        <v>502</v>
      </c>
      <c r="D200" s="15" t="s">
        <v>60</v>
      </c>
      <c r="E200" s="15" t="s">
        <v>544</v>
      </c>
      <c r="F200" s="31" t="s">
        <v>32</v>
      </c>
      <c r="G200" s="15">
        <v>3701</v>
      </c>
      <c r="I200" s="15">
        <v>137295</v>
      </c>
      <c r="K200" s="15" t="s">
        <v>490</v>
      </c>
      <c r="L200" s="15">
        <v>1.8340000000000001</v>
      </c>
      <c r="N200" s="15" t="s">
        <v>25</v>
      </c>
      <c r="P200" s="15" t="s">
        <v>495</v>
      </c>
      <c r="Q200" s="37"/>
      <c r="R200" s="11"/>
      <c r="T200" s="31" t="s">
        <v>153</v>
      </c>
      <c r="U200" s="15"/>
      <c r="V200" s="15">
        <v>1130</v>
      </c>
      <c r="Y200" s="33"/>
      <c r="Z200" s="34"/>
      <c r="AA200" s="34"/>
      <c r="AB200" s="35"/>
      <c r="AC200" s="35"/>
      <c r="AD200" s="35"/>
      <c r="AE200" s="35"/>
      <c r="AG200" s="33"/>
      <c r="AH200" s="34"/>
      <c r="AI200" s="34"/>
      <c r="AJ200" s="35"/>
      <c r="AK200" s="35"/>
      <c r="AL200" s="35"/>
      <c r="AM200" s="35"/>
      <c r="AO200" s="33"/>
      <c r="AP200" s="34"/>
      <c r="AQ200" s="34"/>
      <c r="AR200" s="35"/>
      <c r="AS200" s="35"/>
      <c r="AT200" s="35"/>
      <c r="AU200" s="35"/>
      <c r="AV200" s="35"/>
      <c r="AW200" s="43"/>
      <c r="AX200" s="33">
        <v>0.13642946011905771</v>
      </c>
      <c r="AY200" s="34">
        <v>1.3145500418403984</v>
      </c>
      <c r="AZ200" s="34">
        <v>0.26828086398824458</v>
      </c>
      <c r="BA200" s="16">
        <v>176.24431789342705</v>
      </c>
      <c r="BB200" s="34">
        <v>2.9347460959059796E-2</v>
      </c>
      <c r="BC200" s="34">
        <v>0.10708199915999791</v>
      </c>
      <c r="BD200" s="34" t="s">
        <v>486</v>
      </c>
      <c r="BE200" s="27">
        <v>7.6663035404499897</v>
      </c>
      <c r="BF200" s="34">
        <v>2.4313501493730714</v>
      </c>
      <c r="BG200" s="33">
        <v>0.23028069350581593</v>
      </c>
      <c r="BH200" s="34">
        <v>2.4313501493730714</v>
      </c>
      <c r="BI200" s="34">
        <v>0.33439762770577497</v>
      </c>
      <c r="BJ200" s="16">
        <v>180.48338637155513</v>
      </c>
      <c r="BK200" s="34">
        <v>3.3013023922111862E-2</v>
      </c>
      <c r="BL200" s="34">
        <v>0.19726766958370406</v>
      </c>
      <c r="BM200" s="34" t="s">
        <v>486</v>
      </c>
      <c r="BN200" s="27">
        <v>7.9361576053937313</v>
      </c>
      <c r="BO200" s="33" t="s">
        <v>486</v>
      </c>
      <c r="BP200" s="34" t="s">
        <v>486</v>
      </c>
      <c r="BQ200" s="34" t="s">
        <v>486</v>
      </c>
      <c r="BR200" s="16" t="s">
        <v>486</v>
      </c>
      <c r="BS200" s="34" t="s">
        <v>486</v>
      </c>
      <c r="BT200" s="34" t="s">
        <v>486</v>
      </c>
      <c r="BU200" s="34" t="s">
        <v>486</v>
      </c>
      <c r="BV200" s="27" t="s">
        <v>486</v>
      </c>
      <c r="BW200" s="33" t="s">
        <v>486</v>
      </c>
      <c r="BX200" s="34" t="s">
        <v>486</v>
      </c>
      <c r="BY200" s="34" t="s">
        <v>486</v>
      </c>
      <c r="BZ200" s="16" t="s">
        <v>486</v>
      </c>
      <c r="CA200" s="34" t="s">
        <v>486</v>
      </c>
      <c r="CB200" s="34" t="s">
        <v>486</v>
      </c>
      <c r="CC200" s="34" t="s">
        <v>486</v>
      </c>
      <c r="CD200" s="27" t="s">
        <v>486</v>
      </c>
      <c r="CE200" s="33" t="s">
        <v>486</v>
      </c>
      <c r="CF200" s="34" t="s">
        <v>486</v>
      </c>
      <c r="CG200" s="34" t="s">
        <v>486</v>
      </c>
      <c r="CH200" s="16" t="s">
        <v>486</v>
      </c>
      <c r="CI200" s="34" t="s">
        <v>486</v>
      </c>
      <c r="CJ200" s="34" t="s">
        <v>486</v>
      </c>
      <c r="CK200" s="34" t="s">
        <v>486</v>
      </c>
      <c r="CL200" s="27" t="s">
        <v>486</v>
      </c>
      <c r="CM200" s="33" t="s">
        <v>486</v>
      </c>
      <c r="CN200" s="34" t="s">
        <v>486</v>
      </c>
      <c r="CO200" s="34" t="s">
        <v>486</v>
      </c>
      <c r="CP200" s="16" t="s">
        <v>486</v>
      </c>
      <c r="CQ200" s="34" t="s">
        <v>486</v>
      </c>
      <c r="CR200" s="34" t="s">
        <v>486</v>
      </c>
      <c r="CS200" s="34" t="s">
        <v>486</v>
      </c>
      <c r="CT200" s="27" t="s">
        <v>486</v>
      </c>
      <c r="CU200" s="33" t="s">
        <v>486</v>
      </c>
      <c r="CV200" s="34" t="s">
        <v>486</v>
      </c>
      <c r="CW200" s="34" t="s">
        <v>486</v>
      </c>
      <c r="CX200" s="16" t="s">
        <v>486</v>
      </c>
      <c r="CY200" s="34" t="s">
        <v>486</v>
      </c>
      <c r="CZ200" s="34" t="s">
        <v>486</v>
      </c>
      <c r="DA200" s="34" t="s">
        <v>486</v>
      </c>
      <c r="DB200" s="27" t="s">
        <v>486</v>
      </c>
      <c r="DC200" s="34" t="s">
        <v>486</v>
      </c>
      <c r="DD200" s="33">
        <v>3.5271329230745566E-2</v>
      </c>
      <c r="DE200" s="34">
        <v>0.19385066364295192</v>
      </c>
      <c r="DF200" s="34">
        <v>9.2407277195706392E-2</v>
      </c>
      <c r="DG200" s="16">
        <v>157.62912929497992</v>
      </c>
      <c r="DH200" s="34">
        <v>1.8402143954315126E-2</v>
      </c>
      <c r="DI200" s="34">
        <v>1.6869185276430436E-2</v>
      </c>
      <c r="DJ200" s="34" t="s">
        <v>486</v>
      </c>
      <c r="DK200" s="27">
        <v>6.7785987970882102</v>
      </c>
      <c r="DL200" s="33">
        <v>6.1280204889560888E-2</v>
      </c>
      <c r="DM200" s="34">
        <v>0.44611041153818837</v>
      </c>
      <c r="DN200" s="34">
        <v>0.24378364269544556</v>
      </c>
      <c r="DO200" s="16">
        <v>187.84593463491575</v>
      </c>
      <c r="DP200" s="34">
        <v>2.7312948189634142E-2</v>
      </c>
      <c r="DQ200" s="34">
        <v>3.396725669992675E-2</v>
      </c>
      <c r="DR200" s="34" t="s">
        <v>486</v>
      </c>
      <c r="DS200" s="27">
        <v>8.0951422883090984</v>
      </c>
      <c r="DT200" s="33">
        <v>2.4180831275844618E-2</v>
      </c>
      <c r="DU200" s="34">
        <v>0.19671287000333637</v>
      </c>
      <c r="DV200" s="34">
        <v>0.22887916335181474</v>
      </c>
      <c r="DW200" s="16">
        <v>126.32241765932527</v>
      </c>
      <c r="DX200" s="34">
        <v>1.434679105923781E-2</v>
      </c>
      <c r="DY200" s="34">
        <v>9.8340402166068111E-3</v>
      </c>
      <c r="DZ200" s="34" t="s">
        <v>486</v>
      </c>
      <c r="EA200" s="27">
        <v>5.434533698152757</v>
      </c>
      <c r="EB200" s="33">
        <v>4.4975614342890505E-2</v>
      </c>
      <c r="EC200" s="34">
        <v>0.38760522685551113</v>
      </c>
      <c r="ED200" s="34">
        <v>0.16987265318263656</v>
      </c>
      <c r="EE200" s="16">
        <v>204.83341160507445</v>
      </c>
      <c r="EF200" s="34">
        <v>2.3542151808253635E-2</v>
      </c>
      <c r="EG200" s="34">
        <v>2.1183462534636866E-2</v>
      </c>
      <c r="EH200" s="34" t="s">
        <v>486</v>
      </c>
      <c r="EI200" s="27">
        <v>8.8175759834923699</v>
      </c>
      <c r="EJ200" s="33">
        <v>3.3855953533979792E-2</v>
      </c>
      <c r="EK200" s="34">
        <v>0.25188433965489376</v>
      </c>
      <c r="EL200" s="34">
        <v>0.19797374158201564</v>
      </c>
      <c r="EM200" s="16">
        <v>149.52001594833609</v>
      </c>
      <c r="EN200" s="34">
        <v>1.8020122601700703E-2</v>
      </c>
      <c r="EO200" s="34">
        <v>1.5835830932279086E-2</v>
      </c>
      <c r="EP200" s="34" t="s">
        <v>486</v>
      </c>
      <c r="EQ200" s="27">
        <v>6.4345166598118082</v>
      </c>
      <c r="ER200" s="34" t="s">
        <v>486</v>
      </c>
    </row>
    <row r="201" spans="2:148" x14ac:dyDescent="0.2">
      <c r="B201" s="15" t="s">
        <v>502</v>
      </c>
      <c r="D201" s="15" t="s">
        <v>49</v>
      </c>
      <c r="E201" s="15" t="s">
        <v>582</v>
      </c>
      <c r="F201" s="31" t="s">
        <v>32</v>
      </c>
      <c r="G201" s="15">
        <v>3701</v>
      </c>
      <c r="I201" s="15">
        <v>136824</v>
      </c>
      <c r="K201" s="15" t="s">
        <v>493</v>
      </c>
      <c r="L201" s="15">
        <v>1.796</v>
      </c>
      <c r="N201" s="15" t="s">
        <v>25</v>
      </c>
      <c r="P201" s="15" t="s">
        <v>495</v>
      </c>
      <c r="Q201" s="37"/>
      <c r="R201" s="11"/>
      <c r="T201" s="31" t="s">
        <v>153</v>
      </c>
      <c r="U201" s="15"/>
      <c r="V201" s="15">
        <v>1250</v>
      </c>
      <c r="Y201" s="33"/>
      <c r="Z201" s="34"/>
      <c r="AA201" s="34"/>
      <c r="AB201" s="35"/>
      <c r="AC201" s="35"/>
      <c r="AD201" s="35"/>
      <c r="AE201" s="35"/>
      <c r="AG201" s="33"/>
      <c r="AH201" s="34"/>
      <c r="AI201" s="34"/>
      <c r="AJ201" s="35"/>
      <c r="AK201" s="35"/>
      <c r="AL201" s="35"/>
      <c r="AM201" s="35"/>
      <c r="AO201" s="33"/>
      <c r="AP201" s="34"/>
      <c r="AQ201" s="34"/>
      <c r="AR201" s="35"/>
      <c r="AS201" s="35"/>
      <c r="AT201" s="35"/>
      <c r="AU201" s="35"/>
      <c r="AV201" s="35"/>
      <c r="AW201" s="43"/>
      <c r="AX201" s="33">
        <v>4.6874723733187872E-2</v>
      </c>
      <c r="AY201" s="34">
        <v>0.91665744001343397</v>
      </c>
      <c r="AZ201" s="34">
        <v>3.9901245305319639E-2</v>
      </c>
      <c r="BA201" s="16">
        <v>194.53081461796791</v>
      </c>
      <c r="BB201" s="34">
        <v>2.0373351001855351E-2</v>
      </c>
      <c r="BC201" s="34">
        <v>2.6501372731332521E-2</v>
      </c>
      <c r="BD201" s="34" t="s">
        <v>486</v>
      </c>
      <c r="BE201" s="27">
        <v>8.4116120631606641</v>
      </c>
      <c r="BF201" s="34">
        <v>1.3762948948828639</v>
      </c>
      <c r="BG201" s="33">
        <v>7.0738075210643833E-2</v>
      </c>
      <c r="BH201" s="34">
        <v>1.3762948948828639</v>
      </c>
      <c r="BI201" s="34">
        <v>3.9875492502602194E-2</v>
      </c>
      <c r="BJ201" s="16">
        <v>203.18385211486969</v>
      </c>
      <c r="BK201" s="34">
        <v>2.2252745560723142E-2</v>
      </c>
      <c r="BL201" s="34">
        <v>4.8485329649920694E-2</v>
      </c>
      <c r="BM201" s="34" t="s">
        <v>486</v>
      </c>
      <c r="BN201" s="27">
        <v>8.8169677319125537</v>
      </c>
      <c r="BO201" s="33" t="s">
        <v>486</v>
      </c>
      <c r="BP201" s="34" t="s">
        <v>486</v>
      </c>
      <c r="BQ201" s="34" t="s">
        <v>486</v>
      </c>
      <c r="BR201" s="16" t="s">
        <v>486</v>
      </c>
      <c r="BS201" s="34" t="s">
        <v>486</v>
      </c>
      <c r="BT201" s="34" t="s">
        <v>486</v>
      </c>
      <c r="BU201" s="34" t="s">
        <v>486</v>
      </c>
      <c r="BV201" s="27" t="s">
        <v>486</v>
      </c>
      <c r="BW201" s="33" t="s">
        <v>486</v>
      </c>
      <c r="BX201" s="34" t="s">
        <v>486</v>
      </c>
      <c r="BY201" s="34" t="s">
        <v>486</v>
      </c>
      <c r="BZ201" s="16" t="s">
        <v>486</v>
      </c>
      <c r="CA201" s="34" t="s">
        <v>486</v>
      </c>
      <c r="CB201" s="34" t="s">
        <v>486</v>
      </c>
      <c r="CC201" s="34" t="s">
        <v>486</v>
      </c>
      <c r="CD201" s="27" t="s">
        <v>486</v>
      </c>
      <c r="CE201" s="33" t="s">
        <v>486</v>
      </c>
      <c r="CF201" s="34" t="s">
        <v>486</v>
      </c>
      <c r="CG201" s="34" t="s">
        <v>486</v>
      </c>
      <c r="CH201" s="16" t="s">
        <v>486</v>
      </c>
      <c r="CI201" s="34" t="s">
        <v>486</v>
      </c>
      <c r="CJ201" s="34" t="s">
        <v>486</v>
      </c>
      <c r="CK201" s="34" t="s">
        <v>486</v>
      </c>
      <c r="CL201" s="27" t="s">
        <v>486</v>
      </c>
      <c r="CM201" s="33" t="s">
        <v>486</v>
      </c>
      <c r="CN201" s="34" t="s">
        <v>486</v>
      </c>
      <c r="CO201" s="34" t="s">
        <v>486</v>
      </c>
      <c r="CP201" s="16" t="s">
        <v>486</v>
      </c>
      <c r="CQ201" s="34" t="s">
        <v>486</v>
      </c>
      <c r="CR201" s="34" t="s">
        <v>486</v>
      </c>
      <c r="CS201" s="34" t="s">
        <v>486</v>
      </c>
      <c r="CT201" s="27" t="s">
        <v>486</v>
      </c>
      <c r="CU201" s="33" t="s">
        <v>486</v>
      </c>
      <c r="CV201" s="34" t="s">
        <v>486</v>
      </c>
      <c r="CW201" s="34" t="s">
        <v>486</v>
      </c>
      <c r="CX201" s="16" t="s">
        <v>486</v>
      </c>
      <c r="CY201" s="34" t="s">
        <v>486</v>
      </c>
      <c r="CZ201" s="34" t="s">
        <v>486</v>
      </c>
      <c r="DA201" s="34" t="s">
        <v>486</v>
      </c>
      <c r="DB201" s="27" t="s">
        <v>486</v>
      </c>
      <c r="DC201" s="34" t="s">
        <v>486</v>
      </c>
      <c r="DD201" s="33">
        <v>2.3216865625353113E-2</v>
      </c>
      <c r="DE201" s="34">
        <v>0.56999162759676325</v>
      </c>
      <c r="DF201" s="34">
        <v>3.2407567926806005E-2</v>
      </c>
      <c r="DG201" s="16">
        <v>173.91867993122236</v>
      </c>
      <c r="DH201" s="34">
        <v>1.7361196823954473E-2</v>
      </c>
      <c r="DI201" s="34">
        <v>5.8556688013986398E-3</v>
      </c>
      <c r="DJ201" s="34" t="s">
        <v>486</v>
      </c>
      <c r="DK201" s="27">
        <v>7.5009712078512951</v>
      </c>
      <c r="DL201" s="33">
        <v>3.9837890019469531E-2</v>
      </c>
      <c r="DM201" s="34">
        <v>1.4362183010968537</v>
      </c>
      <c r="DN201" s="34">
        <v>9.6618638530686474E-2</v>
      </c>
      <c r="DO201" s="16">
        <v>207.38149466398679</v>
      </c>
      <c r="DP201" s="34">
        <v>2.2749066524092719E-2</v>
      </c>
      <c r="DQ201" s="34">
        <v>1.7088823495376812E-2</v>
      </c>
      <c r="DR201" s="34" t="s">
        <v>486</v>
      </c>
      <c r="DS201" s="27">
        <v>8.9968398465374939</v>
      </c>
      <c r="DT201" s="33">
        <v>2.5124790536858572E-2</v>
      </c>
      <c r="DU201" s="34">
        <v>0.63263060810969363</v>
      </c>
      <c r="DV201" s="34">
        <v>2.0153303769623793E-2</v>
      </c>
      <c r="DW201" s="16">
        <v>131.70368264136366</v>
      </c>
      <c r="DX201" s="34">
        <v>1.435723654447644E-2</v>
      </c>
      <c r="DY201" s="34">
        <v>1.0767553992382132E-2</v>
      </c>
      <c r="DZ201" s="34" t="s">
        <v>486</v>
      </c>
      <c r="EA201" s="27">
        <v>5.6948456364513138</v>
      </c>
      <c r="EB201" s="33">
        <v>3.7423794740610875E-2</v>
      </c>
      <c r="EC201" s="34">
        <v>1.4833024218480473</v>
      </c>
      <c r="ED201" s="34">
        <v>2.8997547580118594E-2</v>
      </c>
      <c r="EE201" s="16">
        <v>229.77537927555349</v>
      </c>
      <c r="EF201" s="34">
        <v>2.3282015096263185E-2</v>
      </c>
      <c r="EG201" s="34">
        <v>1.414177964434769E-2</v>
      </c>
      <c r="EH201" s="34" t="s">
        <v>486</v>
      </c>
      <c r="EI201" s="27">
        <v>9.960161550870259</v>
      </c>
      <c r="EJ201" s="33">
        <v>2.8145430304498384E-2</v>
      </c>
      <c r="EK201" s="34">
        <v>0.82452178836304324</v>
      </c>
      <c r="EL201" s="34">
        <v>3.4475277936042707E-2</v>
      </c>
      <c r="EM201" s="16">
        <v>161.15667368284494</v>
      </c>
      <c r="EN201" s="34">
        <v>1.7088091668354528E-2</v>
      </c>
      <c r="EO201" s="34">
        <v>1.1057338636143856E-2</v>
      </c>
      <c r="EP201" s="34" t="s">
        <v>486</v>
      </c>
      <c r="EQ201" s="27">
        <v>6.9714326098989972</v>
      </c>
      <c r="ER201" s="34" t="s">
        <v>486</v>
      </c>
    </row>
    <row r="202" spans="2:148" x14ac:dyDescent="0.2">
      <c r="B202" s="15" t="s">
        <v>502</v>
      </c>
      <c r="D202" s="15" t="s">
        <v>51</v>
      </c>
      <c r="E202" s="15" t="s">
        <v>585</v>
      </c>
      <c r="F202" s="31" t="s">
        <v>32</v>
      </c>
      <c r="G202" s="15">
        <v>3701</v>
      </c>
      <c r="I202" s="15">
        <v>121231</v>
      </c>
      <c r="K202" s="15" t="s">
        <v>490</v>
      </c>
      <c r="L202" s="15">
        <v>1.9750000000000001</v>
      </c>
      <c r="N202" s="15" t="s">
        <v>25</v>
      </c>
      <c r="P202" s="15" t="s">
        <v>495</v>
      </c>
      <c r="Q202" s="37"/>
      <c r="R202" s="11"/>
      <c r="T202" s="31" t="s">
        <v>153</v>
      </c>
      <c r="U202" s="15"/>
      <c r="V202" s="15">
        <v>1470</v>
      </c>
      <c r="Y202" s="33"/>
      <c r="Z202" s="34"/>
      <c r="AA202" s="34"/>
      <c r="AB202" s="35"/>
      <c r="AC202" s="35"/>
      <c r="AD202" s="35"/>
      <c r="AE202" s="35"/>
      <c r="AG202" s="33"/>
      <c r="AH202" s="34"/>
      <c r="AI202" s="34"/>
      <c r="AJ202" s="35"/>
      <c r="AK202" s="35"/>
      <c r="AL202" s="35"/>
      <c r="AM202" s="35"/>
      <c r="AO202" s="33"/>
      <c r="AP202" s="34"/>
      <c r="AQ202" s="34"/>
      <c r="AR202" s="35"/>
      <c r="AS202" s="35"/>
      <c r="AT202" s="35"/>
      <c r="AU202" s="35"/>
      <c r="AV202" s="35"/>
      <c r="AW202" s="43"/>
      <c r="AX202" s="33">
        <v>5.5787377732922756E-2</v>
      </c>
      <c r="AY202" s="34">
        <v>0.19626078203147981</v>
      </c>
      <c r="AZ202" s="34">
        <v>0.80932688592000956</v>
      </c>
      <c r="BA202" s="16">
        <v>216.72375395884191</v>
      </c>
      <c r="BB202" s="34">
        <v>1.3611471575382807E-2</v>
      </c>
      <c r="BC202" s="34">
        <v>4.2175906157539952E-2</v>
      </c>
      <c r="BD202" s="34" t="s">
        <v>486</v>
      </c>
      <c r="BE202" s="27">
        <v>9.3161289807500385</v>
      </c>
      <c r="BF202" s="34">
        <v>0.38258986891890873</v>
      </c>
      <c r="BG202" s="33">
        <v>9.3316573077067436E-2</v>
      </c>
      <c r="BH202" s="34">
        <v>0.38258986891890873</v>
      </c>
      <c r="BI202" s="34">
        <v>0.82263649489285773</v>
      </c>
      <c r="BJ202" s="16">
        <v>225.79960228051831</v>
      </c>
      <c r="BK202" s="34">
        <v>1.5537059383954322E-2</v>
      </c>
      <c r="BL202" s="34">
        <v>7.7779513693113117E-2</v>
      </c>
      <c r="BM202" s="34" t="s">
        <v>486</v>
      </c>
      <c r="BN202" s="27">
        <v>9.7230577097975619</v>
      </c>
      <c r="BO202" s="33" t="s">
        <v>486</v>
      </c>
      <c r="BP202" s="34" t="s">
        <v>486</v>
      </c>
      <c r="BQ202" s="34" t="s">
        <v>486</v>
      </c>
      <c r="BR202" s="16" t="s">
        <v>486</v>
      </c>
      <c r="BS202" s="34" t="s">
        <v>486</v>
      </c>
      <c r="BT202" s="34" t="s">
        <v>486</v>
      </c>
      <c r="BU202" s="34" t="s">
        <v>486</v>
      </c>
      <c r="BV202" s="27" t="s">
        <v>486</v>
      </c>
      <c r="BW202" s="33" t="s">
        <v>486</v>
      </c>
      <c r="BX202" s="34" t="s">
        <v>486</v>
      </c>
      <c r="BY202" s="34" t="s">
        <v>486</v>
      </c>
      <c r="BZ202" s="16" t="s">
        <v>486</v>
      </c>
      <c r="CA202" s="34" t="s">
        <v>486</v>
      </c>
      <c r="CB202" s="34" t="s">
        <v>486</v>
      </c>
      <c r="CC202" s="34" t="s">
        <v>486</v>
      </c>
      <c r="CD202" s="27" t="s">
        <v>486</v>
      </c>
      <c r="CE202" s="33" t="s">
        <v>486</v>
      </c>
      <c r="CF202" s="34" t="s">
        <v>486</v>
      </c>
      <c r="CG202" s="34" t="s">
        <v>486</v>
      </c>
      <c r="CH202" s="16" t="s">
        <v>486</v>
      </c>
      <c r="CI202" s="34" t="s">
        <v>486</v>
      </c>
      <c r="CJ202" s="34" t="s">
        <v>486</v>
      </c>
      <c r="CK202" s="34" t="s">
        <v>486</v>
      </c>
      <c r="CL202" s="27" t="s">
        <v>486</v>
      </c>
      <c r="CM202" s="33" t="s">
        <v>486</v>
      </c>
      <c r="CN202" s="34" t="s">
        <v>486</v>
      </c>
      <c r="CO202" s="34" t="s">
        <v>486</v>
      </c>
      <c r="CP202" s="16" t="s">
        <v>486</v>
      </c>
      <c r="CQ202" s="34" t="s">
        <v>486</v>
      </c>
      <c r="CR202" s="34" t="s">
        <v>486</v>
      </c>
      <c r="CS202" s="34" t="s">
        <v>486</v>
      </c>
      <c r="CT202" s="27" t="s">
        <v>486</v>
      </c>
      <c r="CU202" s="33" t="s">
        <v>486</v>
      </c>
      <c r="CV202" s="34" t="s">
        <v>486</v>
      </c>
      <c r="CW202" s="34" t="s">
        <v>486</v>
      </c>
      <c r="CX202" s="16" t="s">
        <v>486</v>
      </c>
      <c r="CY202" s="34" t="s">
        <v>486</v>
      </c>
      <c r="CZ202" s="34" t="s">
        <v>486</v>
      </c>
      <c r="DA202" s="34" t="s">
        <v>486</v>
      </c>
      <c r="DB202" s="27" t="s">
        <v>486</v>
      </c>
      <c r="DC202" s="34" t="s">
        <v>486</v>
      </c>
      <c r="DD202" s="33">
        <v>2.7800827323718323E-2</v>
      </c>
      <c r="DE202" s="34">
        <v>7.9899430067368563E-2</v>
      </c>
      <c r="DF202" s="34">
        <v>0.63919783149667375</v>
      </c>
      <c r="DG202" s="16">
        <v>196.62516643709975</v>
      </c>
      <c r="DH202" s="34">
        <v>1.1532414849269352E-2</v>
      </c>
      <c r="DI202" s="34">
        <v>1.6268412474448969E-2</v>
      </c>
      <c r="DJ202" s="34" t="s">
        <v>486</v>
      </c>
      <c r="DK202" s="27">
        <v>8.4424475356694266</v>
      </c>
      <c r="DL202" s="33">
        <v>3.6491837788749766E-2</v>
      </c>
      <c r="DM202" s="34">
        <v>0.20680683005760869</v>
      </c>
      <c r="DN202" s="34">
        <v>0.70433866993645944</v>
      </c>
      <c r="DO202" s="16">
        <v>251.66816516009325</v>
      </c>
      <c r="DP202" s="34">
        <v>1.5546582744552036E-2</v>
      </c>
      <c r="DQ202" s="34">
        <v>2.0945255044197732E-2</v>
      </c>
      <c r="DR202" s="34" t="s">
        <v>486</v>
      </c>
      <c r="DS202" s="27">
        <v>10.812985051346443</v>
      </c>
      <c r="DT202" s="33">
        <v>2.1762028371046786E-2</v>
      </c>
      <c r="DU202" s="34">
        <v>0.15452921479440068</v>
      </c>
      <c r="DV202" s="34">
        <v>0.84296151849562162</v>
      </c>
      <c r="DW202" s="16">
        <v>150.89482322741696</v>
      </c>
      <c r="DX202" s="34">
        <v>9.0873564849381482E-3</v>
      </c>
      <c r="DY202" s="34">
        <v>1.2674671886108638E-2</v>
      </c>
      <c r="DZ202" s="34" t="s">
        <v>486</v>
      </c>
      <c r="EA202" s="27">
        <v>6.4852752809541014</v>
      </c>
      <c r="EB202" s="33">
        <v>3.4483392251760683E-2</v>
      </c>
      <c r="EC202" s="34">
        <v>0.1241061200994851</v>
      </c>
      <c r="ED202" s="34">
        <v>0.87320323585728665</v>
      </c>
      <c r="EE202" s="16">
        <v>267.53952387938375</v>
      </c>
      <c r="EF202" s="34">
        <v>2.3901334147855086E-2</v>
      </c>
      <c r="EG202" s="34">
        <v>1.0582058103905598E-2</v>
      </c>
      <c r="EH202" s="34" t="s">
        <v>486</v>
      </c>
      <c r="EI202" s="27">
        <v>11.487862588535055</v>
      </c>
      <c r="EJ202" s="33">
        <v>2.6416595604479749E-2</v>
      </c>
      <c r="EK202" s="34">
        <v>0.1441569072072284</v>
      </c>
      <c r="EL202" s="34">
        <v>0.78587721864370352</v>
      </c>
      <c r="EM202" s="16">
        <v>186.71656010334988</v>
      </c>
      <c r="EN202" s="34">
        <v>1.2057020395206706E-2</v>
      </c>
      <c r="EO202" s="34">
        <v>1.4359575209273043E-2</v>
      </c>
      <c r="EP202" s="34" t="s">
        <v>486</v>
      </c>
      <c r="EQ202" s="27">
        <v>8.0216086146643271</v>
      </c>
      <c r="ER202" s="34">
        <v>1.9473034333148398</v>
      </c>
    </row>
    <row r="203" spans="2:148" x14ac:dyDescent="0.2">
      <c r="B203" s="15" t="s">
        <v>502</v>
      </c>
      <c r="D203" s="15" t="s">
        <v>75</v>
      </c>
      <c r="E203" s="15" t="s">
        <v>547</v>
      </c>
      <c r="F203" s="31" t="s">
        <v>32</v>
      </c>
      <c r="G203" s="15">
        <v>3701</v>
      </c>
      <c r="I203" s="15">
        <v>75615</v>
      </c>
      <c r="K203" s="15" t="s">
        <v>490</v>
      </c>
      <c r="L203" s="15">
        <v>1.6</v>
      </c>
      <c r="N203" s="15" t="s">
        <v>25</v>
      </c>
      <c r="P203" s="15" t="s">
        <v>495</v>
      </c>
      <c r="Q203" s="37"/>
      <c r="R203" s="12"/>
      <c r="T203" s="31" t="s">
        <v>153</v>
      </c>
      <c r="U203" s="15"/>
      <c r="V203" s="15">
        <v>1250</v>
      </c>
      <c r="Y203" s="33"/>
      <c r="Z203" s="34"/>
      <c r="AA203" s="34"/>
      <c r="AB203" s="35"/>
      <c r="AC203" s="35"/>
      <c r="AD203" s="35"/>
      <c r="AE203" s="35"/>
      <c r="AG203" s="33"/>
      <c r="AH203" s="34"/>
      <c r="AI203" s="34"/>
      <c r="AJ203" s="35"/>
      <c r="AK203" s="35"/>
      <c r="AL203" s="35"/>
      <c r="AM203" s="35"/>
      <c r="AO203" s="33"/>
      <c r="AP203" s="34"/>
      <c r="AQ203" s="34"/>
      <c r="AR203" s="35"/>
      <c r="AS203" s="35"/>
      <c r="AT203" s="35"/>
      <c r="AU203" s="35"/>
      <c r="AV203" s="35"/>
      <c r="AW203" s="43"/>
      <c r="AX203" s="33">
        <v>7.7857323765813002E-2</v>
      </c>
      <c r="AY203" s="34">
        <v>1.1874280198912945</v>
      </c>
      <c r="AZ203" s="34">
        <v>0.16878192410693699</v>
      </c>
      <c r="BA203" s="16">
        <v>174.54423009399747</v>
      </c>
      <c r="BB203" s="34">
        <v>2.0785788379991867E-2</v>
      </c>
      <c r="BC203" s="34">
        <v>5.7071535385821132E-2</v>
      </c>
      <c r="BD203" s="34" t="s">
        <v>486</v>
      </c>
      <c r="BE203" s="27">
        <v>7.5768496769219453</v>
      </c>
      <c r="BF203" s="34">
        <v>2.0170553259321711</v>
      </c>
      <c r="BG203" s="33">
        <v>0.18135297952913609</v>
      </c>
      <c r="BH203" s="34">
        <v>2.0170553259321711</v>
      </c>
      <c r="BI203" s="34">
        <v>0.20610576401019964</v>
      </c>
      <c r="BJ203" s="16">
        <v>178.84446361061927</v>
      </c>
      <c r="BK203" s="34">
        <v>2.5605031380635985E-2</v>
      </c>
      <c r="BL203" s="34">
        <v>0.16397827403675813</v>
      </c>
      <c r="BM203" s="34" t="s">
        <v>486</v>
      </c>
      <c r="BN203" s="27">
        <v>7.8312841873334591</v>
      </c>
      <c r="BO203" s="33" t="s">
        <v>486</v>
      </c>
      <c r="BP203" s="34" t="s">
        <v>486</v>
      </c>
      <c r="BQ203" s="34" t="s">
        <v>486</v>
      </c>
      <c r="BR203" s="16" t="s">
        <v>486</v>
      </c>
      <c r="BS203" s="34" t="s">
        <v>486</v>
      </c>
      <c r="BT203" s="34" t="s">
        <v>486</v>
      </c>
      <c r="BU203" s="34" t="s">
        <v>486</v>
      </c>
      <c r="BV203" s="27" t="s">
        <v>486</v>
      </c>
      <c r="BW203" s="33" t="s">
        <v>486</v>
      </c>
      <c r="BX203" s="34" t="s">
        <v>486</v>
      </c>
      <c r="BY203" s="34" t="s">
        <v>486</v>
      </c>
      <c r="BZ203" s="16" t="s">
        <v>486</v>
      </c>
      <c r="CA203" s="34" t="s">
        <v>486</v>
      </c>
      <c r="CB203" s="34" t="s">
        <v>486</v>
      </c>
      <c r="CC203" s="34" t="s">
        <v>486</v>
      </c>
      <c r="CD203" s="27" t="s">
        <v>486</v>
      </c>
      <c r="CE203" s="33" t="s">
        <v>486</v>
      </c>
      <c r="CF203" s="34" t="s">
        <v>486</v>
      </c>
      <c r="CG203" s="34" t="s">
        <v>486</v>
      </c>
      <c r="CH203" s="16" t="s">
        <v>486</v>
      </c>
      <c r="CI203" s="34" t="s">
        <v>486</v>
      </c>
      <c r="CJ203" s="34" t="s">
        <v>486</v>
      </c>
      <c r="CK203" s="34" t="s">
        <v>486</v>
      </c>
      <c r="CL203" s="27" t="s">
        <v>486</v>
      </c>
      <c r="CM203" s="33" t="s">
        <v>486</v>
      </c>
      <c r="CN203" s="34" t="s">
        <v>486</v>
      </c>
      <c r="CO203" s="34" t="s">
        <v>486</v>
      </c>
      <c r="CP203" s="16" t="s">
        <v>486</v>
      </c>
      <c r="CQ203" s="34" t="s">
        <v>486</v>
      </c>
      <c r="CR203" s="34" t="s">
        <v>486</v>
      </c>
      <c r="CS203" s="34" t="s">
        <v>486</v>
      </c>
      <c r="CT203" s="27" t="s">
        <v>486</v>
      </c>
      <c r="CU203" s="33" t="s">
        <v>486</v>
      </c>
      <c r="CV203" s="34" t="s">
        <v>486</v>
      </c>
      <c r="CW203" s="34" t="s">
        <v>486</v>
      </c>
      <c r="CX203" s="16" t="s">
        <v>486</v>
      </c>
      <c r="CY203" s="34" t="s">
        <v>486</v>
      </c>
      <c r="CZ203" s="34" t="s">
        <v>486</v>
      </c>
      <c r="DA203" s="34" t="s">
        <v>486</v>
      </c>
      <c r="DB203" s="27" t="s">
        <v>486</v>
      </c>
      <c r="DC203" s="34" t="s">
        <v>486</v>
      </c>
      <c r="DD203" s="33">
        <v>3.3053551200835175E-2</v>
      </c>
      <c r="DE203" s="34">
        <v>0.41703678524685722</v>
      </c>
      <c r="DF203" s="34">
        <v>0.11269629595788329</v>
      </c>
      <c r="DG203" s="16">
        <v>155.32076520012444</v>
      </c>
      <c r="DH203" s="34">
        <v>1.5377745695658413E-2</v>
      </c>
      <c r="DI203" s="34">
        <v>1.7675805505176764E-2</v>
      </c>
      <c r="DJ203" s="34" t="s">
        <v>486</v>
      </c>
      <c r="DK203" s="27">
        <v>6.6943334835029775</v>
      </c>
      <c r="DL203" s="33">
        <v>5.6352416288949006E-2</v>
      </c>
      <c r="DM203" s="34">
        <v>0.7453516625625991</v>
      </c>
      <c r="DN203" s="34">
        <v>0.38015384051944567</v>
      </c>
      <c r="DO203" s="16">
        <v>188.05441987062287</v>
      </c>
      <c r="DP203" s="34">
        <v>1.9833054075907967E-2</v>
      </c>
      <c r="DQ203" s="34">
        <v>3.6519362213041043E-2</v>
      </c>
      <c r="DR203" s="34" t="s">
        <v>486</v>
      </c>
      <c r="DS203" s="27">
        <v>8.1235822972813683</v>
      </c>
      <c r="DT203" s="33">
        <v>3.1494971756636292E-2</v>
      </c>
      <c r="DU203" s="34">
        <v>0.40822809090444995</v>
      </c>
      <c r="DV203" s="34">
        <v>0.19381206970094098</v>
      </c>
      <c r="DW203" s="16">
        <v>131.41588832838548</v>
      </c>
      <c r="DX203" s="34">
        <v>1.2756509246200949E-2</v>
      </c>
      <c r="DY203" s="34">
        <v>1.8738462510435344E-2</v>
      </c>
      <c r="DZ203" s="34" t="s">
        <v>486</v>
      </c>
      <c r="EA203" s="27">
        <v>5.6682443339756636</v>
      </c>
      <c r="EB203" s="33">
        <v>4.0821033797791464E-2</v>
      </c>
      <c r="EC203" s="34">
        <v>0.70885563751002145</v>
      </c>
      <c r="ED203" s="34">
        <v>0.21880033087349149</v>
      </c>
      <c r="EE203" s="16">
        <v>202.53349141388443</v>
      </c>
      <c r="EF203" s="34">
        <v>1.8919749379830205E-2</v>
      </c>
      <c r="EG203" s="34">
        <v>2.1901284417961259E-2</v>
      </c>
      <c r="EH203" s="34" t="s">
        <v>486</v>
      </c>
      <c r="EI203" s="27">
        <v>8.740018733366508</v>
      </c>
      <c r="EJ203" s="33">
        <v>3.6346149490169073E-2</v>
      </c>
      <c r="EK203" s="34">
        <v>0.48979785145308252</v>
      </c>
      <c r="EL203" s="34">
        <v>0.20712690266674522</v>
      </c>
      <c r="EM203" s="16">
        <v>151.71077268530769</v>
      </c>
      <c r="EN203" s="34">
        <v>1.4935164877583592E-2</v>
      </c>
      <c r="EO203" s="34">
        <v>2.1410984612585483E-2</v>
      </c>
      <c r="EP203" s="34" t="s">
        <v>486</v>
      </c>
      <c r="EQ203" s="27">
        <v>6.5448523961635887</v>
      </c>
      <c r="ER203" s="34" t="s">
        <v>486</v>
      </c>
    </row>
    <row r="204" spans="2:148" x14ac:dyDescent="0.2">
      <c r="B204" s="15" t="s">
        <v>502</v>
      </c>
      <c r="D204" s="15" t="s">
        <v>53</v>
      </c>
      <c r="E204" s="15" t="s">
        <v>542</v>
      </c>
      <c r="F204" s="31" t="s">
        <v>32</v>
      </c>
      <c r="G204" s="15">
        <v>3701</v>
      </c>
      <c r="I204" s="15">
        <v>92877</v>
      </c>
      <c r="K204" s="15" t="s">
        <v>490</v>
      </c>
      <c r="L204" s="15">
        <v>1.5980000000000001</v>
      </c>
      <c r="N204" s="15" t="s">
        <v>25</v>
      </c>
      <c r="P204" s="15" t="s">
        <v>495</v>
      </c>
      <c r="Q204" s="37"/>
      <c r="R204" s="11"/>
      <c r="T204" s="31" t="s">
        <v>153</v>
      </c>
      <c r="U204" s="15"/>
      <c r="V204" s="15">
        <v>1250</v>
      </c>
      <c r="Y204" s="33"/>
      <c r="Z204" s="34"/>
      <c r="AA204" s="34"/>
      <c r="AB204" s="35"/>
      <c r="AC204" s="35"/>
      <c r="AD204" s="35"/>
      <c r="AE204" s="35"/>
      <c r="AG204" s="33"/>
      <c r="AH204" s="34"/>
      <c r="AI204" s="34"/>
      <c r="AJ204" s="35"/>
      <c r="AK204" s="35"/>
      <c r="AL204" s="35"/>
      <c r="AM204" s="35"/>
      <c r="AO204" s="33"/>
      <c r="AP204" s="34"/>
      <c r="AQ204" s="34"/>
      <c r="AR204" s="35"/>
      <c r="AS204" s="35"/>
      <c r="AT204" s="35"/>
      <c r="AU204" s="35"/>
      <c r="AV204" s="35"/>
      <c r="AW204" s="43"/>
      <c r="AX204" s="33">
        <v>0.11424224788024197</v>
      </c>
      <c r="AY204" s="34">
        <v>1.0580297128005307</v>
      </c>
      <c r="AZ204" s="34">
        <v>0.77201434648464062</v>
      </c>
      <c r="BA204" s="16">
        <v>183.37117783758521</v>
      </c>
      <c r="BB204" s="34">
        <v>1.843356060477393E-2</v>
      </c>
      <c r="BC204" s="34">
        <v>9.5808687275468041E-2</v>
      </c>
      <c r="BD204" s="34" t="s">
        <v>486</v>
      </c>
      <c r="BE204" s="27">
        <v>7.9516677009185219</v>
      </c>
      <c r="BF204" s="34">
        <v>1.9237844833577533</v>
      </c>
      <c r="BG204" s="33">
        <v>0.21440274235807619</v>
      </c>
      <c r="BH204" s="34">
        <v>1.9237844833577533</v>
      </c>
      <c r="BI204" s="34">
        <v>0.78574783330650444</v>
      </c>
      <c r="BJ204" s="16">
        <v>188.04375475670565</v>
      </c>
      <c r="BK204" s="34">
        <v>2.2616208924683859E-2</v>
      </c>
      <c r="BL204" s="34">
        <v>0.19178653343339233</v>
      </c>
      <c r="BM204" s="34" t="s">
        <v>486</v>
      </c>
      <c r="BN204" s="27">
        <v>8.224053253966666</v>
      </c>
      <c r="BO204" s="33" t="s">
        <v>486</v>
      </c>
      <c r="BP204" s="34" t="s">
        <v>486</v>
      </c>
      <c r="BQ204" s="34" t="s">
        <v>486</v>
      </c>
      <c r="BR204" s="16" t="s">
        <v>486</v>
      </c>
      <c r="BS204" s="34" t="s">
        <v>486</v>
      </c>
      <c r="BT204" s="34" t="s">
        <v>486</v>
      </c>
      <c r="BU204" s="34" t="s">
        <v>486</v>
      </c>
      <c r="BV204" s="27" t="s">
        <v>486</v>
      </c>
      <c r="BW204" s="33" t="s">
        <v>486</v>
      </c>
      <c r="BX204" s="34" t="s">
        <v>486</v>
      </c>
      <c r="BY204" s="34" t="s">
        <v>486</v>
      </c>
      <c r="BZ204" s="16" t="s">
        <v>486</v>
      </c>
      <c r="CA204" s="34" t="s">
        <v>486</v>
      </c>
      <c r="CB204" s="34" t="s">
        <v>486</v>
      </c>
      <c r="CC204" s="34" t="s">
        <v>486</v>
      </c>
      <c r="CD204" s="27" t="s">
        <v>486</v>
      </c>
      <c r="CE204" s="33" t="s">
        <v>486</v>
      </c>
      <c r="CF204" s="34" t="s">
        <v>486</v>
      </c>
      <c r="CG204" s="34" t="s">
        <v>486</v>
      </c>
      <c r="CH204" s="16" t="s">
        <v>486</v>
      </c>
      <c r="CI204" s="34" t="s">
        <v>486</v>
      </c>
      <c r="CJ204" s="34" t="s">
        <v>486</v>
      </c>
      <c r="CK204" s="34" t="s">
        <v>486</v>
      </c>
      <c r="CL204" s="27" t="s">
        <v>486</v>
      </c>
      <c r="CM204" s="33" t="s">
        <v>486</v>
      </c>
      <c r="CN204" s="34" t="s">
        <v>486</v>
      </c>
      <c r="CO204" s="34" t="s">
        <v>486</v>
      </c>
      <c r="CP204" s="16" t="s">
        <v>486</v>
      </c>
      <c r="CQ204" s="34" t="s">
        <v>486</v>
      </c>
      <c r="CR204" s="34" t="s">
        <v>486</v>
      </c>
      <c r="CS204" s="34" t="s">
        <v>486</v>
      </c>
      <c r="CT204" s="27" t="s">
        <v>486</v>
      </c>
      <c r="CU204" s="33" t="s">
        <v>486</v>
      </c>
      <c r="CV204" s="34" t="s">
        <v>486</v>
      </c>
      <c r="CW204" s="34" t="s">
        <v>486</v>
      </c>
      <c r="CX204" s="16" t="s">
        <v>486</v>
      </c>
      <c r="CY204" s="34" t="s">
        <v>486</v>
      </c>
      <c r="CZ204" s="34" t="s">
        <v>486</v>
      </c>
      <c r="DA204" s="34" t="s">
        <v>486</v>
      </c>
      <c r="DB204" s="27" t="s">
        <v>486</v>
      </c>
      <c r="DC204" s="34" t="s">
        <v>486</v>
      </c>
      <c r="DD204" s="33">
        <v>6.9110948626282809E-2</v>
      </c>
      <c r="DE204" s="34">
        <v>0.60855786931574229</v>
      </c>
      <c r="DF204" s="34">
        <v>0.46556393555570719</v>
      </c>
      <c r="DG204" s="16">
        <v>164.16048451678739</v>
      </c>
      <c r="DH204" s="34">
        <v>1.8218841027577131E-2</v>
      </c>
      <c r="DI204" s="34">
        <v>5.0892107598705674E-2</v>
      </c>
      <c r="DJ204" s="34" t="s">
        <v>486</v>
      </c>
      <c r="DK204" s="27">
        <v>7.0912842972663084</v>
      </c>
      <c r="DL204" s="33">
        <v>5.3956241575779954E-2</v>
      </c>
      <c r="DM204" s="34">
        <v>0.70837378009906382</v>
      </c>
      <c r="DN204" s="34">
        <v>1.1034272863491972</v>
      </c>
      <c r="DO204" s="16">
        <v>196.41813804830571</v>
      </c>
      <c r="DP204" s="34">
        <v>1.9775746208097716E-2</v>
      </c>
      <c r="DQ204" s="34">
        <v>3.4180495367682237E-2</v>
      </c>
      <c r="DR204" s="34" t="s">
        <v>486</v>
      </c>
      <c r="DS204" s="27">
        <v>8.4794850267952722</v>
      </c>
      <c r="DT204" s="33">
        <v>3.0906225886996281E-2</v>
      </c>
      <c r="DU204" s="34">
        <v>0.58636641068572315</v>
      </c>
      <c r="DV204" s="34">
        <v>0.40204298919060483</v>
      </c>
      <c r="DW204" s="16">
        <v>138.96775397476418</v>
      </c>
      <c r="DX204" s="34">
        <v>1.0770859625472499E-2</v>
      </c>
      <c r="DY204" s="34">
        <v>2.0135366261523784E-2</v>
      </c>
      <c r="DZ204" s="34" t="s">
        <v>486</v>
      </c>
      <c r="EA204" s="27">
        <v>6.0040710777384394</v>
      </c>
      <c r="EB204" s="33">
        <v>3.8135529523083897E-2</v>
      </c>
      <c r="EC204" s="34">
        <v>0.59214075731823623</v>
      </c>
      <c r="ED204" s="34">
        <v>1.1104539594375571</v>
      </c>
      <c r="EE204" s="16">
        <v>205.52712387472616</v>
      </c>
      <c r="EF204" s="34">
        <v>1.7382864475358206E-2</v>
      </c>
      <c r="EG204" s="34">
        <v>2.0752665047725691E-2</v>
      </c>
      <c r="EH204" s="34" t="s">
        <v>486</v>
      </c>
      <c r="EI204" s="27">
        <v>8.8601842188271611</v>
      </c>
      <c r="EJ204" s="33">
        <v>4.2481074859368619E-2</v>
      </c>
      <c r="EK204" s="34">
        <v>0.60882625425477255</v>
      </c>
      <c r="EL204" s="34">
        <v>0.58878455101700522</v>
      </c>
      <c r="EM204" s="16">
        <v>159.0850741980876</v>
      </c>
      <c r="EN204" s="34">
        <v>1.4215297016631472E-2</v>
      </c>
      <c r="EO204" s="34">
        <v>2.8265777842737146E-2</v>
      </c>
      <c r="EP204" s="34" t="s">
        <v>486</v>
      </c>
      <c r="EQ204" s="27">
        <v>6.8699942388935638</v>
      </c>
      <c r="ER204" s="34">
        <v>0.57712053446948142</v>
      </c>
    </row>
    <row r="205" spans="2:148" x14ac:dyDescent="0.2">
      <c r="B205" s="15" t="s">
        <v>502</v>
      </c>
      <c r="D205" s="15" t="s">
        <v>49</v>
      </c>
      <c r="E205" s="15" t="s">
        <v>113</v>
      </c>
      <c r="F205" s="31" t="s">
        <v>32</v>
      </c>
      <c r="G205" s="15">
        <v>3701</v>
      </c>
      <c r="I205" s="15">
        <v>124920</v>
      </c>
      <c r="K205" s="15" t="s">
        <v>493</v>
      </c>
      <c r="L205" s="15">
        <v>1.389</v>
      </c>
      <c r="N205" s="15" t="s">
        <v>25</v>
      </c>
      <c r="P205" s="15" t="s">
        <v>495</v>
      </c>
      <c r="Q205" s="37"/>
      <c r="R205" s="11"/>
      <c r="T205" s="31" t="s">
        <v>153</v>
      </c>
      <c r="U205" s="15"/>
      <c r="V205" s="15">
        <v>1250</v>
      </c>
      <c r="Y205" s="33"/>
      <c r="Z205" s="34"/>
      <c r="AA205" s="34"/>
      <c r="AB205" s="35"/>
      <c r="AC205" s="35"/>
      <c r="AD205" s="35"/>
      <c r="AE205" s="35"/>
      <c r="AG205" s="33"/>
      <c r="AH205" s="34"/>
      <c r="AI205" s="34"/>
      <c r="AJ205" s="35"/>
      <c r="AK205" s="35"/>
      <c r="AL205" s="35"/>
      <c r="AM205" s="35"/>
      <c r="AO205" s="33"/>
      <c r="AP205" s="34"/>
      <c r="AQ205" s="34"/>
      <c r="AR205" s="35"/>
      <c r="AS205" s="35"/>
      <c r="AT205" s="35"/>
      <c r="AU205" s="35"/>
      <c r="AV205" s="35"/>
      <c r="AW205" s="43"/>
      <c r="AX205" s="33">
        <v>6.1708000161679051E-2</v>
      </c>
      <c r="AY205" s="34">
        <v>0.48417994783572088</v>
      </c>
      <c r="AZ205" s="34">
        <v>0.10908438190844802</v>
      </c>
      <c r="BA205" s="16">
        <v>163.65894968609069</v>
      </c>
      <c r="BB205" s="34">
        <v>9.0850761884200479E-3</v>
      </c>
      <c r="BC205" s="34">
        <v>5.2622923973259003E-2</v>
      </c>
      <c r="BD205" s="34">
        <v>1.8203237506805746E-3</v>
      </c>
      <c r="BE205" s="27">
        <v>7.0603832759994818</v>
      </c>
      <c r="BF205" s="34">
        <v>0.6295642087821044</v>
      </c>
      <c r="BG205" s="33">
        <v>5.7164043082021547E-2</v>
      </c>
      <c r="BH205" s="34">
        <v>0.6295642087821044</v>
      </c>
      <c r="BI205" s="34">
        <v>0.12111599005799503</v>
      </c>
      <c r="BJ205" s="16">
        <v>168.42783927091963</v>
      </c>
      <c r="BK205" s="34">
        <v>1.016321458160729E-2</v>
      </c>
      <c r="BL205" s="34">
        <v>4.7479701739850874E-2</v>
      </c>
      <c r="BM205" s="34" t="s">
        <v>486</v>
      </c>
      <c r="BN205" s="27">
        <v>7.2741020923218205</v>
      </c>
      <c r="BO205" s="33">
        <v>0.14299999999999999</v>
      </c>
      <c r="BP205" s="34">
        <v>1.2829999999999999</v>
      </c>
      <c r="BQ205" s="34">
        <v>0.13600000000000001</v>
      </c>
      <c r="BR205" s="16">
        <v>180.22800000000001</v>
      </c>
      <c r="BS205" s="34">
        <v>1.7000000000000001E-2</v>
      </c>
      <c r="BT205" s="34">
        <v>0.126</v>
      </c>
      <c r="BU205" s="34" t="s">
        <v>486</v>
      </c>
      <c r="BV205" s="27">
        <v>7.8359317214183601</v>
      </c>
      <c r="BW205" s="33">
        <v>8.0000000000000002E-3</v>
      </c>
      <c r="BX205" s="34">
        <v>4.5999999999999999E-2</v>
      </c>
      <c r="BY205" s="34">
        <v>0.16200000000000001</v>
      </c>
      <c r="BZ205" s="16">
        <v>185.7</v>
      </c>
      <c r="CA205" s="34">
        <v>4.0000000000000001E-3</v>
      </c>
      <c r="CB205" s="34">
        <v>3.0000000000000001E-3</v>
      </c>
      <c r="CC205" s="34">
        <v>1E-3</v>
      </c>
      <c r="CD205" s="27">
        <v>7.9688868988704034</v>
      </c>
      <c r="CE205" s="33">
        <v>1.7000000000000001E-2</v>
      </c>
      <c r="CF205" s="34">
        <v>0.69199999999999995</v>
      </c>
      <c r="CG205" s="34">
        <v>5.3999999999999999E-2</v>
      </c>
      <c r="CH205" s="16">
        <v>121.15300000000001</v>
      </c>
      <c r="CI205" s="34">
        <v>8.9999999999999993E-3</v>
      </c>
      <c r="CJ205" s="34">
        <v>8.0000000000000002E-3</v>
      </c>
      <c r="CK205" s="34">
        <v>1E-3</v>
      </c>
      <c r="CL205" s="27">
        <v>5.2452214419255014</v>
      </c>
      <c r="CM205" s="33">
        <v>8.0000000000000002E-3</v>
      </c>
      <c r="CN205" s="34">
        <v>8.7999999999999995E-2</v>
      </c>
      <c r="CO205" s="34">
        <v>0.22600000000000001</v>
      </c>
      <c r="CP205" s="16">
        <v>196.28</v>
      </c>
      <c r="CQ205" s="34">
        <v>5.0000000000000001E-3</v>
      </c>
      <c r="CR205" s="34">
        <v>3.0000000000000001E-3</v>
      </c>
      <c r="CS205" s="34">
        <v>1E-3</v>
      </c>
      <c r="CT205" s="27">
        <v>8.4254952789429858</v>
      </c>
      <c r="CU205" s="33">
        <v>0.04</v>
      </c>
      <c r="CV205" s="34">
        <v>0.65300000000000002</v>
      </c>
      <c r="CW205" s="34">
        <v>0.104</v>
      </c>
      <c r="CX205" s="16">
        <v>149.953</v>
      </c>
      <c r="CY205" s="34">
        <v>8.9999999999999993E-3</v>
      </c>
      <c r="CZ205" s="34">
        <v>0.03</v>
      </c>
      <c r="DA205" s="34" t="s">
        <v>486</v>
      </c>
      <c r="DB205" s="27">
        <v>6.4809580367943953</v>
      </c>
      <c r="DC205" s="34" t="s">
        <v>486</v>
      </c>
      <c r="DD205" s="33">
        <v>0.01</v>
      </c>
      <c r="DE205" s="34">
        <v>8.5999999999999993E-2</v>
      </c>
      <c r="DF205" s="34">
        <v>0.13100000000000001</v>
      </c>
      <c r="DG205" s="16">
        <v>148.17500000000001</v>
      </c>
      <c r="DH205" s="34">
        <v>6.0000000000000001E-3</v>
      </c>
      <c r="DI205" s="34">
        <v>4.0000000000000001E-3</v>
      </c>
      <c r="DJ205" s="34">
        <v>4.0870746893772168E-4</v>
      </c>
      <c r="DK205" s="27">
        <v>6.3624026331086716</v>
      </c>
      <c r="DL205" s="33">
        <v>0.01</v>
      </c>
      <c r="DM205" s="34">
        <v>0.27200000000000002</v>
      </c>
      <c r="DN205" s="34">
        <v>0.25700000000000001</v>
      </c>
      <c r="DO205" s="16">
        <v>183.29599999999999</v>
      </c>
      <c r="DP205" s="34">
        <v>6.0000000000000001E-3</v>
      </c>
      <c r="DQ205" s="34">
        <v>4.0000000000000001E-3</v>
      </c>
      <c r="DR205" s="34">
        <v>8.0505655929542254E-4</v>
      </c>
      <c r="DS205" s="27">
        <v>7.8812832477101704</v>
      </c>
      <c r="DT205" s="33">
        <v>0.02</v>
      </c>
      <c r="DU205" s="34">
        <v>0.75</v>
      </c>
      <c r="DV205" s="34">
        <v>5.7000000000000002E-2</v>
      </c>
      <c r="DW205" s="16">
        <v>118.27500000000001</v>
      </c>
      <c r="DX205" s="34">
        <v>0.01</v>
      </c>
      <c r="DY205" s="34">
        <v>0.01</v>
      </c>
      <c r="DZ205" s="34">
        <v>8.7665981462770992E-4</v>
      </c>
      <c r="EA205" s="27">
        <v>5.126100925358597</v>
      </c>
      <c r="EB205" s="33">
        <v>8.0000000000000002E-3</v>
      </c>
      <c r="EC205" s="34">
        <v>3.6999999999999998E-2</v>
      </c>
      <c r="ED205" s="34">
        <v>0.314</v>
      </c>
      <c r="EE205" s="16">
        <v>198.93899999999999</v>
      </c>
      <c r="EF205" s="34">
        <v>5.0000000000000001E-3</v>
      </c>
      <c r="EG205" s="34">
        <v>2E-3</v>
      </c>
      <c r="EH205" s="34">
        <v>7.5296863751938528E-4</v>
      </c>
      <c r="EI205" s="27">
        <v>8.5361028106392673</v>
      </c>
      <c r="EJ205" s="33">
        <v>1.4999999999999999E-2</v>
      </c>
      <c r="EK205" s="34">
        <v>0.47499999999999998</v>
      </c>
      <c r="EL205" s="34">
        <v>0.127</v>
      </c>
      <c r="EM205" s="16">
        <v>141.98400000000001</v>
      </c>
      <c r="EN205" s="34">
        <v>8.0000000000000002E-3</v>
      </c>
      <c r="EO205" s="34">
        <v>7.0000000000000001E-3</v>
      </c>
      <c r="EP205" s="34">
        <v>7.6106348298788317E-4</v>
      </c>
      <c r="EQ205" s="27">
        <v>6.1237682047414825</v>
      </c>
      <c r="ER205" s="34" t="s">
        <v>486</v>
      </c>
    </row>
    <row r="206" spans="2:148" x14ac:dyDescent="0.2">
      <c r="B206" s="15" t="s">
        <v>502</v>
      </c>
      <c r="D206" s="15" t="s">
        <v>75</v>
      </c>
      <c r="E206" s="15" t="s">
        <v>547</v>
      </c>
      <c r="F206" s="31" t="s">
        <v>32</v>
      </c>
      <c r="G206" s="15">
        <v>3701</v>
      </c>
      <c r="I206" s="15">
        <v>62229</v>
      </c>
      <c r="K206" s="15" t="s">
        <v>490</v>
      </c>
      <c r="L206" s="15">
        <v>1.8</v>
      </c>
      <c r="N206" s="15" t="s">
        <v>25</v>
      </c>
      <c r="P206" s="15" t="s">
        <v>495</v>
      </c>
      <c r="Q206" s="37"/>
      <c r="R206" s="11"/>
      <c r="T206" s="31" t="s">
        <v>153</v>
      </c>
      <c r="U206" s="15"/>
      <c r="V206" s="15">
        <v>1250</v>
      </c>
      <c r="Y206" s="33"/>
      <c r="Z206" s="34"/>
      <c r="AA206" s="34"/>
      <c r="AB206" s="35"/>
      <c r="AC206" s="35"/>
      <c r="AD206" s="35"/>
      <c r="AE206" s="35"/>
      <c r="AG206" s="33"/>
      <c r="AH206" s="34"/>
      <c r="AI206" s="34"/>
      <c r="AJ206" s="35"/>
      <c r="AK206" s="35"/>
      <c r="AL206" s="35"/>
      <c r="AM206" s="35"/>
      <c r="AO206" s="33"/>
      <c r="AP206" s="34"/>
      <c r="AQ206" s="34"/>
      <c r="AR206" s="35"/>
      <c r="AS206" s="35"/>
      <c r="AT206" s="35"/>
      <c r="AU206" s="35"/>
      <c r="AV206" s="35"/>
      <c r="AW206" s="43"/>
      <c r="AX206" s="33">
        <v>9.5772576093949971E-2</v>
      </c>
      <c r="AY206" s="34">
        <v>1.5766972077933654</v>
      </c>
      <c r="AZ206" s="34">
        <v>0.11586525752484091</v>
      </c>
      <c r="BA206" s="16">
        <v>196.10676973715991</v>
      </c>
      <c r="BB206" s="34">
        <v>1.9918086764206502E-2</v>
      </c>
      <c r="BC206" s="34">
        <v>7.5854489329743466E-2</v>
      </c>
      <c r="BD206" s="34" t="s">
        <v>486</v>
      </c>
      <c r="BE206" s="27">
        <v>8.5303436381652098</v>
      </c>
      <c r="BF206" s="34">
        <v>2.4456588339123062</v>
      </c>
      <c r="BG206" s="33">
        <v>0.18411344885621889</v>
      </c>
      <c r="BH206" s="34">
        <v>2.4456588339123062</v>
      </c>
      <c r="BI206" s="34">
        <v>0.19756038028906972</v>
      </c>
      <c r="BJ206" s="16">
        <v>199.55838210339343</v>
      </c>
      <c r="BK206" s="34">
        <v>2.4526924785486941E-2</v>
      </c>
      <c r="BL206" s="34">
        <v>0.15958652407073193</v>
      </c>
      <c r="BM206" s="34" t="s">
        <v>486</v>
      </c>
      <c r="BN206" s="27">
        <v>8.7489698827487832</v>
      </c>
      <c r="BO206" s="33">
        <v>0.61959428902516922</v>
      </c>
      <c r="BP206" s="34">
        <v>7.4559463189888309</v>
      </c>
      <c r="BQ206" s="34">
        <v>0.42476242239729745</v>
      </c>
      <c r="BR206" s="16">
        <v>203.6268035523845</v>
      </c>
      <c r="BS206" s="34">
        <v>4.4919882840385998E-2</v>
      </c>
      <c r="BT206" s="34">
        <v>0.57467440618478327</v>
      </c>
      <c r="BU206" s="34" t="s">
        <v>486</v>
      </c>
      <c r="BV206" s="27">
        <v>9.3204014068817429</v>
      </c>
      <c r="BW206" s="33">
        <v>2.7866048824425046E-2</v>
      </c>
      <c r="BX206" s="34">
        <v>0.88923483319617525</v>
      </c>
      <c r="BY206" s="34">
        <v>6.8758905625341038E-2</v>
      </c>
      <c r="BZ206" s="16">
        <v>211.78281767563786</v>
      </c>
      <c r="CA206" s="34">
        <v>1.5079389677464842E-2</v>
      </c>
      <c r="CB206" s="34">
        <v>1.2786659146960205E-2</v>
      </c>
      <c r="CC206" s="34" t="s">
        <v>486</v>
      </c>
      <c r="CD206" s="27">
        <v>9.1471183433366701</v>
      </c>
      <c r="CE206" s="33">
        <v>1.4913538701419246E-2</v>
      </c>
      <c r="CF206" s="34">
        <v>0.12519211849576556</v>
      </c>
      <c r="CG206" s="34">
        <v>2.9418627563338247E-2</v>
      </c>
      <c r="CH206" s="16">
        <v>143.77979821975856</v>
      </c>
      <c r="CI206" s="34">
        <v>8.2912528330742908E-3</v>
      </c>
      <c r="CJ206" s="34">
        <v>6.6222858683449553E-3</v>
      </c>
      <c r="CK206" s="34" t="s">
        <v>486</v>
      </c>
      <c r="CL206" s="27">
        <v>6.1772018440156797</v>
      </c>
      <c r="CM206" s="33">
        <v>1.4283954993484525E-2</v>
      </c>
      <c r="CN206" s="34">
        <v>0.71603882924322804</v>
      </c>
      <c r="CO206" s="34">
        <v>3.4813959549010537E-2</v>
      </c>
      <c r="CP206" s="16">
        <v>222.31274245165287</v>
      </c>
      <c r="CQ206" s="34">
        <v>1.0698895437534092E-2</v>
      </c>
      <c r="CR206" s="34">
        <v>3.5850595559504331E-3</v>
      </c>
      <c r="CS206" s="34" t="s">
        <v>486</v>
      </c>
      <c r="CT206" s="27">
        <v>9.5852271373695537</v>
      </c>
      <c r="CU206" s="33">
        <v>0.136570471754695</v>
      </c>
      <c r="CV206" s="34">
        <v>1.7501133116219176</v>
      </c>
      <c r="CW206" s="34">
        <v>0.11401724446549423</v>
      </c>
      <c r="CX206" s="16">
        <v>173.64935351911012</v>
      </c>
      <c r="CY206" s="34">
        <v>1.6781832110488525E-2</v>
      </c>
      <c r="CZ206" s="34">
        <v>0.11978863964420647</v>
      </c>
      <c r="DA206" s="34" t="s">
        <v>486</v>
      </c>
      <c r="DB206" s="27">
        <v>7.5843807874098488</v>
      </c>
      <c r="DC206" s="34" t="s">
        <v>486</v>
      </c>
      <c r="DD206" s="33">
        <v>1.8313771776137282E-2</v>
      </c>
      <c r="DE206" s="34">
        <v>0.89811925254173419</v>
      </c>
      <c r="DF206" s="34">
        <v>2.2970897043315126E-2</v>
      </c>
      <c r="DG206" s="16">
        <v>177.68468578881993</v>
      </c>
      <c r="DH206" s="34">
        <v>1.2102166402101561E-2</v>
      </c>
      <c r="DI206" s="34">
        <v>6.211605374035721E-3</v>
      </c>
      <c r="DJ206" s="34" t="s">
        <v>486</v>
      </c>
      <c r="DK206" s="27">
        <v>7.6839440238246652</v>
      </c>
      <c r="DL206" s="33">
        <v>2.3192307602147841E-2</v>
      </c>
      <c r="DM206" s="34">
        <v>0.88572386649173229</v>
      </c>
      <c r="DN206" s="34">
        <v>5.2633032522652237E-2</v>
      </c>
      <c r="DO206" s="16">
        <v>210.05250272679132</v>
      </c>
      <c r="DP206" s="34">
        <v>1.5736899893105234E-2</v>
      </c>
      <c r="DQ206" s="34">
        <v>7.4554077090426066E-3</v>
      </c>
      <c r="DR206" s="34" t="s">
        <v>486</v>
      </c>
      <c r="DS206" s="27">
        <v>9.0720323830768486</v>
      </c>
      <c r="DT206" s="33">
        <v>2.1500377131624886E-2</v>
      </c>
      <c r="DU206" s="34">
        <v>0.51285063313326706</v>
      </c>
      <c r="DV206" s="34">
        <v>5.4084851419180485E-2</v>
      </c>
      <c r="DW206" s="16">
        <v>142.33776156510183</v>
      </c>
      <c r="DX206" s="34">
        <v>9.522780216728732E-3</v>
      </c>
      <c r="DY206" s="34">
        <v>1.1977596914896154E-2</v>
      </c>
      <c r="DZ206" s="34" t="s">
        <v>486</v>
      </c>
      <c r="EA206" s="27">
        <v>6.1423765778201389</v>
      </c>
      <c r="EB206" s="33">
        <v>1.2635280713375979E-2</v>
      </c>
      <c r="EC206" s="34">
        <v>0.75893662604575696</v>
      </c>
      <c r="ED206" s="34">
        <v>2.1014489287626607E-2</v>
      </c>
      <c r="EE206" s="16">
        <v>223.91747712292258</v>
      </c>
      <c r="EF206" s="34">
        <v>1.1413062133309679E-2</v>
      </c>
      <c r="EG206" s="34">
        <v>1.2222185800662994E-3</v>
      </c>
      <c r="EH206" s="34" t="s">
        <v>486</v>
      </c>
      <c r="EI206" s="27">
        <v>9.6567213744056311</v>
      </c>
      <c r="EJ206" s="33">
        <v>2.0181124569159097E-2</v>
      </c>
      <c r="EK206" s="34">
        <v>0.66870555903230466</v>
      </c>
      <c r="EL206" s="34">
        <v>4.4241285102225053E-2</v>
      </c>
      <c r="EM206" s="16">
        <v>167.67557255120172</v>
      </c>
      <c r="EN206" s="34">
        <v>1.1127722581696801E-2</v>
      </c>
      <c r="EO206" s="34">
        <v>9.0534019874622951E-3</v>
      </c>
      <c r="EP206" s="34" t="s">
        <v>486</v>
      </c>
      <c r="EQ206" s="27">
        <v>7.239443660771995</v>
      </c>
      <c r="ER206" s="34" t="s">
        <v>486</v>
      </c>
    </row>
    <row r="207" spans="2:148" s="17" customFormat="1" x14ac:dyDescent="0.2">
      <c r="B207" s="15" t="s">
        <v>502</v>
      </c>
      <c r="C207" s="15"/>
      <c r="D207" s="15" t="s">
        <v>64</v>
      </c>
      <c r="E207" s="15" t="s">
        <v>66</v>
      </c>
      <c r="F207" s="31" t="s">
        <v>32</v>
      </c>
      <c r="G207" s="15">
        <v>3701</v>
      </c>
      <c r="H207" s="15"/>
      <c r="I207" s="15">
        <v>149222</v>
      </c>
      <c r="J207" s="15"/>
      <c r="K207" s="15" t="s">
        <v>493</v>
      </c>
      <c r="L207" s="15">
        <v>1.794</v>
      </c>
      <c r="M207" s="15"/>
      <c r="N207" s="15" t="s">
        <v>25</v>
      </c>
      <c r="O207" s="15"/>
      <c r="P207" s="15" t="s">
        <v>495</v>
      </c>
      <c r="Q207" s="37"/>
      <c r="R207" s="11"/>
      <c r="S207" s="15"/>
      <c r="T207" s="31" t="s">
        <v>153</v>
      </c>
      <c r="U207" s="15"/>
      <c r="V207" s="15">
        <v>1250</v>
      </c>
      <c r="W207" s="15"/>
      <c r="X207" s="15"/>
      <c r="Y207" s="33"/>
      <c r="Z207" s="34"/>
      <c r="AA207" s="34"/>
      <c r="AB207" s="35"/>
      <c r="AC207" s="35"/>
      <c r="AD207" s="35"/>
      <c r="AE207" s="35"/>
      <c r="AG207" s="33"/>
      <c r="AH207" s="34"/>
      <c r="AI207" s="34"/>
      <c r="AJ207" s="35"/>
      <c r="AK207" s="35"/>
      <c r="AL207" s="35"/>
      <c r="AM207" s="35"/>
      <c r="AO207" s="33"/>
      <c r="AP207" s="34"/>
      <c r="AQ207" s="34"/>
      <c r="AR207" s="35"/>
      <c r="AS207" s="35"/>
      <c r="AT207" s="35"/>
      <c r="AU207" s="35"/>
      <c r="AV207" s="35"/>
      <c r="AW207" s="43"/>
      <c r="AX207" s="33">
        <v>8.8999999999999996E-2</v>
      </c>
      <c r="AY207" s="34">
        <v>0.95399999999999996</v>
      </c>
      <c r="AZ207" s="34">
        <v>0.218</v>
      </c>
      <c r="BA207" s="16">
        <v>185.089</v>
      </c>
      <c r="BB207" s="34">
        <v>1.0999999999999999E-2</v>
      </c>
      <c r="BC207" s="34">
        <v>7.8E-2</v>
      </c>
      <c r="BD207" s="34" t="s">
        <v>486</v>
      </c>
      <c r="BE207" s="27">
        <v>8.0148995302509007</v>
      </c>
      <c r="BF207" s="34">
        <v>1.6742618061309029</v>
      </c>
      <c r="BG207" s="33">
        <v>0.18066197183098592</v>
      </c>
      <c r="BH207" s="34">
        <v>1.6742618061309029</v>
      </c>
      <c r="BI207" s="34">
        <v>0.24760231980115993</v>
      </c>
      <c r="BJ207" s="16">
        <v>189.99925849212923</v>
      </c>
      <c r="BK207" s="34">
        <v>1.5094449047224524E-2</v>
      </c>
      <c r="BL207" s="34">
        <v>0.16556752278376141</v>
      </c>
      <c r="BM207" s="34" t="s">
        <v>486</v>
      </c>
      <c r="BN207" s="27">
        <v>8.2865169676496944</v>
      </c>
      <c r="BO207" s="33" t="s">
        <v>486</v>
      </c>
      <c r="BP207" s="34" t="s">
        <v>486</v>
      </c>
      <c r="BQ207" s="34" t="s">
        <v>486</v>
      </c>
      <c r="BR207" s="16" t="s">
        <v>486</v>
      </c>
      <c r="BS207" s="34" t="s">
        <v>486</v>
      </c>
      <c r="BT207" s="34" t="s">
        <v>486</v>
      </c>
      <c r="BU207" s="34" t="s">
        <v>486</v>
      </c>
      <c r="BV207" s="27" t="s">
        <v>486</v>
      </c>
      <c r="BW207" s="33" t="s">
        <v>486</v>
      </c>
      <c r="BX207" s="34" t="s">
        <v>486</v>
      </c>
      <c r="BY207" s="34" t="s">
        <v>486</v>
      </c>
      <c r="BZ207" s="16" t="s">
        <v>486</v>
      </c>
      <c r="CA207" s="34" t="s">
        <v>486</v>
      </c>
      <c r="CB207" s="34" t="s">
        <v>486</v>
      </c>
      <c r="CC207" s="34" t="s">
        <v>486</v>
      </c>
      <c r="CD207" s="27" t="s">
        <v>486</v>
      </c>
      <c r="CE207" s="33" t="s">
        <v>486</v>
      </c>
      <c r="CF207" s="34" t="s">
        <v>486</v>
      </c>
      <c r="CG207" s="34" t="s">
        <v>486</v>
      </c>
      <c r="CH207" s="16" t="s">
        <v>486</v>
      </c>
      <c r="CI207" s="34" t="s">
        <v>486</v>
      </c>
      <c r="CJ207" s="34" t="s">
        <v>486</v>
      </c>
      <c r="CK207" s="34" t="s">
        <v>486</v>
      </c>
      <c r="CL207" s="27" t="s">
        <v>486</v>
      </c>
      <c r="CM207" s="33" t="s">
        <v>486</v>
      </c>
      <c r="CN207" s="34" t="s">
        <v>486</v>
      </c>
      <c r="CO207" s="34" t="s">
        <v>486</v>
      </c>
      <c r="CP207" s="16" t="s">
        <v>486</v>
      </c>
      <c r="CQ207" s="34" t="s">
        <v>486</v>
      </c>
      <c r="CR207" s="34" t="s">
        <v>486</v>
      </c>
      <c r="CS207" s="34" t="s">
        <v>486</v>
      </c>
      <c r="CT207" s="27" t="s">
        <v>486</v>
      </c>
      <c r="CU207" s="33" t="s">
        <v>486</v>
      </c>
      <c r="CV207" s="34" t="s">
        <v>486</v>
      </c>
      <c r="CW207" s="34" t="s">
        <v>486</v>
      </c>
      <c r="CX207" s="16" t="s">
        <v>486</v>
      </c>
      <c r="CY207" s="34" t="s">
        <v>486</v>
      </c>
      <c r="CZ207" s="34" t="s">
        <v>486</v>
      </c>
      <c r="DA207" s="34" t="s">
        <v>486</v>
      </c>
      <c r="DB207" s="27" t="s">
        <v>486</v>
      </c>
      <c r="DC207" s="34" t="s">
        <v>486</v>
      </c>
      <c r="DD207" s="33">
        <v>2.3E-2</v>
      </c>
      <c r="DE207" s="34">
        <v>8.4000000000000005E-2</v>
      </c>
      <c r="DF207" s="34">
        <v>0.23400000000000001</v>
      </c>
      <c r="DG207" s="16">
        <v>165.773</v>
      </c>
      <c r="DH207" s="34">
        <v>6.0000000000000001E-3</v>
      </c>
      <c r="DI207" s="34">
        <v>1.7000000000000001E-2</v>
      </c>
      <c r="DJ207" s="34" t="s">
        <v>486</v>
      </c>
      <c r="DK207" s="27">
        <v>7.11881714348557</v>
      </c>
      <c r="DL207" s="33">
        <v>2.1000000000000001E-2</v>
      </c>
      <c r="DM207" s="34">
        <v>0.47099999999999997</v>
      </c>
      <c r="DN207" s="34">
        <v>0.38</v>
      </c>
      <c r="DO207" s="16">
        <v>198.387</v>
      </c>
      <c r="DP207" s="34">
        <v>7.0000000000000001E-3</v>
      </c>
      <c r="DQ207" s="34">
        <v>1.4E-2</v>
      </c>
      <c r="DR207" s="34" t="s">
        <v>486</v>
      </c>
      <c r="DS207" s="27">
        <v>8.543447235707216</v>
      </c>
      <c r="DT207" s="33">
        <v>6.0000000000000001E-3</v>
      </c>
      <c r="DU207" s="34">
        <v>0.245</v>
      </c>
      <c r="DV207" s="34">
        <v>0.21199999999999999</v>
      </c>
      <c r="DW207" s="16">
        <v>137.631</v>
      </c>
      <c r="DX207" s="34">
        <v>3.0000000000000001E-3</v>
      </c>
      <c r="DY207" s="34">
        <v>4.0000000000000001E-3</v>
      </c>
      <c r="DZ207" s="34" t="s">
        <v>486</v>
      </c>
      <c r="EA207" s="27">
        <v>5.9203412358014811</v>
      </c>
      <c r="EB207" s="33">
        <v>0.01</v>
      </c>
      <c r="EC207" s="34">
        <v>5.1999999999999998E-2</v>
      </c>
      <c r="ED207" s="34">
        <v>0.311</v>
      </c>
      <c r="EE207" s="16">
        <v>213.99299999999999</v>
      </c>
      <c r="EF207" s="34">
        <v>4.0000000000000001E-3</v>
      </c>
      <c r="EG207" s="34">
        <v>6.0000000000000001E-3</v>
      </c>
      <c r="EH207" s="34" t="s">
        <v>486</v>
      </c>
      <c r="EI207" s="27">
        <v>9.1830539975805578</v>
      </c>
      <c r="EJ207" s="33">
        <v>1.2E-2</v>
      </c>
      <c r="EK207" s="34">
        <v>0.22600000000000001</v>
      </c>
      <c r="EL207" s="34">
        <v>0.251</v>
      </c>
      <c r="EM207" s="16">
        <v>159.869</v>
      </c>
      <c r="EN207" s="34">
        <v>4.0000000000000001E-3</v>
      </c>
      <c r="EO207" s="34">
        <v>8.0000000000000002E-3</v>
      </c>
      <c r="EP207" s="34" t="s">
        <v>486</v>
      </c>
      <c r="EQ207" s="27">
        <v>6.8736678135457421</v>
      </c>
      <c r="ER207" s="34">
        <v>0.63500000000000001</v>
      </c>
    </row>
    <row r="208" spans="2:148" x14ac:dyDescent="0.2">
      <c r="B208" s="15" t="s">
        <v>502</v>
      </c>
      <c r="D208" s="15" t="s">
        <v>51</v>
      </c>
      <c r="E208" s="15" t="s">
        <v>584</v>
      </c>
      <c r="F208" s="31" t="s">
        <v>32</v>
      </c>
      <c r="G208" s="15">
        <v>3701</v>
      </c>
      <c r="I208" s="15">
        <v>178661</v>
      </c>
      <c r="K208" s="15" t="s">
        <v>493</v>
      </c>
      <c r="L208" s="15">
        <v>1.494</v>
      </c>
      <c r="N208" s="15" t="s">
        <v>25</v>
      </c>
      <c r="P208" s="15" t="s">
        <v>495</v>
      </c>
      <c r="Q208" s="37"/>
      <c r="R208" s="11"/>
      <c r="T208" s="31" t="s">
        <v>153</v>
      </c>
      <c r="U208" s="15"/>
      <c r="V208" s="15">
        <v>1250</v>
      </c>
      <c r="Y208" s="33"/>
      <c r="Z208" s="34"/>
      <c r="AA208" s="34"/>
      <c r="AB208" s="35"/>
      <c r="AC208" s="35"/>
      <c r="AD208" s="35"/>
      <c r="AE208" s="35"/>
      <c r="AG208" s="33"/>
      <c r="AH208" s="34"/>
      <c r="AI208" s="34"/>
      <c r="AJ208" s="35"/>
      <c r="AK208" s="35"/>
      <c r="AL208" s="35"/>
      <c r="AM208" s="35"/>
      <c r="AO208" s="33"/>
      <c r="AP208" s="34"/>
      <c r="AQ208" s="34"/>
      <c r="AR208" s="35"/>
      <c r="AS208" s="35"/>
      <c r="AT208" s="35"/>
      <c r="AU208" s="35"/>
      <c r="AV208" s="35"/>
      <c r="AW208" s="43"/>
      <c r="AX208" s="33">
        <v>0.22501872100865455</v>
      </c>
      <c r="AY208" s="34">
        <v>2.3905594184992003</v>
      </c>
      <c r="AZ208" s="34">
        <v>0.96509271367678817</v>
      </c>
      <c r="BA208" s="16">
        <v>180.90240024495864</v>
      </c>
      <c r="BB208" s="34">
        <v>2.587815752800986E-2</v>
      </c>
      <c r="BC208" s="34">
        <v>0.19914056348064468</v>
      </c>
      <c r="BD208" s="34">
        <v>5.5351266976672052E-2</v>
      </c>
      <c r="BE208" s="27">
        <v>7.9506640068189594</v>
      </c>
      <c r="BF208" s="34">
        <v>2.9669734879867442</v>
      </c>
      <c r="BG208" s="33">
        <v>0.34005219552609772</v>
      </c>
      <c r="BH208" s="34">
        <v>2.9669734879867442</v>
      </c>
      <c r="BI208" s="34">
        <v>1.0948359569179784</v>
      </c>
      <c r="BJ208" s="16">
        <v>188.10732477216237</v>
      </c>
      <c r="BK208" s="34">
        <v>2.9959403479701739E-2</v>
      </c>
      <c r="BL208" s="34">
        <v>0.31009279204639606</v>
      </c>
      <c r="BM208" s="34" t="s">
        <v>486</v>
      </c>
      <c r="BN208" s="27">
        <v>8.3141846146128504</v>
      </c>
      <c r="BO208" s="33">
        <v>0.65600000000000003</v>
      </c>
      <c r="BP208" s="34">
        <v>4.0289999999999999</v>
      </c>
      <c r="BQ208" s="34">
        <v>1.2869999999999999</v>
      </c>
      <c r="BR208" s="16">
        <v>202.76599999999999</v>
      </c>
      <c r="BS208" s="34">
        <v>3.3000000000000002E-2</v>
      </c>
      <c r="BT208" s="34">
        <v>0.623</v>
      </c>
      <c r="BU208" s="34" t="s">
        <v>486</v>
      </c>
      <c r="BV208" s="27">
        <v>9.0574625693233415</v>
      </c>
      <c r="BW208" s="33">
        <v>0.193</v>
      </c>
      <c r="BX208" s="34">
        <v>2.8340000000000001</v>
      </c>
      <c r="BY208" s="34">
        <v>1.224</v>
      </c>
      <c r="BZ208" s="16">
        <v>226.24600000000001</v>
      </c>
      <c r="CA208" s="34">
        <v>3.1E-2</v>
      </c>
      <c r="CB208" s="34">
        <v>0.16200000000000001</v>
      </c>
      <c r="CC208" s="34">
        <v>4.8129900110719014E-2</v>
      </c>
      <c r="CD208" s="27">
        <v>9.9209882012851356</v>
      </c>
      <c r="CE208" s="33">
        <v>0.104</v>
      </c>
      <c r="CF208" s="34">
        <v>1.9410000000000001</v>
      </c>
      <c r="CG208" s="34">
        <v>0.85799999999999998</v>
      </c>
      <c r="CH208" s="16">
        <v>133.86000000000001</v>
      </c>
      <c r="CI208" s="34">
        <v>2.1000000000000001E-2</v>
      </c>
      <c r="CJ208" s="34">
        <v>8.3000000000000004E-2</v>
      </c>
      <c r="CK208" s="34">
        <v>1.2773107942797556E-2</v>
      </c>
      <c r="CL208" s="27">
        <v>5.8862442066896055</v>
      </c>
      <c r="CM208" s="33">
        <v>0.18</v>
      </c>
      <c r="CN208" s="34">
        <v>2.9940000000000002</v>
      </c>
      <c r="CO208" s="34">
        <v>1.2330000000000001</v>
      </c>
      <c r="CP208" s="16">
        <v>234.45099999999999</v>
      </c>
      <c r="CQ208" s="34">
        <v>3.2000000000000001E-2</v>
      </c>
      <c r="CR208" s="34">
        <v>0.14799999999999999</v>
      </c>
      <c r="CS208" s="34">
        <v>4.1556875476000205E-2</v>
      </c>
      <c r="CT208" s="27">
        <v>10.281916859122401</v>
      </c>
      <c r="CU208" s="33">
        <v>0.23400000000000001</v>
      </c>
      <c r="CV208" s="34">
        <v>2.593</v>
      </c>
      <c r="CW208" s="34">
        <v>1.0349999999999999</v>
      </c>
      <c r="CX208" s="16">
        <v>171.3</v>
      </c>
      <c r="CY208" s="34">
        <v>2.5999999999999999E-2</v>
      </c>
      <c r="CZ208" s="34">
        <v>0.20799999999999999</v>
      </c>
      <c r="DA208" s="34" t="s">
        <v>486</v>
      </c>
      <c r="DB208" s="27">
        <v>7.5536819531507762</v>
      </c>
      <c r="DC208" s="34" t="s">
        <v>486</v>
      </c>
      <c r="DD208" s="33">
        <v>0.13</v>
      </c>
      <c r="DE208" s="34">
        <v>2.1339999999999999</v>
      </c>
      <c r="DF208" s="34">
        <v>0.78600000000000003</v>
      </c>
      <c r="DG208" s="16">
        <v>165.04400000000001</v>
      </c>
      <c r="DH208" s="34">
        <v>2.1000000000000001E-2</v>
      </c>
      <c r="DI208" s="34">
        <v>0.11</v>
      </c>
      <c r="DJ208" s="34">
        <v>4.5555317565865235E-2</v>
      </c>
      <c r="DK208" s="27">
        <v>7.2402755651914363</v>
      </c>
      <c r="DL208" s="33">
        <v>0.192</v>
      </c>
      <c r="DM208" s="34">
        <v>2.9369999999999998</v>
      </c>
      <c r="DN208" s="34">
        <v>1.2470000000000001</v>
      </c>
      <c r="DO208" s="16">
        <v>213.91</v>
      </c>
      <c r="DP208" s="34">
        <v>3.2000000000000001E-2</v>
      </c>
      <c r="DQ208" s="34">
        <v>0.161</v>
      </c>
      <c r="DR208" s="34">
        <v>4.4413702077847901E-2</v>
      </c>
      <c r="DS208" s="27">
        <v>9.3987015129377376</v>
      </c>
      <c r="DT208" s="33">
        <v>9.6000000000000002E-2</v>
      </c>
      <c r="DU208" s="34">
        <v>1.8089999999999999</v>
      </c>
      <c r="DV208" s="34">
        <v>0.82599999999999996</v>
      </c>
      <c r="DW208" s="16">
        <v>130.71799999999999</v>
      </c>
      <c r="DX208" s="34">
        <v>0.02</v>
      </c>
      <c r="DY208" s="34">
        <v>7.4999999999999997E-2</v>
      </c>
      <c r="DZ208" s="34">
        <v>1.2577466519304446E-2</v>
      </c>
      <c r="EA208" s="27">
        <v>5.7414983268134048</v>
      </c>
      <c r="EB208" s="33">
        <v>0.154</v>
      </c>
      <c r="EC208" s="34">
        <v>3.0230000000000001</v>
      </c>
      <c r="ED208" s="34">
        <v>1.1200000000000001</v>
      </c>
      <c r="EE208" s="16">
        <v>233.857</v>
      </c>
      <c r="EF208" s="34">
        <v>3.1E-2</v>
      </c>
      <c r="EG208" s="34">
        <v>0.123</v>
      </c>
      <c r="EH208" s="34">
        <v>4.0419665172342065E-2</v>
      </c>
      <c r="EI208" s="27">
        <v>10.254857268542523</v>
      </c>
      <c r="EJ208" s="33">
        <v>0.122</v>
      </c>
      <c r="EK208" s="34">
        <v>2.1629999999999998</v>
      </c>
      <c r="EL208" s="34">
        <v>0.91</v>
      </c>
      <c r="EM208" s="16">
        <v>160.31800000000001</v>
      </c>
      <c r="EN208" s="34">
        <v>2.3E-2</v>
      </c>
      <c r="EO208" s="34">
        <v>9.9000000000000005E-2</v>
      </c>
      <c r="EP208" s="34">
        <v>2.6607050603624914E-2</v>
      </c>
      <c r="EQ208" s="27">
        <v>7.0384429152723458</v>
      </c>
      <c r="ER208" s="34" t="s">
        <v>486</v>
      </c>
    </row>
    <row r="209" spans="2:148" x14ac:dyDescent="0.2">
      <c r="B209" s="15" t="s">
        <v>502</v>
      </c>
      <c r="D209" s="15" t="s">
        <v>71</v>
      </c>
      <c r="E209" s="15" t="s">
        <v>548</v>
      </c>
      <c r="F209" s="31" t="s">
        <v>32</v>
      </c>
      <c r="G209" s="15">
        <v>3701</v>
      </c>
      <c r="I209" s="15">
        <v>65120</v>
      </c>
      <c r="K209" s="15" t="s">
        <v>490</v>
      </c>
      <c r="L209" s="15">
        <v>1.6</v>
      </c>
      <c r="N209" s="15" t="s">
        <v>25</v>
      </c>
      <c r="P209" s="15" t="s">
        <v>495</v>
      </c>
      <c r="Q209" s="37"/>
      <c r="R209" s="11"/>
      <c r="T209" s="31" t="s">
        <v>153</v>
      </c>
      <c r="U209" s="15"/>
      <c r="V209" s="15">
        <v>1250</v>
      </c>
      <c r="Y209" s="33"/>
      <c r="Z209" s="34"/>
      <c r="AA209" s="34"/>
      <c r="AB209" s="35"/>
      <c r="AC209" s="35"/>
      <c r="AD209" s="35"/>
      <c r="AE209" s="35"/>
      <c r="AG209" s="33"/>
      <c r="AH209" s="34"/>
      <c r="AI209" s="34"/>
      <c r="AJ209" s="35"/>
      <c r="AK209" s="35"/>
      <c r="AL209" s="35"/>
      <c r="AM209" s="35"/>
      <c r="AO209" s="33"/>
      <c r="AP209" s="34"/>
      <c r="AQ209" s="34"/>
      <c r="AR209" s="35"/>
      <c r="AS209" s="35"/>
      <c r="AT209" s="35"/>
      <c r="AU209" s="35"/>
      <c r="AV209" s="35"/>
      <c r="AW209" s="43"/>
      <c r="AX209" s="33">
        <v>0.1116270671189572</v>
      </c>
      <c r="AY209" s="34">
        <v>1.1303765988431453</v>
      </c>
      <c r="AZ209" s="34">
        <v>0.26624955284654167</v>
      </c>
      <c r="BA209" s="16">
        <v>170.04428471614966</v>
      </c>
      <c r="BB209" s="34">
        <v>2.0348051290738214E-2</v>
      </c>
      <c r="BC209" s="34">
        <v>9.1279015828218985E-2</v>
      </c>
      <c r="BD209" s="34">
        <v>1.9840221528319046E-2</v>
      </c>
      <c r="BE209" s="27">
        <v>7.3845957374648616</v>
      </c>
      <c r="BF209" s="34">
        <v>1.403866345762212</v>
      </c>
      <c r="BG209" s="33">
        <v>0.15730144944897123</v>
      </c>
      <c r="BH209" s="34">
        <v>1.403866345762212</v>
      </c>
      <c r="BI209" s="34">
        <v>0.29841631508622418</v>
      </c>
      <c r="BJ209" s="16">
        <v>174.01741397027988</v>
      </c>
      <c r="BK209" s="34">
        <v>2.2789808993359428E-2</v>
      </c>
      <c r="BL209" s="34">
        <v>0.13451164045561181</v>
      </c>
      <c r="BM209" s="34" t="s">
        <v>486</v>
      </c>
      <c r="BN209" s="27">
        <v>7.579650866669998</v>
      </c>
      <c r="BO209" s="33" t="s">
        <v>486</v>
      </c>
      <c r="BP209" s="34" t="s">
        <v>486</v>
      </c>
      <c r="BQ209" s="34" t="s">
        <v>486</v>
      </c>
      <c r="BR209" s="16" t="s">
        <v>486</v>
      </c>
      <c r="BS209" s="34" t="s">
        <v>486</v>
      </c>
      <c r="BT209" s="34" t="s">
        <v>486</v>
      </c>
      <c r="BU209" s="34" t="s">
        <v>486</v>
      </c>
      <c r="BV209" s="27" t="s">
        <v>486</v>
      </c>
      <c r="BW209" s="33" t="s">
        <v>486</v>
      </c>
      <c r="BX209" s="34" t="s">
        <v>486</v>
      </c>
      <c r="BY209" s="34" t="s">
        <v>486</v>
      </c>
      <c r="BZ209" s="16" t="s">
        <v>486</v>
      </c>
      <c r="CA209" s="34" t="s">
        <v>486</v>
      </c>
      <c r="CB209" s="34" t="s">
        <v>486</v>
      </c>
      <c r="CC209" s="34" t="s">
        <v>486</v>
      </c>
      <c r="CD209" s="27" t="s">
        <v>486</v>
      </c>
      <c r="CE209" s="33" t="s">
        <v>486</v>
      </c>
      <c r="CF209" s="34" t="s">
        <v>486</v>
      </c>
      <c r="CG209" s="34" t="s">
        <v>486</v>
      </c>
      <c r="CH209" s="16" t="s">
        <v>486</v>
      </c>
      <c r="CI209" s="34" t="s">
        <v>486</v>
      </c>
      <c r="CJ209" s="34" t="s">
        <v>486</v>
      </c>
      <c r="CK209" s="34" t="s">
        <v>486</v>
      </c>
      <c r="CL209" s="27" t="s">
        <v>486</v>
      </c>
      <c r="CM209" s="33" t="s">
        <v>486</v>
      </c>
      <c r="CN209" s="34" t="s">
        <v>486</v>
      </c>
      <c r="CO209" s="34" t="s">
        <v>486</v>
      </c>
      <c r="CP209" s="16" t="s">
        <v>486</v>
      </c>
      <c r="CQ209" s="34" t="s">
        <v>486</v>
      </c>
      <c r="CR209" s="34" t="s">
        <v>486</v>
      </c>
      <c r="CS209" s="34" t="s">
        <v>486</v>
      </c>
      <c r="CT209" s="27" t="s">
        <v>486</v>
      </c>
      <c r="CU209" s="33" t="s">
        <v>486</v>
      </c>
      <c r="CV209" s="34" t="s">
        <v>486</v>
      </c>
      <c r="CW209" s="34" t="s">
        <v>486</v>
      </c>
      <c r="CX209" s="16" t="s">
        <v>486</v>
      </c>
      <c r="CY209" s="34" t="s">
        <v>486</v>
      </c>
      <c r="CZ209" s="34" t="s">
        <v>486</v>
      </c>
      <c r="DA209" s="34" t="s">
        <v>486</v>
      </c>
      <c r="DB209" s="27" t="s">
        <v>486</v>
      </c>
      <c r="DC209" s="34" t="s">
        <v>486</v>
      </c>
      <c r="DD209" s="33">
        <v>5.5E-2</v>
      </c>
      <c r="DE209" s="34">
        <v>0.48599999999999999</v>
      </c>
      <c r="DF209" s="34">
        <v>0.17499999999999999</v>
      </c>
      <c r="DG209" s="16">
        <v>147.358</v>
      </c>
      <c r="DH209" s="34">
        <v>1.4999999999999999E-2</v>
      </c>
      <c r="DI209" s="34">
        <v>4.1000000000000002E-2</v>
      </c>
      <c r="DJ209" s="34">
        <v>1.389177392751708E-2</v>
      </c>
      <c r="DK209" s="27">
        <v>6.360443355171169</v>
      </c>
      <c r="DL209" s="33">
        <v>0.11</v>
      </c>
      <c r="DM209" s="34">
        <v>1.3049999999999999</v>
      </c>
      <c r="DN209" s="34">
        <v>0.40799999999999997</v>
      </c>
      <c r="DO209" s="16">
        <v>184.98400000000001</v>
      </c>
      <c r="DP209" s="34">
        <v>0.02</v>
      </c>
      <c r="DQ209" s="34">
        <v>0.09</v>
      </c>
      <c r="DR209" s="34">
        <v>1.9965305371746359E-2</v>
      </c>
      <c r="DS209" s="27">
        <v>8.0369101820866913</v>
      </c>
      <c r="DT209" s="33">
        <v>3.5999999999999997E-2</v>
      </c>
      <c r="DU209" s="34">
        <v>0.38200000000000001</v>
      </c>
      <c r="DV209" s="34">
        <v>0.153</v>
      </c>
      <c r="DW209" s="16">
        <v>125.465</v>
      </c>
      <c r="DX209" s="34">
        <v>1.2E-2</v>
      </c>
      <c r="DY209" s="34">
        <v>2.4E-2</v>
      </c>
      <c r="DZ209" s="34">
        <v>1.1819145194190531E-2</v>
      </c>
      <c r="EA209" s="27">
        <v>5.4118551161804227</v>
      </c>
      <c r="EB209" s="33">
        <v>8.8999999999999996E-2</v>
      </c>
      <c r="EC209" s="34">
        <v>1.236</v>
      </c>
      <c r="ED209" s="34">
        <v>0.28999999999999998</v>
      </c>
      <c r="EE209" s="16">
        <v>191.02500000000001</v>
      </c>
      <c r="EF209" s="34">
        <v>1.9E-2</v>
      </c>
      <c r="EG209" s="34">
        <v>7.0000000000000007E-2</v>
      </c>
      <c r="EH209" s="34">
        <v>1.6000865996539843E-2</v>
      </c>
      <c r="EI209" s="27">
        <v>8.2885018302933187</v>
      </c>
      <c r="EJ209" s="33">
        <v>5.6000000000000001E-2</v>
      </c>
      <c r="EK209" s="34">
        <v>0.625</v>
      </c>
      <c r="EL209" s="34">
        <v>0.20799999999999999</v>
      </c>
      <c r="EM209" s="16">
        <v>145.20099999999999</v>
      </c>
      <c r="EN209" s="34">
        <v>1.4999999999999999E-2</v>
      </c>
      <c r="EO209" s="34">
        <v>4.1000000000000002E-2</v>
      </c>
      <c r="EP209" s="34">
        <v>1.3835000752759655E-2</v>
      </c>
      <c r="EQ209" s="27">
        <v>6.2774338187931065</v>
      </c>
      <c r="ER209" s="34" t="s">
        <v>486</v>
      </c>
    </row>
    <row r="210" spans="2:148" x14ac:dyDescent="0.2">
      <c r="B210" s="15" t="s">
        <v>502</v>
      </c>
      <c r="D210" s="15" t="s">
        <v>64</v>
      </c>
      <c r="E210" s="15" t="s">
        <v>586</v>
      </c>
      <c r="F210" s="31" t="s">
        <v>32</v>
      </c>
      <c r="G210" s="15">
        <v>3701</v>
      </c>
      <c r="I210" s="15">
        <v>53859</v>
      </c>
      <c r="K210" s="15" t="s">
        <v>490</v>
      </c>
      <c r="L210" s="15">
        <v>1.4970000000000001</v>
      </c>
      <c r="N210" s="15" t="s">
        <v>25</v>
      </c>
      <c r="P210" s="15" t="s">
        <v>495</v>
      </c>
      <c r="Q210" s="37"/>
      <c r="R210" s="12"/>
      <c r="T210" s="31" t="s">
        <v>153</v>
      </c>
      <c r="U210" s="15"/>
      <c r="V210" s="15">
        <v>1020</v>
      </c>
      <c r="Y210" s="33"/>
      <c r="Z210" s="34"/>
      <c r="AA210" s="34"/>
      <c r="AB210" s="35"/>
      <c r="AC210" s="35"/>
      <c r="AD210" s="35"/>
      <c r="AE210" s="35"/>
      <c r="AG210" s="33"/>
      <c r="AH210" s="34"/>
      <c r="AI210" s="34"/>
      <c r="AJ210" s="35"/>
      <c r="AK210" s="35"/>
      <c r="AL210" s="35"/>
      <c r="AM210" s="35"/>
      <c r="AO210" s="33"/>
      <c r="AP210" s="34"/>
      <c r="AQ210" s="34"/>
      <c r="AR210" s="35"/>
      <c r="AS210" s="35"/>
      <c r="AT210" s="35"/>
      <c r="AU210" s="35"/>
      <c r="AV210" s="35"/>
      <c r="AW210" s="43"/>
      <c r="AX210" s="33">
        <v>4.2434514467136586E-2</v>
      </c>
      <c r="AY210" s="34">
        <v>0.33958828895087523</v>
      </c>
      <c r="AZ210" s="34">
        <v>3.2588395083537038E-2</v>
      </c>
      <c r="BA210" s="16">
        <v>137.54206093911787</v>
      </c>
      <c r="BB210" s="34">
        <v>6.893435398909532E-3</v>
      </c>
      <c r="BC210" s="34">
        <v>3.5541079068227052E-2</v>
      </c>
      <c r="BD210" s="34" t="s">
        <v>486</v>
      </c>
      <c r="BE210" s="27">
        <v>5.9278588399031662</v>
      </c>
      <c r="BF210" s="34">
        <v>0.54294165436954356</v>
      </c>
      <c r="BG210" s="33">
        <v>7.6738581656508778E-2</v>
      </c>
      <c r="BH210" s="34">
        <v>0.54294165436954356</v>
      </c>
      <c r="BI210" s="34">
        <v>3.8386421214806711E-2</v>
      </c>
      <c r="BJ210" s="16">
        <v>140.48264927336805</v>
      </c>
      <c r="BK210" s="34">
        <v>7.9563877123213674E-3</v>
      </c>
      <c r="BL210" s="34">
        <v>6.8782193944187414E-2</v>
      </c>
      <c r="BM210" s="34" t="s">
        <v>486</v>
      </c>
      <c r="BN210" s="27">
        <v>6.0723540609053348</v>
      </c>
      <c r="BO210" s="33" t="s">
        <v>486</v>
      </c>
      <c r="BP210" s="34" t="s">
        <v>486</v>
      </c>
      <c r="BQ210" s="34" t="s">
        <v>486</v>
      </c>
      <c r="BR210" s="16" t="s">
        <v>486</v>
      </c>
      <c r="BS210" s="34" t="s">
        <v>486</v>
      </c>
      <c r="BT210" s="34" t="s">
        <v>486</v>
      </c>
      <c r="BU210" s="34" t="s">
        <v>486</v>
      </c>
      <c r="BV210" s="27" t="s">
        <v>486</v>
      </c>
      <c r="BW210" s="33" t="s">
        <v>486</v>
      </c>
      <c r="BX210" s="34" t="s">
        <v>486</v>
      </c>
      <c r="BY210" s="34" t="s">
        <v>486</v>
      </c>
      <c r="BZ210" s="16" t="s">
        <v>486</v>
      </c>
      <c r="CA210" s="34" t="s">
        <v>486</v>
      </c>
      <c r="CB210" s="34" t="s">
        <v>486</v>
      </c>
      <c r="CC210" s="34" t="s">
        <v>486</v>
      </c>
      <c r="CD210" s="27" t="s">
        <v>486</v>
      </c>
      <c r="CE210" s="33" t="s">
        <v>486</v>
      </c>
      <c r="CF210" s="34" t="s">
        <v>486</v>
      </c>
      <c r="CG210" s="34" t="s">
        <v>486</v>
      </c>
      <c r="CH210" s="16" t="s">
        <v>486</v>
      </c>
      <c r="CI210" s="34" t="s">
        <v>486</v>
      </c>
      <c r="CJ210" s="34" t="s">
        <v>486</v>
      </c>
      <c r="CK210" s="34" t="s">
        <v>486</v>
      </c>
      <c r="CL210" s="27" t="s">
        <v>486</v>
      </c>
      <c r="CM210" s="33" t="s">
        <v>486</v>
      </c>
      <c r="CN210" s="34" t="s">
        <v>486</v>
      </c>
      <c r="CO210" s="34" t="s">
        <v>486</v>
      </c>
      <c r="CP210" s="16" t="s">
        <v>486</v>
      </c>
      <c r="CQ210" s="34" t="s">
        <v>486</v>
      </c>
      <c r="CR210" s="34" t="s">
        <v>486</v>
      </c>
      <c r="CS210" s="34" t="s">
        <v>486</v>
      </c>
      <c r="CT210" s="27" t="s">
        <v>486</v>
      </c>
      <c r="CU210" s="33" t="s">
        <v>486</v>
      </c>
      <c r="CV210" s="34" t="s">
        <v>486</v>
      </c>
      <c r="CW210" s="34" t="s">
        <v>486</v>
      </c>
      <c r="CX210" s="16" t="s">
        <v>486</v>
      </c>
      <c r="CY210" s="34" t="s">
        <v>486</v>
      </c>
      <c r="CZ210" s="34" t="s">
        <v>486</v>
      </c>
      <c r="DA210" s="34" t="s">
        <v>486</v>
      </c>
      <c r="DB210" s="27" t="s">
        <v>486</v>
      </c>
      <c r="DC210" s="34" t="s">
        <v>486</v>
      </c>
      <c r="DD210" s="33">
        <v>1.8829014830435671E-3</v>
      </c>
      <c r="DE210" s="34">
        <v>6.9984398088324407E-2</v>
      </c>
      <c r="DF210" s="34">
        <v>1.1896644344407091E-2</v>
      </c>
      <c r="DG210" s="16">
        <v>122.16305624943624</v>
      </c>
      <c r="DH210" s="34">
        <v>1.0642382570311671E-3</v>
      </c>
      <c r="DI210" s="34">
        <v>8.1866322601240006E-4</v>
      </c>
      <c r="DJ210" s="34" t="s">
        <v>486</v>
      </c>
      <c r="DK210" s="27">
        <v>5.2445630478013401</v>
      </c>
      <c r="DL210" s="33">
        <v>7.0693916682928477E-3</v>
      </c>
      <c r="DM210" s="34">
        <v>0.1733147577340787</v>
      </c>
      <c r="DN210" s="34">
        <v>1.1751110938143985E-2</v>
      </c>
      <c r="DO210" s="16">
        <v>145.79376048823821</v>
      </c>
      <c r="DP210" s="34">
        <v>2.9621495168048921E-3</v>
      </c>
      <c r="DQ210" s="34">
        <v>4.1072421514879564E-3</v>
      </c>
      <c r="DR210" s="34" t="s">
        <v>486</v>
      </c>
      <c r="DS210" s="27">
        <v>6.2657571346155905</v>
      </c>
      <c r="DT210" s="33">
        <v>1.9899770065293022E-2</v>
      </c>
      <c r="DU210" s="34">
        <v>0.36172549410738403</v>
      </c>
      <c r="DV210" s="34">
        <v>3.4113556027132869E-2</v>
      </c>
      <c r="DW210" s="16">
        <v>106.56675533248966</v>
      </c>
      <c r="DX210" s="34">
        <v>5.0577427902459681E-3</v>
      </c>
      <c r="DY210" s="34">
        <v>1.4842027275047054E-2</v>
      </c>
      <c r="DZ210" s="34" t="s">
        <v>486</v>
      </c>
      <c r="EA210" s="27">
        <v>4.5977498615290084</v>
      </c>
      <c r="EB210" s="33">
        <v>2.3687303388561505E-3</v>
      </c>
      <c r="EC210" s="34">
        <v>2.016502237603416E-2</v>
      </c>
      <c r="ED210" s="34">
        <v>3.3438960343949387E-2</v>
      </c>
      <c r="EE210" s="16">
        <v>159.47016202854655</v>
      </c>
      <c r="EF210" s="34">
        <v>1.0262855807869086E-3</v>
      </c>
      <c r="EG210" s="34">
        <v>1.3424447580692419E-3</v>
      </c>
      <c r="EH210" s="34" t="s">
        <v>486</v>
      </c>
      <c r="EI210" s="27">
        <v>6.8413781949798089</v>
      </c>
      <c r="EJ210" s="33">
        <v>1.2660077884032186E-2</v>
      </c>
      <c r="EK210" s="34">
        <v>0.24125155043050719</v>
      </c>
      <c r="EL210" s="34">
        <v>2.6433047823570463E-2</v>
      </c>
      <c r="EM210" s="16">
        <v>120.82223020652918</v>
      </c>
      <c r="EN210" s="34">
        <v>3.5450685919566375E-3</v>
      </c>
      <c r="EO210" s="34">
        <v>9.1150092920755516E-3</v>
      </c>
      <c r="EP210" s="34" t="s">
        <v>486</v>
      </c>
      <c r="EQ210" s="27">
        <v>5.2000643177585157</v>
      </c>
      <c r="ER210" s="34" t="s">
        <v>486</v>
      </c>
    </row>
    <row r="211" spans="2:148" x14ac:dyDescent="0.2">
      <c r="B211" s="15" t="s">
        <v>502</v>
      </c>
      <c r="D211" s="15" t="s">
        <v>553</v>
      </c>
      <c r="E211" s="15" t="s">
        <v>587</v>
      </c>
      <c r="F211" s="31" t="s">
        <v>32</v>
      </c>
      <c r="G211" s="15">
        <v>3701</v>
      </c>
      <c r="I211" s="15">
        <v>45912</v>
      </c>
      <c r="K211" s="15" t="s">
        <v>493</v>
      </c>
      <c r="L211" s="15">
        <v>1.4930000000000001</v>
      </c>
      <c r="N211" s="15" t="s">
        <v>25</v>
      </c>
      <c r="P211" s="15" t="s">
        <v>495</v>
      </c>
      <c r="Q211" s="37"/>
      <c r="R211" s="11"/>
      <c r="T211" s="31" t="s">
        <v>153</v>
      </c>
      <c r="U211" s="15"/>
      <c r="V211" s="15">
        <v>1250</v>
      </c>
      <c r="Y211" s="33"/>
      <c r="Z211" s="34"/>
      <c r="AA211" s="34"/>
      <c r="AB211" s="35"/>
      <c r="AC211" s="35"/>
      <c r="AD211" s="35"/>
      <c r="AE211" s="35"/>
      <c r="AG211" s="33"/>
      <c r="AH211" s="34"/>
      <c r="AI211" s="34"/>
      <c r="AJ211" s="35"/>
      <c r="AK211" s="35"/>
      <c r="AL211" s="35"/>
      <c r="AM211" s="35"/>
      <c r="AO211" s="33"/>
      <c r="AP211" s="34"/>
      <c r="AQ211" s="34"/>
      <c r="AR211" s="35"/>
      <c r="AS211" s="35"/>
      <c r="AT211" s="35"/>
      <c r="AU211" s="35"/>
      <c r="AV211" s="35"/>
      <c r="AW211" s="43"/>
      <c r="AX211" s="33">
        <v>6.1071933084015935E-2</v>
      </c>
      <c r="AY211" s="34">
        <v>0.51512002672205004</v>
      </c>
      <c r="AZ211" s="34">
        <v>0.10782497762632647</v>
      </c>
      <c r="BA211" s="16">
        <v>186.74787732965319</v>
      </c>
      <c r="BB211" s="34">
        <v>1.3266018210393908E-2</v>
      </c>
      <c r="BC211" s="34">
        <v>4.7805914873622027E-2</v>
      </c>
      <c r="BD211" s="34" t="s">
        <v>486</v>
      </c>
      <c r="BE211" s="27">
        <v>8.0526692898006065</v>
      </c>
      <c r="BF211" s="34">
        <v>0.73877632100346868</v>
      </c>
      <c r="BG211" s="33">
        <v>9.7197670816789497E-2</v>
      </c>
      <c r="BH211" s="34">
        <v>0.73877632100346868</v>
      </c>
      <c r="BI211" s="34">
        <v>0.12296356720170361</v>
      </c>
      <c r="BJ211" s="16">
        <v>190.08459183983965</v>
      </c>
      <c r="BK211" s="34">
        <v>1.4329104615187247E-2</v>
      </c>
      <c r="BL211" s="34">
        <v>8.286856620160224E-2</v>
      </c>
      <c r="BM211" s="34" t="s">
        <v>486</v>
      </c>
      <c r="BN211" s="27">
        <v>8.2157706551215313</v>
      </c>
      <c r="BO211" s="33" t="s">
        <v>486</v>
      </c>
      <c r="BP211" s="34" t="s">
        <v>486</v>
      </c>
      <c r="BQ211" s="34" t="s">
        <v>486</v>
      </c>
      <c r="BR211" s="16" t="s">
        <v>486</v>
      </c>
      <c r="BS211" s="34" t="s">
        <v>486</v>
      </c>
      <c r="BT211" s="34" t="s">
        <v>486</v>
      </c>
      <c r="BU211" s="34" t="s">
        <v>486</v>
      </c>
      <c r="BV211" s="27" t="s">
        <v>486</v>
      </c>
      <c r="BW211" s="33" t="s">
        <v>486</v>
      </c>
      <c r="BX211" s="34" t="s">
        <v>486</v>
      </c>
      <c r="BY211" s="34" t="s">
        <v>486</v>
      </c>
      <c r="BZ211" s="16" t="s">
        <v>486</v>
      </c>
      <c r="CA211" s="34" t="s">
        <v>486</v>
      </c>
      <c r="CB211" s="34" t="s">
        <v>486</v>
      </c>
      <c r="CC211" s="34" t="s">
        <v>486</v>
      </c>
      <c r="CD211" s="27" t="s">
        <v>486</v>
      </c>
      <c r="CE211" s="33" t="s">
        <v>486</v>
      </c>
      <c r="CF211" s="34" t="s">
        <v>486</v>
      </c>
      <c r="CG211" s="34" t="s">
        <v>486</v>
      </c>
      <c r="CH211" s="16" t="s">
        <v>486</v>
      </c>
      <c r="CI211" s="34" t="s">
        <v>486</v>
      </c>
      <c r="CJ211" s="34" t="s">
        <v>486</v>
      </c>
      <c r="CK211" s="34" t="s">
        <v>486</v>
      </c>
      <c r="CL211" s="27" t="s">
        <v>486</v>
      </c>
      <c r="CM211" s="33" t="s">
        <v>486</v>
      </c>
      <c r="CN211" s="34" t="s">
        <v>486</v>
      </c>
      <c r="CO211" s="34" t="s">
        <v>486</v>
      </c>
      <c r="CP211" s="16" t="s">
        <v>486</v>
      </c>
      <c r="CQ211" s="34" t="s">
        <v>486</v>
      </c>
      <c r="CR211" s="34" t="s">
        <v>486</v>
      </c>
      <c r="CS211" s="34" t="s">
        <v>486</v>
      </c>
      <c r="CT211" s="27" t="s">
        <v>486</v>
      </c>
      <c r="CU211" s="33" t="s">
        <v>486</v>
      </c>
      <c r="CV211" s="34" t="s">
        <v>486</v>
      </c>
      <c r="CW211" s="34" t="s">
        <v>486</v>
      </c>
      <c r="CX211" s="16" t="s">
        <v>486</v>
      </c>
      <c r="CY211" s="34" t="s">
        <v>486</v>
      </c>
      <c r="CZ211" s="34" t="s">
        <v>486</v>
      </c>
      <c r="DA211" s="34" t="s">
        <v>486</v>
      </c>
      <c r="DB211" s="27" t="s">
        <v>486</v>
      </c>
      <c r="DC211" s="34" t="s">
        <v>486</v>
      </c>
      <c r="DD211" s="33">
        <v>3.1259810683107576E-2</v>
      </c>
      <c r="DE211" s="34">
        <v>0.59008827475223224</v>
      </c>
      <c r="DF211" s="34">
        <v>4.715555687794197E-2</v>
      </c>
      <c r="DG211" s="16">
        <v>157.92189862861122</v>
      </c>
      <c r="DH211" s="34">
        <v>1.3153298053620829E-2</v>
      </c>
      <c r="DI211" s="34">
        <v>1.8106512629486746E-2</v>
      </c>
      <c r="DJ211" s="34" t="s">
        <v>486</v>
      </c>
      <c r="DK211" s="27">
        <v>6.8173158617352652</v>
      </c>
      <c r="DL211" s="33">
        <v>3.2750604197158771E-2</v>
      </c>
      <c r="DM211" s="34">
        <v>0.25336241057648468</v>
      </c>
      <c r="DN211" s="34">
        <v>0.11141682825567795</v>
      </c>
      <c r="DO211" s="16">
        <v>189.67926300818405</v>
      </c>
      <c r="DP211" s="34">
        <v>1.1053096300458193E-2</v>
      </c>
      <c r="DQ211" s="34">
        <v>2.169750789670058E-2</v>
      </c>
      <c r="DR211" s="34" t="s">
        <v>486</v>
      </c>
      <c r="DS211" s="27">
        <v>8.1569014310232824</v>
      </c>
      <c r="DT211" s="33">
        <v>3.60519376636168E-2</v>
      </c>
      <c r="DU211" s="34">
        <v>0.18270378210880869</v>
      </c>
      <c r="DV211" s="34">
        <v>5.6062139403222695E-2</v>
      </c>
      <c r="DW211" s="16">
        <v>132.08267889019439</v>
      </c>
      <c r="DX211" s="34">
        <v>1.3325198474291844E-2</v>
      </c>
      <c r="DY211" s="34">
        <v>2.2726739189324954E-2</v>
      </c>
      <c r="DZ211" s="34" t="s">
        <v>486</v>
      </c>
      <c r="EA211" s="27">
        <v>5.6822630025552527</v>
      </c>
      <c r="EB211" s="33">
        <v>2.5404147768725904E-2</v>
      </c>
      <c r="EC211" s="34">
        <v>0.32411165452395568</v>
      </c>
      <c r="ED211" s="34">
        <v>0.1093191124661015</v>
      </c>
      <c r="EE211" s="16">
        <v>209.48348481624953</v>
      </c>
      <c r="EF211" s="34">
        <v>9.0033826569891218E-3</v>
      </c>
      <c r="EG211" s="34">
        <v>1.6400765111736784E-2</v>
      </c>
      <c r="EH211" s="34" t="s">
        <v>486</v>
      </c>
      <c r="EI211" s="27">
        <v>9.0100760783954108</v>
      </c>
      <c r="EJ211" s="33">
        <v>3.3527764127633919E-2</v>
      </c>
      <c r="EK211" s="34">
        <v>0.28798638758902095</v>
      </c>
      <c r="EL211" s="34">
        <v>6.7743200600552334E-2</v>
      </c>
      <c r="EM211" s="16">
        <v>153.45657094565018</v>
      </c>
      <c r="EN211" s="34">
        <v>1.2517816640600192E-2</v>
      </c>
      <c r="EO211" s="34">
        <v>2.1009947487033727E-2</v>
      </c>
      <c r="EP211" s="34" t="s">
        <v>486</v>
      </c>
      <c r="EQ211" s="27">
        <v>6.6057446186505668</v>
      </c>
      <c r="ER211" s="34" t="s">
        <v>486</v>
      </c>
    </row>
    <row r="212" spans="2:148" x14ac:dyDescent="0.2">
      <c r="B212" s="15" t="s">
        <v>502</v>
      </c>
      <c r="D212" s="15" t="s">
        <v>60</v>
      </c>
      <c r="E212" s="15" t="s">
        <v>544</v>
      </c>
      <c r="F212" s="31" t="s">
        <v>32</v>
      </c>
      <c r="G212" s="15">
        <v>3701</v>
      </c>
      <c r="I212" s="15">
        <v>101703</v>
      </c>
      <c r="K212" s="15" t="s">
        <v>490</v>
      </c>
      <c r="L212" s="15">
        <v>1.8340000000000001</v>
      </c>
      <c r="N212" s="15" t="s">
        <v>25</v>
      </c>
      <c r="P212" s="15" t="s">
        <v>495</v>
      </c>
      <c r="Q212" s="37"/>
      <c r="R212" s="11"/>
      <c r="T212" s="31" t="s">
        <v>153</v>
      </c>
      <c r="U212" s="15"/>
      <c r="V212" s="15">
        <v>1130</v>
      </c>
      <c r="Y212" s="33"/>
      <c r="Z212" s="34"/>
      <c r="AA212" s="34"/>
      <c r="AB212" s="35"/>
      <c r="AC212" s="35"/>
      <c r="AD212" s="35"/>
      <c r="AE212" s="35"/>
      <c r="AG212" s="33"/>
      <c r="AH212" s="34"/>
      <c r="AI212" s="34"/>
      <c r="AJ212" s="35"/>
      <c r="AK212" s="35"/>
      <c r="AL212" s="35"/>
      <c r="AM212" s="35"/>
      <c r="AO212" s="33"/>
      <c r="AP212" s="34"/>
      <c r="AQ212" s="34"/>
      <c r="AR212" s="35"/>
      <c r="AS212" s="35"/>
      <c r="AT212" s="35"/>
      <c r="AU212" s="35"/>
      <c r="AV212" s="35"/>
      <c r="AW212" s="43"/>
      <c r="AX212" s="33">
        <v>0.14030150016737974</v>
      </c>
      <c r="AY212" s="34">
        <v>1.2042367559178411</v>
      </c>
      <c r="AZ212" s="34">
        <v>0.2698118011693354</v>
      </c>
      <c r="BA212" s="16">
        <v>179.76031985329632</v>
      </c>
      <c r="BB212" s="34">
        <v>2.0251630596747665E-2</v>
      </c>
      <c r="BC212" s="34">
        <v>0.12004986957063207</v>
      </c>
      <c r="BD212" s="34" t="s">
        <v>486</v>
      </c>
      <c r="BE212" s="27">
        <v>7.8101971669547385</v>
      </c>
      <c r="BF212" s="34">
        <v>2.1921146215142628</v>
      </c>
      <c r="BG212" s="33">
        <v>0.22355981696411184</v>
      </c>
      <c r="BH212" s="34">
        <v>2.1921146215142628</v>
      </c>
      <c r="BI212" s="34">
        <v>0.32188081399364082</v>
      </c>
      <c r="BJ212" s="16">
        <v>183.56527770317106</v>
      </c>
      <c r="BK212" s="34">
        <v>2.3979024194038492E-2</v>
      </c>
      <c r="BL212" s="34">
        <v>0.19958079277007337</v>
      </c>
      <c r="BM212" s="34" t="s">
        <v>486</v>
      </c>
      <c r="BN212" s="27">
        <v>8.051301752853254</v>
      </c>
      <c r="BO212" s="33">
        <v>0.6982567509514489</v>
      </c>
      <c r="BP212" s="34">
        <v>6.4349112238238853</v>
      </c>
      <c r="BQ212" s="34">
        <v>0.56752030742243686</v>
      </c>
      <c r="BR212" s="16">
        <v>186.41441520130715</v>
      </c>
      <c r="BS212" s="34">
        <v>3.8131517045183777E-2</v>
      </c>
      <c r="BT212" s="34">
        <v>0.6601252339062651</v>
      </c>
      <c r="BU212" s="34" t="s">
        <v>486</v>
      </c>
      <c r="BV212" s="27">
        <v>8.5240455941464006</v>
      </c>
      <c r="BW212" s="33">
        <v>0.12959621546621403</v>
      </c>
      <c r="BX212" s="34">
        <v>0.60892832378547435</v>
      </c>
      <c r="BY212" s="34">
        <v>0.3368944543347413</v>
      </c>
      <c r="BZ212" s="16">
        <v>201.40920945177513</v>
      </c>
      <c r="CA212" s="34">
        <v>1.9079929876352562E-2</v>
      </c>
      <c r="CB212" s="34">
        <v>0.11051628558986146</v>
      </c>
      <c r="CC212" s="34" t="s">
        <v>486</v>
      </c>
      <c r="CD212" s="27">
        <v>8.6971414045077573</v>
      </c>
      <c r="CE212" s="33">
        <v>4.8754857357129637E-2</v>
      </c>
      <c r="CF212" s="34">
        <v>0.51146956000315169</v>
      </c>
      <c r="CG212" s="34">
        <v>0.21126520774068414</v>
      </c>
      <c r="CH212" s="16">
        <v>130.83921295098042</v>
      </c>
      <c r="CI212" s="34">
        <v>1.3039777060542749E-2</v>
      </c>
      <c r="CJ212" s="34">
        <v>3.571508029658689E-2</v>
      </c>
      <c r="CK212" s="34" t="s">
        <v>486</v>
      </c>
      <c r="CL212" s="27">
        <v>5.6528172822626965</v>
      </c>
      <c r="CM212" s="33">
        <v>8.4102653422047757E-2</v>
      </c>
      <c r="CN212" s="34">
        <v>0.49553172032822873</v>
      </c>
      <c r="CO212" s="34">
        <v>0.27514163058462776</v>
      </c>
      <c r="CP212" s="16">
        <v>210.24782512943193</v>
      </c>
      <c r="CQ212" s="34">
        <v>1.6322131499122532E-2</v>
      </c>
      <c r="CR212" s="34">
        <v>6.7780521922925219E-2</v>
      </c>
      <c r="CS212" s="34" t="s">
        <v>486</v>
      </c>
      <c r="CT212" s="27">
        <v>9.0623984330519889</v>
      </c>
      <c r="CU212" s="33">
        <v>0.19264202522435978</v>
      </c>
      <c r="CV212" s="34">
        <v>1.6966519386577228</v>
      </c>
      <c r="CW212" s="34">
        <v>0.30648883762503332</v>
      </c>
      <c r="CX212" s="16">
        <v>160.25495791339793</v>
      </c>
      <c r="CY212" s="34">
        <v>1.9216888248664726E-2</v>
      </c>
      <c r="CZ212" s="34">
        <v>0.17342513697569506</v>
      </c>
      <c r="DA212" s="34" t="s">
        <v>486</v>
      </c>
      <c r="DB212" s="27">
        <v>7.0139188992924062</v>
      </c>
      <c r="DC212" s="34" t="s">
        <v>486</v>
      </c>
      <c r="DD212" s="33">
        <v>6.3992746035151954E-2</v>
      </c>
      <c r="DE212" s="34">
        <v>0.31037931692414</v>
      </c>
      <c r="DF212" s="34">
        <v>0.21205265389058298</v>
      </c>
      <c r="DG212" s="16">
        <v>160.70914524808336</v>
      </c>
      <c r="DH212" s="34">
        <v>1.2119622558935214E-2</v>
      </c>
      <c r="DI212" s="34">
        <v>5.1873123476216747E-2</v>
      </c>
      <c r="DJ212" s="34" t="s">
        <v>486</v>
      </c>
      <c r="DK212" s="27">
        <v>6.9224626632344597</v>
      </c>
      <c r="DL212" s="33">
        <v>8.7043585501674084E-2</v>
      </c>
      <c r="DM212" s="34">
        <v>0.46891115619555213</v>
      </c>
      <c r="DN212" s="34">
        <v>0.31712003221677726</v>
      </c>
      <c r="DO212" s="16">
        <v>192.45729490906774</v>
      </c>
      <c r="DP212" s="34">
        <v>1.6291723237577369E-2</v>
      </c>
      <c r="DQ212" s="34">
        <v>7.0751862264096715E-2</v>
      </c>
      <c r="DR212" s="34" t="s">
        <v>486</v>
      </c>
      <c r="DS212" s="27">
        <v>8.2979661185571079</v>
      </c>
      <c r="DT212" s="33">
        <v>4.4515820295653659E-2</v>
      </c>
      <c r="DU212" s="34">
        <v>0.48437030189817087</v>
      </c>
      <c r="DV212" s="34">
        <v>0.20235384782342741</v>
      </c>
      <c r="DW212" s="16">
        <v>129.01446829765104</v>
      </c>
      <c r="DX212" s="34">
        <v>1.2507019239568637E-2</v>
      </c>
      <c r="DY212" s="34">
        <v>3.2008801056085022E-2</v>
      </c>
      <c r="DZ212" s="34" t="s">
        <v>486</v>
      </c>
      <c r="EA212" s="27">
        <v>5.572150540470548</v>
      </c>
      <c r="EB212" s="33">
        <v>7.5526981596396897E-2</v>
      </c>
      <c r="EC212" s="34">
        <v>0.43330314991784952</v>
      </c>
      <c r="ED212" s="34">
        <v>0.26860041807773871</v>
      </c>
      <c r="EE212" s="16">
        <v>206.73379068500256</v>
      </c>
      <c r="EF212" s="34">
        <v>1.5016528193404662E-2</v>
      </c>
      <c r="EG212" s="34">
        <v>6.0510453402992236E-2</v>
      </c>
      <c r="EH212" s="34" t="s">
        <v>486</v>
      </c>
      <c r="EI212" s="27">
        <v>8.9063201323440229</v>
      </c>
      <c r="EJ212" s="33">
        <v>5.7727074179500848E-2</v>
      </c>
      <c r="EK212" s="34">
        <v>0.44239673394969331</v>
      </c>
      <c r="EL212" s="34">
        <v>0.22770077076271736</v>
      </c>
      <c r="EM212" s="16">
        <v>152.53726491017483</v>
      </c>
      <c r="EN212" s="34">
        <v>1.3236885677474875E-2</v>
      </c>
      <c r="EO212" s="34">
        <v>4.4490188502025969E-2</v>
      </c>
      <c r="EP212" s="34" t="s">
        <v>486</v>
      </c>
      <c r="EQ212" s="27">
        <v>6.5800149511526298</v>
      </c>
      <c r="ER212" s="34" t="s">
        <v>486</v>
      </c>
    </row>
    <row r="213" spans="2:148" x14ac:dyDescent="0.2">
      <c r="B213" s="15" t="s">
        <v>502</v>
      </c>
      <c r="D213" s="15" t="s">
        <v>49</v>
      </c>
      <c r="E213" s="15" t="s">
        <v>582</v>
      </c>
      <c r="F213" s="31" t="s">
        <v>32</v>
      </c>
      <c r="G213" s="15">
        <v>3701</v>
      </c>
      <c r="I213" s="15">
        <v>101839</v>
      </c>
      <c r="K213" s="15" t="s">
        <v>490</v>
      </c>
      <c r="L213" s="15">
        <v>1.796</v>
      </c>
      <c r="N213" s="15" t="s">
        <v>25</v>
      </c>
      <c r="P213" s="15" t="s">
        <v>495</v>
      </c>
      <c r="Q213" s="37"/>
      <c r="R213" s="12"/>
      <c r="T213" s="31" t="s">
        <v>153</v>
      </c>
      <c r="U213" s="15"/>
      <c r="V213" s="15">
        <v>1360</v>
      </c>
      <c r="Y213" s="33"/>
      <c r="Z213" s="34"/>
      <c r="AA213" s="34"/>
      <c r="AB213" s="35"/>
      <c r="AC213" s="35"/>
      <c r="AD213" s="35"/>
      <c r="AE213" s="35"/>
      <c r="AG213" s="33"/>
      <c r="AH213" s="34"/>
      <c r="AI213" s="34"/>
      <c r="AJ213" s="35"/>
      <c r="AK213" s="35"/>
      <c r="AL213" s="35"/>
      <c r="AM213" s="35"/>
      <c r="AO213" s="33"/>
      <c r="AP213" s="34"/>
      <c r="AQ213" s="34"/>
      <c r="AR213" s="35"/>
      <c r="AS213" s="35"/>
      <c r="AT213" s="35"/>
      <c r="AU213" s="35"/>
      <c r="AV213" s="35"/>
      <c r="AW213" s="43"/>
      <c r="AX213" s="33">
        <v>2.4E-2</v>
      </c>
      <c r="AY213" s="34">
        <v>0.64100000000000001</v>
      </c>
      <c r="AZ213" s="34">
        <v>0.122</v>
      </c>
      <c r="BA213" s="16">
        <v>183.53899999999999</v>
      </c>
      <c r="BB213" s="34">
        <v>1.4E-2</v>
      </c>
      <c r="BC213" s="34">
        <v>0.01</v>
      </c>
      <c r="BD213" s="34" t="s">
        <v>486</v>
      </c>
      <c r="BE213" s="27">
        <v>7.9184804637790451</v>
      </c>
      <c r="BF213" s="34">
        <v>0.86857580778790378</v>
      </c>
      <c r="BG213" s="33">
        <v>3.4534382767191382E-2</v>
      </c>
      <c r="BH213" s="34">
        <v>0.86857580778790378</v>
      </c>
      <c r="BI213" s="34">
        <v>0.1033777961888981</v>
      </c>
      <c r="BJ213" s="16">
        <v>191.32592460646231</v>
      </c>
      <c r="BK213" s="34">
        <v>1.7223695111847556E-2</v>
      </c>
      <c r="BL213" s="34">
        <v>1.7310687655343829E-2</v>
      </c>
      <c r="BM213" s="34" t="s">
        <v>486</v>
      </c>
      <c r="BN213" s="27">
        <v>8.2692342955462781</v>
      </c>
      <c r="BO213" s="33">
        <v>7.8E-2</v>
      </c>
      <c r="BP213" s="34">
        <v>1.7410000000000001</v>
      </c>
      <c r="BQ213" s="34">
        <v>0.11700000000000001</v>
      </c>
      <c r="BR213" s="16">
        <v>210.99700000000001</v>
      </c>
      <c r="BS213" s="34">
        <v>2.3E-2</v>
      </c>
      <c r="BT213" s="34">
        <v>5.5E-2</v>
      </c>
      <c r="BU213" s="34" t="s">
        <v>486</v>
      </c>
      <c r="BV213" s="27">
        <v>9.1776433991610507</v>
      </c>
      <c r="BW213" s="33">
        <v>2.3E-2</v>
      </c>
      <c r="BX213" s="34">
        <v>1.0129999999999999</v>
      </c>
      <c r="BY213" s="34">
        <v>0.20100000000000001</v>
      </c>
      <c r="BZ213" s="16">
        <v>210.97399999999999</v>
      </c>
      <c r="CA213" s="34">
        <v>1.4E-2</v>
      </c>
      <c r="CB213" s="34">
        <v>8.9999999999999993E-3</v>
      </c>
      <c r="CC213" s="34" t="s">
        <v>486</v>
      </c>
      <c r="CD213" s="27">
        <v>9.1201076181049796</v>
      </c>
      <c r="CE213" s="33">
        <v>1.2E-2</v>
      </c>
      <c r="CF213" s="34">
        <v>0.40899999999999997</v>
      </c>
      <c r="CG213" s="34">
        <v>7.1999999999999995E-2</v>
      </c>
      <c r="CH213" s="16">
        <v>131.03100000000001</v>
      </c>
      <c r="CI213" s="34">
        <v>8.9999999999999993E-3</v>
      </c>
      <c r="CJ213" s="34">
        <v>2E-3</v>
      </c>
      <c r="CK213" s="34" t="s">
        <v>486</v>
      </c>
      <c r="CL213" s="27">
        <v>5.6491360701324416</v>
      </c>
      <c r="CM213" s="33">
        <v>1.9E-2</v>
      </c>
      <c r="CN213" s="34">
        <v>0.65600000000000003</v>
      </c>
      <c r="CO213" s="34">
        <v>0.16</v>
      </c>
      <c r="CP213" s="16">
        <v>224.535</v>
      </c>
      <c r="CQ213" s="34">
        <v>1.4999999999999999E-2</v>
      </c>
      <c r="CR213" s="34">
        <v>4.0000000000000001E-3</v>
      </c>
      <c r="CS213" s="34" t="s">
        <v>486</v>
      </c>
      <c r="CT213" s="27">
        <v>9.6771351589134511</v>
      </c>
      <c r="CU213" s="33">
        <v>2.7E-2</v>
      </c>
      <c r="CV213" s="34">
        <v>0.78500000000000003</v>
      </c>
      <c r="CW213" s="34">
        <v>0.108</v>
      </c>
      <c r="CX213" s="16">
        <v>168.07300000000001</v>
      </c>
      <c r="CY213" s="34">
        <v>1.2999999999999999E-2</v>
      </c>
      <c r="CZ213" s="34">
        <v>1.4E-2</v>
      </c>
      <c r="DA213" s="34" t="s">
        <v>486</v>
      </c>
      <c r="DB213" s="27">
        <v>7.2652552198708591</v>
      </c>
      <c r="DC213" s="34">
        <v>1.202</v>
      </c>
      <c r="DD213" s="33">
        <v>1.2999999999999999E-2</v>
      </c>
      <c r="DE213" s="34">
        <v>0.17699999999999999</v>
      </c>
      <c r="DF213" s="34">
        <v>0.15</v>
      </c>
      <c r="DG213" s="16">
        <v>167.91300000000001</v>
      </c>
      <c r="DH213" s="34">
        <v>1.0999999999999999E-2</v>
      </c>
      <c r="DI213" s="34">
        <v>2E-3</v>
      </c>
      <c r="DJ213" s="34" t="s">
        <v>486</v>
      </c>
      <c r="DK213" s="27">
        <v>7.2155095756547425</v>
      </c>
      <c r="DL213" s="33">
        <v>1.4999999999999999E-2</v>
      </c>
      <c r="DM213" s="34">
        <v>0.58599999999999997</v>
      </c>
      <c r="DN213" s="34">
        <v>0.246</v>
      </c>
      <c r="DO213" s="16">
        <v>203.83500000000001</v>
      </c>
      <c r="DP213" s="34">
        <v>1.0999999999999999E-2</v>
      </c>
      <c r="DQ213" s="34">
        <v>4.0000000000000001E-3</v>
      </c>
      <c r="DR213" s="34" t="s">
        <v>486</v>
      </c>
      <c r="DS213" s="27">
        <v>8.7840472262808138</v>
      </c>
      <c r="DT213" s="33">
        <v>8.9999999999999993E-3</v>
      </c>
      <c r="DU213" s="34">
        <v>0.218</v>
      </c>
      <c r="DV213" s="34">
        <v>0.08</v>
      </c>
      <c r="DW213" s="16">
        <v>128.309</v>
      </c>
      <c r="DX213" s="34">
        <v>8.0000000000000002E-3</v>
      </c>
      <c r="DY213" s="34">
        <v>1E-3</v>
      </c>
      <c r="DZ213" s="34" t="s">
        <v>486</v>
      </c>
      <c r="EA213" s="27">
        <v>5.5191077909223738</v>
      </c>
      <c r="EB213" s="33">
        <v>1.4999999999999999E-2</v>
      </c>
      <c r="EC213" s="34">
        <v>0.52700000000000002</v>
      </c>
      <c r="ED213" s="34">
        <v>0.14399999999999999</v>
      </c>
      <c r="EE213" s="16">
        <v>222.57599999999999</v>
      </c>
      <c r="EF213" s="34">
        <v>1.2E-2</v>
      </c>
      <c r="EG213" s="34">
        <v>3.0000000000000001E-3</v>
      </c>
      <c r="EH213" s="34" t="s">
        <v>486</v>
      </c>
      <c r="EI213" s="27">
        <v>9.5838747230994024</v>
      </c>
      <c r="EJ213" s="33">
        <v>1.0999999999999999E-2</v>
      </c>
      <c r="EK213" s="34">
        <v>0.29499999999999998</v>
      </c>
      <c r="EL213" s="34">
        <v>0.124</v>
      </c>
      <c r="EM213" s="16">
        <v>156.82300000000001</v>
      </c>
      <c r="EN213" s="34">
        <v>8.9999999999999993E-3</v>
      </c>
      <c r="EO213" s="34">
        <v>2E-3</v>
      </c>
      <c r="EP213" s="34" t="s">
        <v>486</v>
      </c>
      <c r="EQ213" s="27">
        <v>6.7475389231905236</v>
      </c>
      <c r="ER213" s="34">
        <v>0.64600000000000002</v>
      </c>
    </row>
    <row r="214" spans="2:148" s="17" customFormat="1" x14ac:dyDescent="0.2">
      <c r="B214" s="15" t="s">
        <v>503</v>
      </c>
      <c r="C214" s="15"/>
      <c r="D214" s="15" t="s">
        <v>68</v>
      </c>
      <c r="E214" s="15" t="s">
        <v>556</v>
      </c>
      <c r="F214" s="31" t="s">
        <v>32</v>
      </c>
      <c r="G214" s="15">
        <v>3701</v>
      </c>
      <c r="H214" s="15"/>
      <c r="I214" s="15">
        <v>161005</v>
      </c>
      <c r="J214" s="15"/>
      <c r="K214" s="15" t="s">
        <v>491</v>
      </c>
      <c r="L214" s="15">
        <v>1.9730000000000001</v>
      </c>
      <c r="M214" s="15"/>
      <c r="N214" s="15" t="s">
        <v>25</v>
      </c>
      <c r="O214" s="15"/>
      <c r="P214" s="15" t="s">
        <v>495</v>
      </c>
      <c r="Q214" s="37"/>
      <c r="R214" s="11"/>
      <c r="S214" s="15"/>
      <c r="T214" s="31" t="s">
        <v>153</v>
      </c>
      <c r="U214" s="15"/>
      <c r="V214" s="15">
        <v>1590</v>
      </c>
      <c r="W214" s="15"/>
      <c r="X214" s="15"/>
      <c r="Y214" s="33"/>
      <c r="Z214" s="34"/>
      <c r="AA214" s="34"/>
      <c r="AB214" s="35"/>
      <c r="AC214" s="35"/>
      <c r="AD214" s="35"/>
      <c r="AE214" s="35"/>
      <c r="AG214" s="33"/>
      <c r="AH214" s="34"/>
      <c r="AI214" s="34"/>
      <c r="AJ214" s="35"/>
      <c r="AK214" s="35"/>
      <c r="AL214" s="35"/>
      <c r="AM214" s="35"/>
      <c r="AO214" s="33"/>
      <c r="AP214" s="34"/>
      <c r="AQ214" s="34"/>
      <c r="AR214" s="35"/>
      <c r="AS214" s="35"/>
      <c r="AT214" s="35"/>
      <c r="AU214" s="35"/>
      <c r="AV214" s="35"/>
      <c r="AW214" s="43"/>
      <c r="AX214" s="33">
        <v>0.13411581148081086</v>
      </c>
      <c r="AY214" s="34">
        <v>2.7211681868039506</v>
      </c>
      <c r="AZ214" s="34">
        <v>0.70442220102976394</v>
      </c>
      <c r="BA214" s="16">
        <v>222.42785165063316</v>
      </c>
      <c r="BB214" s="34">
        <v>2.0773181177560725E-2</v>
      </c>
      <c r="BC214" s="34">
        <v>0.11334263030325015</v>
      </c>
      <c r="BD214" s="34" t="s">
        <v>486</v>
      </c>
      <c r="BE214" s="27">
        <v>9.741611120878563</v>
      </c>
      <c r="BF214" s="34">
        <v>3.6864904722452363</v>
      </c>
      <c r="BG214" s="33">
        <v>0.21214913007456504</v>
      </c>
      <c r="BH214" s="34">
        <v>3.6864904722452363</v>
      </c>
      <c r="BI214" s="34">
        <v>0.78789146644573327</v>
      </c>
      <c r="BJ214" s="16">
        <v>231.74254598177296</v>
      </c>
      <c r="BK214" s="34">
        <v>2.3627174813587407E-2</v>
      </c>
      <c r="BL214" s="34">
        <v>0.18900082850041425</v>
      </c>
      <c r="BM214" s="34" t="s">
        <v>486</v>
      </c>
      <c r="BN214" s="27">
        <v>10.216797946970479</v>
      </c>
      <c r="BO214" s="33">
        <v>0.57099999999999995</v>
      </c>
      <c r="BP214" s="34">
        <v>9.032</v>
      </c>
      <c r="BQ214" s="34">
        <v>0.79800000000000004</v>
      </c>
      <c r="BR214" s="16">
        <v>244.786</v>
      </c>
      <c r="BS214" s="34">
        <v>0.04</v>
      </c>
      <c r="BT214" s="34">
        <v>0.53100000000000003</v>
      </c>
      <c r="BU214" s="34">
        <v>6.3743705599829378E-2</v>
      </c>
      <c r="BV214" s="27">
        <v>11.185337543793501</v>
      </c>
      <c r="BW214" s="33">
        <v>0.10199999999999999</v>
      </c>
      <c r="BX214" s="34">
        <v>3.52</v>
      </c>
      <c r="BY214" s="34">
        <v>0.71799999999999997</v>
      </c>
      <c r="BZ214" s="16">
        <v>260.56599999999997</v>
      </c>
      <c r="CA214" s="34">
        <v>2.3E-2</v>
      </c>
      <c r="CB214" s="34">
        <v>7.9000000000000001E-2</v>
      </c>
      <c r="CC214" s="34">
        <v>4.4953546834162438E-2</v>
      </c>
      <c r="CD214" s="27">
        <v>11.426832257152283</v>
      </c>
      <c r="CE214" s="33">
        <v>5.0999999999999997E-2</v>
      </c>
      <c r="CF214" s="34">
        <v>2.73</v>
      </c>
      <c r="CG214" s="34">
        <v>0.61299999999999999</v>
      </c>
      <c r="CH214" s="16">
        <v>177.595</v>
      </c>
      <c r="CI214" s="34">
        <v>1.4E-2</v>
      </c>
      <c r="CJ214" s="34">
        <v>3.6999999999999998E-2</v>
      </c>
      <c r="CK214" s="34">
        <v>2.4971293419879127E-2</v>
      </c>
      <c r="CL214" s="27">
        <v>7.8080110288919258</v>
      </c>
      <c r="CM214" s="33">
        <v>5.8999999999999997E-2</v>
      </c>
      <c r="CN214" s="34">
        <v>2.21</v>
      </c>
      <c r="CO214" s="34">
        <v>0.55800000000000005</v>
      </c>
      <c r="CP214" s="16">
        <v>279.77</v>
      </c>
      <c r="CQ214" s="34">
        <v>1.6E-2</v>
      </c>
      <c r="CR214" s="34">
        <v>4.2999999999999997E-2</v>
      </c>
      <c r="CS214" s="34">
        <v>3.0140135365298058E-2</v>
      </c>
      <c r="CT214" s="27">
        <v>12.156351667687861</v>
      </c>
      <c r="CU214" s="33">
        <v>0.16200000000000001</v>
      </c>
      <c r="CV214" s="34">
        <v>4.0350000000000001</v>
      </c>
      <c r="CW214" s="34">
        <v>0.65900000000000003</v>
      </c>
      <c r="CX214" s="16">
        <v>213.52</v>
      </c>
      <c r="CY214" s="34">
        <v>2.1000000000000001E-2</v>
      </c>
      <c r="CZ214" s="34">
        <v>0.14099999999999999</v>
      </c>
      <c r="DA214" s="34">
        <v>3.6052521959551331E-2</v>
      </c>
      <c r="DB214" s="27">
        <v>9.4518965923551868</v>
      </c>
      <c r="DC214" s="34" t="s">
        <v>486</v>
      </c>
      <c r="DD214" s="33">
        <v>5.0999999999999997E-2</v>
      </c>
      <c r="DE214" s="34">
        <v>1.643</v>
      </c>
      <c r="DF214" s="34">
        <v>0.31900000000000001</v>
      </c>
      <c r="DG214" s="16">
        <v>201.86</v>
      </c>
      <c r="DH214" s="34">
        <v>1.2999999999999999E-2</v>
      </c>
      <c r="DI214" s="34">
        <v>3.7999999999999999E-2</v>
      </c>
      <c r="DJ214" s="34">
        <v>2.2410466338313745E-2</v>
      </c>
      <c r="DK214" s="27">
        <v>8.7754776829900543</v>
      </c>
      <c r="DL214" s="33">
        <v>0.115</v>
      </c>
      <c r="DM214" s="34">
        <v>6.3140000000000001</v>
      </c>
      <c r="DN214" s="34">
        <v>0.72299999999999998</v>
      </c>
      <c r="DO214" s="16">
        <v>254.84899999999999</v>
      </c>
      <c r="DP214" s="34">
        <v>2.7E-2</v>
      </c>
      <c r="DQ214" s="34">
        <v>8.7999999999999995E-2</v>
      </c>
      <c r="DR214" s="34">
        <v>4.0262970592265482E-2</v>
      </c>
      <c r="DS214" s="27">
        <v>11.371710263782187</v>
      </c>
      <c r="DT214" s="33">
        <v>4.8000000000000001E-2</v>
      </c>
      <c r="DU214" s="34">
        <v>2.7690000000000001</v>
      </c>
      <c r="DV214" s="34">
        <v>0.60699999999999998</v>
      </c>
      <c r="DW214" s="16">
        <v>174.227</v>
      </c>
      <c r="DX214" s="34">
        <v>1.2999999999999999E-2</v>
      </c>
      <c r="DY214" s="34">
        <v>3.4000000000000002E-2</v>
      </c>
      <c r="DZ214" s="34">
        <v>2.5070707964929516E-2</v>
      </c>
      <c r="EA214" s="27">
        <v>7.6657774426167702</v>
      </c>
      <c r="EB214" s="33">
        <v>6.4000000000000001E-2</v>
      </c>
      <c r="EC214" s="34">
        <v>2.8580000000000001</v>
      </c>
      <c r="ED214" s="34">
        <v>0.58499999999999996</v>
      </c>
      <c r="EE214" s="16">
        <v>278.29000000000002</v>
      </c>
      <c r="EF214" s="34">
        <v>1.7999999999999999E-2</v>
      </c>
      <c r="EG214" s="34">
        <v>4.5999999999999999E-2</v>
      </c>
      <c r="EH214" s="34">
        <v>3.0335730956981031E-2</v>
      </c>
      <c r="EI214" s="27">
        <v>12.13722895162684</v>
      </c>
      <c r="EJ214" s="33">
        <v>0.06</v>
      </c>
      <c r="EK214" s="34">
        <v>3.0670000000000002</v>
      </c>
      <c r="EL214" s="34">
        <v>0.56499999999999995</v>
      </c>
      <c r="EM214" s="16">
        <v>202.221</v>
      </c>
      <c r="EN214" s="34">
        <v>1.6E-2</v>
      </c>
      <c r="EO214" s="34">
        <v>4.3999999999999997E-2</v>
      </c>
      <c r="EP214" s="34">
        <v>2.7286560486522674E-2</v>
      </c>
      <c r="EQ214" s="27">
        <v>8.8881613800254531</v>
      </c>
      <c r="ER214" s="34" t="s">
        <v>486</v>
      </c>
    </row>
    <row r="215" spans="2:148" x14ac:dyDescent="0.2">
      <c r="B215" s="15" t="s">
        <v>503</v>
      </c>
      <c r="D215" s="15" t="s">
        <v>94</v>
      </c>
      <c r="E215" s="15" t="s">
        <v>555</v>
      </c>
      <c r="F215" s="31" t="s">
        <v>32</v>
      </c>
      <c r="G215" s="15">
        <v>3701</v>
      </c>
      <c r="I215" s="15">
        <v>263056</v>
      </c>
      <c r="K215" s="15" t="s">
        <v>491</v>
      </c>
      <c r="L215" s="15">
        <v>2.4569999999999999</v>
      </c>
      <c r="N215" s="15" t="s">
        <v>506</v>
      </c>
      <c r="P215" s="15" t="s">
        <v>495</v>
      </c>
      <c r="Q215" s="37"/>
      <c r="R215" s="35"/>
      <c r="T215" s="31" t="s">
        <v>153</v>
      </c>
      <c r="U215" s="15"/>
      <c r="V215" s="15">
        <v>1590</v>
      </c>
      <c r="Y215" s="33"/>
      <c r="Z215" s="34"/>
      <c r="AA215" s="34"/>
      <c r="AB215" s="35"/>
      <c r="AC215" s="35"/>
      <c r="AD215" s="35"/>
      <c r="AE215" s="35"/>
      <c r="AG215" s="33"/>
      <c r="AH215" s="34"/>
      <c r="AI215" s="34"/>
      <c r="AJ215" s="35"/>
      <c r="AK215" s="35"/>
      <c r="AL215" s="35"/>
      <c r="AM215" s="35"/>
      <c r="AO215" s="33"/>
      <c r="AP215" s="34"/>
      <c r="AQ215" s="34"/>
      <c r="AR215" s="35"/>
      <c r="AS215" s="35"/>
      <c r="AT215" s="35"/>
      <c r="AU215" s="35"/>
      <c r="AV215" s="35"/>
      <c r="AW215" s="43"/>
      <c r="AX215" s="33">
        <v>0.1640668452349332</v>
      </c>
      <c r="AY215" s="34">
        <v>4.0137266303178887</v>
      </c>
      <c r="AZ215" s="34">
        <v>0.61796429109511541</v>
      </c>
      <c r="BA215" s="16">
        <v>224.79095327914484</v>
      </c>
      <c r="BB215" s="34">
        <v>3.310073833424626E-2</v>
      </c>
      <c r="BC215" s="34">
        <v>0.13096610690068694</v>
      </c>
      <c r="BD215" s="34">
        <v>2.9484690442773895E-2</v>
      </c>
      <c r="BE215" s="27">
        <v>9.934156707292324</v>
      </c>
      <c r="BF215" s="34">
        <v>4.9340959833466176</v>
      </c>
      <c r="BG215" s="33">
        <v>0.23251871738111315</v>
      </c>
      <c r="BH215" s="34">
        <v>4.9340959833466176</v>
      </c>
      <c r="BI215" s="34">
        <v>0.68446470159757711</v>
      </c>
      <c r="BJ215" s="16">
        <v>232.52413111367323</v>
      </c>
      <c r="BK215" s="34">
        <v>3.694228076571944E-2</v>
      </c>
      <c r="BL215" s="34">
        <v>0.1955764366153937</v>
      </c>
      <c r="BM215" s="34" t="s">
        <v>486</v>
      </c>
      <c r="BN215" s="27">
        <v>10.3371787057769</v>
      </c>
      <c r="BO215" s="33">
        <v>0.56299999999999994</v>
      </c>
      <c r="BP215" s="34">
        <v>7.7919999999999998</v>
      </c>
      <c r="BQ215" s="34">
        <v>0.875</v>
      </c>
      <c r="BR215" s="16">
        <v>253.02600000000001</v>
      </c>
      <c r="BS215" s="34">
        <v>4.9000000000000002E-2</v>
      </c>
      <c r="BT215" s="34">
        <v>0.51300000000000001</v>
      </c>
      <c r="BU215" s="34">
        <v>4.5999999999999999E-2</v>
      </c>
      <c r="BV215" s="27">
        <v>11.45408933088247</v>
      </c>
      <c r="BW215" s="33">
        <v>0.124</v>
      </c>
      <c r="BX215" s="34">
        <v>4.2270000000000003</v>
      </c>
      <c r="BY215" s="34">
        <v>0.80100000000000005</v>
      </c>
      <c r="BZ215" s="16">
        <v>263.041</v>
      </c>
      <c r="CA215" s="34">
        <v>3.5999999999999997E-2</v>
      </c>
      <c r="CB215" s="34">
        <v>8.7999999999999995E-2</v>
      </c>
      <c r="CC215" s="34">
        <v>2.5000000000000001E-2</v>
      </c>
      <c r="CD215" s="27">
        <v>11.583629479505428</v>
      </c>
      <c r="CE215" s="33">
        <v>4.3999999999999997E-2</v>
      </c>
      <c r="CF215" s="34">
        <v>1.413</v>
      </c>
      <c r="CG215" s="34">
        <v>0.55500000000000005</v>
      </c>
      <c r="CH215" s="16">
        <v>183.96799999999999</v>
      </c>
      <c r="CI215" s="34">
        <v>1.7999999999999999E-2</v>
      </c>
      <c r="CJ215" s="34">
        <v>2.5999999999999999E-2</v>
      </c>
      <c r="CK215" s="34">
        <v>6.0000000000000001E-3</v>
      </c>
      <c r="CL215" s="27">
        <v>7.9916332814881157</v>
      </c>
      <c r="CM215" s="33">
        <v>0.11600000000000001</v>
      </c>
      <c r="CN215" s="34">
        <v>4.3159999999999998</v>
      </c>
      <c r="CO215" s="34">
        <v>0.65800000000000003</v>
      </c>
      <c r="CP215" s="16">
        <v>278.57799999999997</v>
      </c>
      <c r="CQ215" s="34">
        <v>3.9E-2</v>
      </c>
      <c r="CR215" s="34">
        <v>7.6999999999999999E-2</v>
      </c>
      <c r="CS215" s="34">
        <v>1.7999999999999999E-2</v>
      </c>
      <c r="CT215" s="27">
        <v>12.254923567579459</v>
      </c>
      <c r="CU215" s="33">
        <v>0.16600000000000001</v>
      </c>
      <c r="CV215" s="34">
        <v>3.3839999999999999</v>
      </c>
      <c r="CW215" s="34">
        <v>0.66400000000000003</v>
      </c>
      <c r="CX215" s="16">
        <v>218.97200000000001</v>
      </c>
      <c r="CY215" s="34">
        <v>2.9000000000000001E-2</v>
      </c>
      <c r="CZ215" s="34">
        <v>0.13700000000000001</v>
      </c>
      <c r="DA215" s="34">
        <v>1.7999999999999999E-2</v>
      </c>
      <c r="DB215" s="27">
        <v>9.6424012191481676</v>
      </c>
      <c r="DC215" s="34" t="s">
        <v>486</v>
      </c>
      <c r="DD215" s="33">
        <v>0.10352475239467797</v>
      </c>
      <c r="DE215" s="34">
        <v>3.7902974581287916</v>
      </c>
      <c r="DF215" s="34">
        <v>0.41693699006787149</v>
      </c>
      <c r="DG215" s="16">
        <v>202.58407379912845</v>
      </c>
      <c r="DH215" s="34">
        <v>3.1307015662252316E-2</v>
      </c>
      <c r="DI215" s="34">
        <v>7.2217736732425653E-2</v>
      </c>
      <c r="DJ215" s="34">
        <v>1.6540718090036096E-2</v>
      </c>
      <c r="DK215" s="27">
        <v>8.9584047685461528</v>
      </c>
      <c r="DL215" s="33">
        <v>0.62430103110996837</v>
      </c>
      <c r="DM215" s="34">
        <v>6.4241003454467274</v>
      </c>
      <c r="DN215" s="34">
        <v>0.94374338107835454</v>
      </c>
      <c r="DO215" s="16">
        <v>260.97396424346647</v>
      </c>
      <c r="DP215" s="34">
        <v>4.4945175104538944E-2</v>
      </c>
      <c r="DQ215" s="34">
        <v>0.57935585600542938</v>
      </c>
      <c r="DR215" s="34">
        <v>1.8958499290233424E-2</v>
      </c>
      <c r="DS215" s="27">
        <v>11.711124095395869</v>
      </c>
      <c r="DT215" s="33">
        <v>6.0771742707299063E-2</v>
      </c>
      <c r="DU215" s="34">
        <v>1.8552305690190904</v>
      </c>
      <c r="DV215" s="34">
        <v>0.60554693260246018</v>
      </c>
      <c r="DW215" s="16">
        <v>178.37791817615124</v>
      </c>
      <c r="DX215" s="34">
        <v>1.8549269440294541E-2</v>
      </c>
      <c r="DY215" s="34">
        <v>4.2222473267004526E-2</v>
      </c>
      <c r="DZ215" s="34">
        <v>4.7094416929390022E-3</v>
      </c>
      <c r="EA215" s="27">
        <v>7.7839615882520308</v>
      </c>
      <c r="EB215" s="33">
        <v>0.11701098245035811</v>
      </c>
      <c r="EC215" s="34">
        <v>4.9788045116827666</v>
      </c>
      <c r="ED215" s="34">
        <v>0.65818285325269299</v>
      </c>
      <c r="EE215" s="16">
        <v>276.11660084285671</v>
      </c>
      <c r="EF215" s="34">
        <v>3.8160321281707391E-2</v>
      </c>
      <c r="EG215" s="34">
        <v>7.8850661168650721E-2</v>
      </c>
      <c r="EH215" s="34">
        <v>1.5940774885221994E-2</v>
      </c>
      <c r="EI215" s="27">
        <v>12.194163591524688</v>
      </c>
      <c r="EJ215" s="33">
        <v>0.15606239424104484</v>
      </c>
      <c r="EK215" s="34">
        <v>3.2222034350184416</v>
      </c>
      <c r="EL215" s="34">
        <v>0.62249980829423279</v>
      </c>
      <c r="EM215" s="16">
        <v>205.31922611829938</v>
      </c>
      <c r="EN215" s="34">
        <v>2.6922830830133495E-2</v>
      </c>
      <c r="EO215" s="34">
        <v>0.12913956341091135</v>
      </c>
      <c r="EP215" s="34">
        <v>1.0272088656755341E-2</v>
      </c>
      <c r="EQ215" s="27">
        <v>9.044574953627027</v>
      </c>
      <c r="ER215" s="34" t="s">
        <v>486</v>
      </c>
    </row>
    <row r="216" spans="2:148" x14ac:dyDescent="0.2">
      <c r="B216" s="15" t="s">
        <v>503</v>
      </c>
      <c r="D216" s="15" t="s">
        <v>94</v>
      </c>
      <c r="E216" s="15" t="s">
        <v>558</v>
      </c>
      <c r="F216" s="31" t="s">
        <v>32</v>
      </c>
      <c r="G216" s="15">
        <v>3701</v>
      </c>
      <c r="I216" s="15">
        <v>176499</v>
      </c>
      <c r="K216" s="15" t="s">
        <v>491</v>
      </c>
      <c r="L216" s="15">
        <v>1.994</v>
      </c>
      <c r="N216" s="15" t="s">
        <v>506</v>
      </c>
      <c r="P216" s="15" t="s">
        <v>495</v>
      </c>
      <c r="Q216" s="37"/>
      <c r="R216" s="12"/>
      <c r="T216" s="31" t="s">
        <v>153</v>
      </c>
      <c r="U216" s="15"/>
      <c r="V216" s="15">
        <v>1590</v>
      </c>
      <c r="Y216" s="33"/>
      <c r="Z216" s="34"/>
      <c r="AA216" s="34"/>
      <c r="AB216" s="35"/>
      <c r="AC216" s="35"/>
      <c r="AD216" s="35"/>
      <c r="AE216" s="35"/>
      <c r="AG216" s="33"/>
      <c r="AH216" s="34"/>
      <c r="AI216" s="34"/>
      <c r="AJ216" s="35"/>
      <c r="AK216" s="35"/>
      <c r="AL216" s="35"/>
      <c r="AM216" s="35"/>
      <c r="AO216" s="33"/>
      <c r="AP216" s="34"/>
      <c r="AQ216" s="34"/>
      <c r="AR216" s="35"/>
      <c r="AS216" s="35"/>
      <c r="AT216" s="35"/>
      <c r="AU216" s="35"/>
      <c r="AV216" s="35"/>
      <c r="AW216" s="43"/>
      <c r="AX216" s="33">
        <v>0.11810987978348314</v>
      </c>
      <c r="AY216" s="34">
        <v>1.7860066816717808</v>
      </c>
      <c r="AZ216" s="34">
        <v>0.44430785804229661</v>
      </c>
      <c r="BA216" s="16">
        <v>220.94625959921805</v>
      </c>
      <c r="BB216" s="34">
        <v>1.832748547614612E-2</v>
      </c>
      <c r="BC216" s="34">
        <v>9.9782394307337013E-2</v>
      </c>
      <c r="BD216" s="34" t="s">
        <v>486</v>
      </c>
      <c r="BE216" s="27">
        <v>9.6128590113142334</v>
      </c>
      <c r="BF216" s="34">
        <v>3.260963545981773</v>
      </c>
      <c r="BG216" s="33">
        <v>0.21792709196354598</v>
      </c>
      <c r="BH216" s="34">
        <v>3.260963545981773</v>
      </c>
      <c r="BI216" s="34">
        <v>0.50159154929577476</v>
      </c>
      <c r="BJ216" s="16">
        <v>229.81411267605637</v>
      </c>
      <c r="BK216" s="34">
        <v>2.4778790389395195E-2</v>
      </c>
      <c r="BL216" s="34">
        <v>0.1931483015741508</v>
      </c>
      <c r="BM216" s="34" t="s">
        <v>486</v>
      </c>
      <c r="BN216" s="27">
        <v>10.106193301508226</v>
      </c>
      <c r="BO216" s="33">
        <v>0.63400000000000001</v>
      </c>
      <c r="BP216" s="34">
        <v>9.5980000000000008</v>
      </c>
      <c r="BQ216" s="34">
        <v>0.56200000000000006</v>
      </c>
      <c r="BR216" s="16">
        <v>258.202</v>
      </c>
      <c r="BS216" s="34">
        <v>5.2999999999999999E-2</v>
      </c>
      <c r="BT216" s="34">
        <v>0.57999999999999996</v>
      </c>
      <c r="BU216" s="34" t="s">
        <v>486</v>
      </c>
      <c r="BV216" s="27">
        <v>11.807470738872917</v>
      </c>
      <c r="BW216" s="33">
        <v>6.0999999999999999E-2</v>
      </c>
      <c r="BX216" s="34">
        <v>1.6259999999999999</v>
      </c>
      <c r="BY216" s="34">
        <v>0.49199999999999999</v>
      </c>
      <c r="BZ216" s="16">
        <v>259.56799999999998</v>
      </c>
      <c r="CA216" s="34">
        <v>1.7999999999999999E-2</v>
      </c>
      <c r="CB216" s="34">
        <v>4.2999999999999997E-2</v>
      </c>
      <c r="CC216" s="34" t="s">
        <v>486</v>
      </c>
      <c r="CD216" s="27">
        <v>11.250796373976844</v>
      </c>
      <c r="CE216" s="33">
        <v>3.7999999999999999E-2</v>
      </c>
      <c r="CF216" s="34">
        <v>0.85899999999999999</v>
      </c>
      <c r="CG216" s="34">
        <v>0.626</v>
      </c>
      <c r="CH216" s="16">
        <v>184.34</v>
      </c>
      <c r="CI216" s="34">
        <v>1.2999999999999999E-2</v>
      </c>
      <c r="CJ216" s="34">
        <v>2.5000000000000001E-2</v>
      </c>
      <c r="CK216" s="34" t="s">
        <v>486</v>
      </c>
      <c r="CL216" s="27">
        <v>7.9694331589448719</v>
      </c>
      <c r="CM216" s="33">
        <v>4.1000000000000002E-2</v>
      </c>
      <c r="CN216" s="34">
        <v>0.92300000000000004</v>
      </c>
      <c r="CO216" s="34">
        <v>0.42599999999999999</v>
      </c>
      <c r="CP216" s="16">
        <v>276.41000000000003</v>
      </c>
      <c r="CQ216" s="34">
        <v>1.2999999999999999E-2</v>
      </c>
      <c r="CR216" s="34">
        <v>2.9000000000000001E-2</v>
      </c>
      <c r="CS216" s="34" t="s">
        <v>486</v>
      </c>
      <c r="CT216" s="27">
        <v>11.923049598592327</v>
      </c>
      <c r="CU216" s="33">
        <v>0.159</v>
      </c>
      <c r="CV216" s="34">
        <v>2.7</v>
      </c>
      <c r="CW216" s="34">
        <v>0.57299999999999995</v>
      </c>
      <c r="CX216" s="16">
        <v>219.33</v>
      </c>
      <c r="CY216" s="34">
        <v>2.1999999999999999E-2</v>
      </c>
      <c r="CZ216" s="34">
        <v>0.13700000000000001</v>
      </c>
      <c r="DA216" s="34" t="s">
        <v>486</v>
      </c>
      <c r="DB216" s="27">
        <v>9.6107027383701773</v>
      </c>
      <c r="DC216" s="34" t="s">
        <v>486</v>
      </c>
      <c r="DD216" s="33">
        <v>3.6500000000000005E-2</v>
      </c>
      <c r="DE216" s="34">
        <v>0.53400000000000003</v>
      </c>
      <c r="DF216" s="34">
        <v>0.28949999999999998</v>
      </c>
      <c r="DG216" s="16">
        <v>198.83799999999999</v>
      </c>
      <c r="DH216" s="34">
        <v>1.0499999999999999E-2</v>
      </c>
      <c r="DI216" s="34">
        <v>2.6000000000000002E-2</v>
      </c>
      <c r="DJ216" s="34">
        <v>6.2806768429053608E-3</v>
      </c>
      <c r="DK216" s="27">
        <v>8.5691456536425186</v>
      </c>
      <c r="DL216" s="33">
        <v>5.2499999999999998E-2</v>
      </c>
      <c r="DM216" s="34">
        <v>1.3645</v>
      </c>
      <c r="DN216" s="34">
        <v>0.49099999999999999</v>
      </c>
      <c r="DO216" s="16">
        <v>245.6925</v>
      </c>
      <c r="DP216" s="34">
        <v>1.6E-2</v>
      </c>
      <c r="DQ216" s="34">
        <v>3.6500000000000005E-2</v>
      </c>
      <c r="DR216" s="34">
        <v>1.202983985483946E-2</v>
      </c>
      <c r="DS216" s="27">
        <v>10.63689305745393</v>
      </c>
      <c r="DT216" s="33">
        <v>3.2500000000000001E-2</v>
      </c>
      <c r="DU216" s="34">
        <v>0.60799999999999998</v>
      </c>
      <c r="DV216" s="34">
        <v>0.55249999999999999</v>
      </c>
      <c r="DW216" s="16">
        <v>180.524</v>
      </c>
      <c r="DX216" s="34">
        <v>1.2E-2</v>
      </c>
      <c r="DY216" s="34">
        <v>2.0499999999999997E-2</v>
      </c>
      <c r="DZ216" s="34">
        <v>3.6539404752814718E-3</v>
      </c>
      <c r="EA216" s="27">
        <v>7.788099008656582</v>
      </c>
      <c r="EB216" s="33">
        <v>4.5499999999999999E-2</v>
      </c>
      <c r="EC216" s="34">
        <v>1.006</v>
      </c>
      <c r="ED216" s="34">
        <v>0.38</v>
      </c>
      <c r="EE216" s="16">
        <v>271.06399999999996</v>
      </c>
      <c r="EF216" s="34">
        <v>1.35E-2</v>
      </c>
      <c r="EG216" s="34">
        <v>3.2000000000000001E-2</v>
      </c>
      <c r="EH216" s="34">
        <v>5.7617697656022942E-3</v>
      </c>
      <c r="EI216" s="27">
        <v>11.699965279414307</v>
      </c>
      <c r="EJ216" s="33">
        <v>3.7499999999999999E-2</v>
      </c>
      <c r="EK216" s="34">
        <v>0.74350000000000005</v>
      </c>
      <c r="EL216" s="34">
        <v>0.47399999999999998</v>
      </c>
      <c r="EM216" s="16">
        <v>202.92450000000002</v>
      </c>
      <c r="EN216" s="34">
        <v>1.2500000000000001E-2</v>
      </c>
      <c r="EO216" s="34">
        <v>2.5000000000000001E-2</v>
      </c>
      <c r="EP216" s="34">
        <v>5.598517489062726E-3</v>
      </c>
      <c r="EQ216" s="27">
        <v>8.758672291087338</v>
      </c>
      <c r="ER216" s="34" t="s">
        <v>486</v>
      </c>
    </row>
    <row r="217" spans="2:148" x14ac:dyDescent="0.2">
      <c r="B217" s="15" t="s">
        <v>503</v>
      </c>
      <c r="D217" s="15" t="s">
        <v>568</v>
      </c>
      <c r="E217" s="15" t="s">
        <v>588</v>
      </c>
      <c r="F217" s="31" t="s">
        <v>32</v>
      </c>
      <c r="G217" s="15">
        <v>3701</v>
      </c>
      <c r="I217" s="15">
        <v>62460</v>
      </c>
      <c r="K217" s="15" t="s">
        <v>494</v>
      </c>
      <c r="L217" s="15">
        <v>1.8</v>
      </c>
      <c r="P217" s="15"/>
      <c r="Q217" s="36"/>
      <c r="R217" s="11"/>
      <c r="T217" s="31" t="s">
        <v>153</v>
      </c>
      <c r="U217" s="15"/>
      <c r="V217" s="15" t="s">
        <v>486</v>
      </c>
      <c r="Y217" s="33"/>
      <c r="Z217" s="34"/>
      <c r="AA217" s="34"/>
      <c r="AB217" s="35"/>
      <c r="AC217" s="35"/>
      <c r="AD217" s="35"/>
      <c r="AE217" s="35"/>
      <c r="AG217" s="33"/>
      <c r="AH217" s="34"/>
      <c r="AI217" s="34"/>
      <c r="AJ217" s="35"/>
      <c r="AK217" s="35"/>
      <c r="AL217" s="35"/>
      <c r="AM217" s="35"/>
      <c r="AO217" s="33"/>
      <c r="AP217" s="34"/>
      <c r="AQ217" s="34"/>
      <c r="AR217" s="35"/>
      <c r="AS217" s="35"/>
      <c r="AT217" s="35"/>
      <c r="AU217" s="35"/>
      <c r="AV217" s="35"/>
      <c r="AW217" s="43"/>
      <c r="AX217" s="33">
        <v>5.2999999999999999E-2</v>
      </c>
      <c r="AY217" s="34">
        <v>0.47199999999999998</v>
      </c>
      <c r="AZ217" s="34">
        <v>1.2190000000000001</v>
      </c>
      <c r="BA217" s="16">
        <v>229.928</v>
      </c>
      <c r="BB217" s="34" t="s">
        <v>486</v>
      </c>
      <c r="BC217" s="34" t="s">
        <v>486</v>
      </c>
      <c r="BD217" s="34" t="s">
        <v>486</v>
      </c>
      <c r="BE217" s="27">
        <v>9.9006661325038099</v>
      </c>
      <c r="BF217" s="34">
        <v>0.99513421706710847</v>
      </c>
      <c r="BG217" s="33">
        <v>0.10512261806130901</v>
      </c>
      <c r="BH217" s="34">
        <v>0.99513421706710847</v>
      </c>
      <c r="BI217" s="34">
        <v>1.0632062966031484</v>
      </c>
      <c r="BJ217" s="16">
        <v>235.32810687655342</v>
      </c>
      <c r="BK217" s="34" t="s">
        <v>486</v>
      </c>
      <c r="BL217" s="34" t="s">
        <v>486</v>
      </c>
      <c r="BM217" s="34" t="s">
        <v>486</v>
      </c>
      <c r="BN217" s="27">
        <v>10.174627569663</v>
      </c>
      <c r="BO217" s="33">
        <v>0.35399999999999998</v>
      </c>
      <c r="BP217" s="34">
        <v>3.4504999999999999</v>
      </c>
      <c r="BQ217" s="34">
        <v>0.49</v>
      </c>
      <c r="BR217" s="16">
        <v>260.58349999999996</v>
      </c>
      <c r="BS217" s="34" t="s">
        <v>486</v>
      </c>
      <c r="BT217" s="34" t="s">
        <v>486</v>
      </c>
      <c r="BU217" s="34" t="s">
        <v>486</v>
      </c>
      <c r="BV217" s="27">
        <v>11.45718433331762</v>
      </c>
      <c r="BW217" s="33">
        <v>1.0499999999999999E-2</v>
      </c>
      <c r="BX217" s="34">
        <v>0.154</v>
      </c>
      <c r="BY217" s="34">
        <v>1.8585</v>
      </c>
      <c r="BZ217" s="16">
        <v>244.98149999999998</v>
      </c>
      <c r="CA217" s="34" t="s">
        <v>486</v>
      </c>
      <c r="CB217" s="34" t="s">
        <v>486</v>
      </c>
      <c r="CC217" s="34" t="s">
        <v>486</v>
      </c>
      <c r="CD217" s="27">
        <v>10.519097657538767</v>
      </c>
      <c r="CE217" s="33">
        <v>5.0500000000000003E-2</v>
      </c>
      <c r="CF217" s="34">
        <v>1.1850000000000001</v>
      </c>
      <c r="CG217" s="34">
        <v>0.30399999999999999</v>
      </c>
      <c r="CH217" s="16">
        <v>173.41149999999999</v>
      </c>
      <c r="CI217" s="34" t="s">
        <v>486</v>
      </c>
      <c r="CJ217" s="34" t="s">
        <v>486</v>
      </c>
      <c r="CK217" s="34" t="s">
        <v>486</v>
      </c>
      <c r="CL217" s="27">
        <v>7.5243809995129709</v>
      </c>
      <c r="CM217" s="33">
        <v>8.5000000000000006E-3</v>
      </c>
      <c r="CN217" s="34">
        <v>0.13950000000000001</v>
      </c>
      <c r="CO217" s="34">
        <v>2.4935</v>
      </c>
      <c r="CP217" s="16">
        <v>274.37799999999999</v>
      </c>
      <c r="CQ217" s="34" t="s">
        <v>486</v>
      </c>
      <c r="CR217" s="34" t="s">
        <v>486</v>
      </c>
      <c r="CS217" s="34" t="s">
        <v>486</v>
      </c>
      <c r="CT217" s="27">
        <v>11.778668127759188</v>
      </c>
      <c r="CU217" s="33">
        <v>0.10050000000000001</v>
      </c>
      <c r="CV217" s="34">
        <v>1.375</v>
      </c>
      <c r="CW217" s="34">
        <v>0.79249999999999998</v>
      </c>
      <c r="CX217" s="16">
        <v>211.44</v>
      </c>
      <c r="CY217" s="34" t="s">
        <v>486</v>
      </c>
      <c r="CZ217" s="34" t="s">
        <v>486</v>
      </c>
      <c r="DA217" s="34" t="s">
        <v>486</v>
      </c>
      <c r="DB217" s="27">
        <v>9.1750369986331712</v>
      </c>
      <c r="DC217" s="34" t="s">
        <v>486</v>
      </c>
      <c r="DD217" s="33">
        <v>1.2E-2</v>
      </c>
      <c r="DE217" s="34">
        <v>0.11849999999999999</v>
      </c>
      <c r="DF217" s="34">
        <v>0.85750000000000004</v>
      </c>
      <c r="DG217" s="16">
        <v>227.10649999999998</v>
      </c>
      <c r="DH217" s="34" t="s">
        <v>486</v>
      </c>
      <c r="DI217" s="34" t="s">
        <v>486</v>
      </c>
      <c r="DJ217" s="34" t="s">
        <v>486</v>
      </c>
      <c r="DK217" s="27">
        <v>9.7502479144082574</v>
      </c>
      <c r="DL217" s="33">
        <v>0.01</v>
      </c>
      <c r="DM217" s="34">
        <v>0.11449999999999999</v>
      </c>
      <c r="DN217" s="34">
        <v>1.8579999999999999</v>
      </c>
      <c r="DO217" s="16">
        <v>241.13900000000001</v>
      </c>
      <c r="DP217" s="34" t="s">
        <v>486</v>
      </c>
      <c r="DQ217" s="34" t="s">
        <v>486</v>
      </c>
      <c r="DR217" s="34" t="s">
        <v>486</v>
      </c>
      <c r="DS217" s="27">
        <v>10.351562033589421</v>
      </c>
      <c r="DT217" s="33">
        <v>5.1499999999999997E-2</v>
      </c>
      <c r="DU217" s="34">
        <v>1.4430000000000001</v>
      </c>
      <c r="DV217" s="34">
        <v>0.3715</v>
      </c>
      <c r="DW217" s="16">
        <v>174.143</v>
      </c>
      <c r="DX217" s="34" t="s">
        <v>486</v>
      </c>
      <c r="DY217" s="34" t="s">
        <v>486</v>
      </c>
      <c r="DZ217" s="34" t="s">
        <v>486</v>
      </c>
      <c r="EA217" s="27">
        <v>7.5732800741543738</v>
      </c>
      <c r="EB217" s="33">
        <v>8.5000000000000006E-3</v>
      </c>
      <c r="EC217" s="34">
        <v>7.85E-2</v>
      </c>
      <c r="ED217" s="34">
        <v>2.3109999999999999</v>
      </c>
      <c r="EE217" s="16">
        <v>280.90249999999997</v>
      </c>
      <c r="EF217" s="34" t="s">
        <v>486</v>
      </c>
      <c r="EG217" s="34" t="s">
        <v>486</v>
      </c>
      <c r="EH217" s="34" t="s">
        <v>486</v>
      </c>
      <c r="EI217" s="27">
        <v>12.054393489497416</v>
      </c>
      <c r="EJ217" s="33">
        <v>3.3500000000000002E-2</v>
      </c>
      <c r="EK217" s="34">
        <v>0.80799999999999994</v>
      </c>
      <c r="EL217" s="34">
        <v>0.88349999999999995</v>
      </c>
      <c r="EM217" s="16">
        <v>205.37</v>
      </c>
      <c r="EN217" s="34" t="s">
        <v>486</v>
      </c>
      <c r="EO217" s="34" t="s">
        <v>486</v>
      </c>
      <c r="EP217" s="34" t="s">
        <v>486</v>
      </c>
      <c r="EQ217" s="27">
        <v>8.8673631207679371</v>
      </c>
      <c r="ER217" s="34" t="s">
        <v>486</v>
      </c>
    </row>
    <row r="218" spans="2:148" x14ac:dyDescent="0.2">
      <c r="B218" s="15" t="s">
        <v>503</v>
      </c>
      <c r="D218" s="15" t="s">
        <v>68</v>
      </c>
      <c r="E218" s="15" t="s">
        <v>556</v>
      </c>
      <c r="F218" s="31" t="s">
        <v>32</v>
      </c>
      <c r="G218" s="15">
        <v>3701</v>
      </c>
      <c r="I218" s="15">
        <v>120552</v>
      </c>
      <c r="K218" s="15" t="s">
        <v>491</v>
      </c>
      <c r="L218" s="15">
        <v>1.9730000000000001</v>
      </c>
      <c r="N218" s="15" t="s">
        <v>25</v>
      </c>
      <c r="P218" s="15" t="s">
        <v>495</v>
      </c>
      <c r="Q218" s="37"/>
      <c r="R218" s="11"/>
      <c r="T218" s="31" t="s">
        <v>153</v>
      </c>
      <c r="U218" s="15"/>
      <c r="V218" s="15">
        <v>1590</v>
      </c>
      <c r="Y218" s="33"/>
      <c r="Z218" s="34"/>
      <c r="AA218" s="34"/>
      <c r="AB218" s="35"/>
      <c r="AC218" s="35"/>
      <c r="AD218" s="35"/>
      <c r="AE218" s="35"/>
      <c r="AG218" s="33"/>
      <c r="AH218" s="34"/>
      <c r="AI218" s="34"/>
      <c r="AJ218" s="35"/>
      <c r="AK218" s="35"/>
      <c r="AL218" s="35"/>
      <c r="AM218" s="35"/>
      <c r="AO218" s="33"/>
      <c r="AP218" s="34"/>
      <c r="AQ218" s="34"/>
      <c r="AR218" s="35"/>
      <c r="AS218" s="35"/>
      <c r="AT218" s="35"/>
      <c r="AU218" s="35"/>
      <c r="AV218" s="35"/>
      <c r="AW218" s="43"/>
      <c r="AX218" s="33">
        <v>0.12063338636496797</v>
      </c>
      <c r="AY218" s="34">
        <v>2.2991346573166198</v>
      </c>
      <c r="AZ218" s="34">
        <v>0.30618486749021334</v>
      </c>
      <c r="BA218" s="16">
        <v>221.49166403734881</v>
      </c>
      <c r="BB218" s="34">
        <v>2.4232813551101573E-2</v>
      </c>
      <c r="BC218" s="34">
        <v>9.6400572813866395E-2</v>
      </c>
      <c r="BD218" s="34">
        <v>4.8428290556252383E-2</v>
      </c>
      <c r="BE218" s="27">
        <v>9.6711790172624355</v>
      </c>
      <c r="BF218" s="34">
        <v>3.2085468102734049</v>
      </c>
      <c r="BG218" s="33">
        <v>0.19851118475559237</v>
      </c>
      <c r="BH218" s="34">
        <v>3.2085468102734049</v>
      </c>
      <c r="BI218" s="34">
        <v>0.47126346313173156</v>
      </c>
      <c r="BJ218" s="16">
        <v>228.34074067937038</v>
      </c>
      <c r="BK218" s="34">
        <v>2.6235294117647062E-2</v>
      </c>
      <c r="BL218" s="34">
        <v>0.17227589063794532</v>
      </c>
      <c r="BM218" s="34" t="s">
        <v>486</v>
      </c>
      <c r="BN218" s="27">
        <v>10.036825732993002</v>
      </c>
      <c r="BO218" s="33" t="s">
        <v>486</v>
      </c>
      <c r="BP218" s="34" t="s">
        <v>486</v>
      </c>
      <c r="BQ218" s="34" t="s">
        <v>486</v>
      </c>
      <c r="BR218" s="16" t="s">
        <v>486</v>
      </c>
      <c r="BS218" s="34" t="s">
        <v>486</v>
      </c>
      <c r="BT218" s="34" t="s">
        <v>486</v>
      </c>
      <c r="BU218" s="34" t="s">
        <v>486</v>
      </c>
      <c r="BV218" s="27" t="s">
        <v>486</v>
      </c>
      <c r="BW218" s="33" t="s">
        <v>486</v>
      </c>
      <c r="BX218" s="34" t="s">
        <v>486</v>
      </c>
      <c r="BY218" s="34" t="s">
        <v>486</v>
      </c>
      <c r="BZ218" s="16" t="s">
        <v>486</v>
      </c>
      <c r="CA218" s="34" t="s">
        <v>486</v>
      </c>
      <c r="CB218" s="34" t="s">
        <v>486</v>
      </c>
      <c r="CC218" s="34" t="s">
        <v>486</v>
      </c>
      <c r="CD218" s="27" t="s">
        <v>486</v>
      </c>
      <c r="CE218" s="33" t="s">
        <v>486</v>
      </c>
      <c r="CF218" s="34" t="s">
        <v>486</v>
      </c>
      <c r="CG218" s="34" t="s">
        <v>486</v>
      </c>
      <c r="CH218" s="16" t="s">
        <v>486</v>
      </c>
      <c r="CI218" s="34" t="s">
        <v>486</v>
      </c>
      <c r="CJ218" s="34" t="s">
        <v>486</v>
      </c>
      <c r="CK218" s="34" t="s">
        <v>486</v>
      </c>
      <c r="CL218" s="27" t="s">
        <v>486</v>
      </c>
      <c r="CM218" s="33" t="s">
        <v>486</v>
      </c>
      <c r="CN218" s="34" t="s">
        <v>486</v>
      </c>
      <c r="CO218" s="34" t="s">
        <v>486</v>
      </c>
      <c r="CP218" s="16" t="s">
        <v>486</v>
      </c>
      <c r="CQ218" s="34" t="s">
        <v>486</v>
      </c>
      <c r="CR218" s="34" t="s">
        <v>486</v>
      </c>
      <c r="CS218" s="34" t="s">
        <v>486</v>
      </c>
      <c r="CT218" s="27" t="s">
        <v>486</v>
      </c>
      <c r="CU218" s="33" t="s">
        <v>486</v>
      </c>
      <c r="CV218" s="34" t="s">
        <v>486</v>
      </c>
      <c r="CW218" s="34" t="s">
        <v>486</v>
      </c>
      <c r="CX218" s="16" t="s">
        <v>486</v>
      </c>
      <c r="CY218" s="34" t="s">
        <v>486</v>
      </c>
      <c r="CZ218" s="34" t="s">
        <v>486</v>
      </c>
      <c r="DA218" s="34" t="s">
        <v>486</v>
      </c>
      <c r="DB218" s="27" t="s">
        <v>486</v>
      </c>
      <c r="DC218" s="34" t="s">
        <v>486</v>
      </c>
      <c r="DD218" s="33">
        <v>0.03</v>
      </c>
      <c r="DE218" s="34">
        <v>1.0270000000000001</v>
      </c>
      <c r="DF218" s="34">
        <v>5.7000000000000002E-2</v>
      </c>
      <c r="DG218" s="16">
        <v>194.2355</v>
      </c>
      <c r="DH218" s="34">
        <v>1.3999999999999999E-2</v>
      </c>
      <c r="DI218" s="34">
        <v>1.6E-2</v>
      </c>
      <c r="DJ218" s="34">
        <v>8.5385505367225733E-3</v>
      </c>
      <c r="DK218" s="27">
        <v>8.404087052834992</v>
      </c>
      <c r="DL218" s="33">
        <v>0.06</v>
      </c>
      <c r="DM218" s="34">
        <v>2.5590000000000002</v>
      </c>
      <c r="DN218" s="34">
        <v>0.17749999999999999</v>
      </c>
      <c r="DO218" s="16">
        <v>247.9615</v>
      </c>
      <c r="DP218" s="34">
        <v>2.5000000000000001E-2</v>
      </c>
      <c r="DQ218" s="34">
        <v>3.5000000000000003E-2</v>
      </c>
      <c r="DR218" s="34">
        <v>2.9442751215676473E-2</v>
      </c>
      <c r="DS218" s="27">
        <v>10.815739030023094</v>
      </c>
      <c r="DT218" s="33">
        <v>4.1499999999999995E-2</v>
      </c>
      <c r="DU218" s="34">
        <v>2.0495000000000001</v>
      </c>
      <c r="DV218" s="34">
        <v>0.2145</v>
      </c>
      <c r="DW218" s="16">
        <v>175.87700000000001</v>
      </c>
      <c r="DX218" s="34">
        <v>1.6E-2</v>
      </c>
      <c r="DY218" s="34">
        <v>2.5500000000000002E-2</v>
      </c>
      <c r="DZ218" s="34">
        <v>1.4305272591659732E-2</v>
      </c>
      <c r="EA218" s="27">
        <v>7.68716838698528</v>
      </c>
      <c r="EB218" s="33">
        <v>3.3500000000000002E-2</v>
      </c>
      <c r="EC218" s="34">
        <v>1.492</v>
      </c>
      <c r="ED218" s="34">
        <v>8.8499999999999995E-2</v>
      </c>
      <c r="EE218" s="16">
        <v>266.44200000000001</v>
      </c>
      <c r="EF218" s="34">
        <v>1.9E-2</v>
      </c>
      <c r="EG218" s="34">
        <v>1.4499999999999999E-2</v>
      </c>
      <c r="EH218" s="34">
        <v>1.2731607197944186E-2</v>
      </c>
      <c r="EI218" s="27">
        <v>11.532850230161349</v>
      </c>
      <c r="EJ218" s="33">
        <v>4.1000000000000002E-2</v>
      </c>
      <c r="EK218" s="34">
        <v>1.8620000000000001</v>
      </c>
      <c r="EL218" s="34">
        <v>0.16500000000000001</v>
      </c>
      <c r="EM218" s="16">
        <v>199.37799999999999</v>
      </c>
      <c r="EN218" s="34">
        <v>1.7000000000000001E-2</v>
      </c>
      <c r="EO218" s="34">
        <v>2.35E-2</v>
      </c>
      <c r="EP218" s="34">
        <v>1.4828594148609195E-2</v>
      </c>
      <c r="EQ218" s="27">
        <v>8.6824241567296667</v>
      </c>
      <c r="ER218" s="34" t="s">
        <v>486</v>
      </c>
    </row>
    <row r="219" spans="2:148" x14ac:dyDescent="0.2">
      <c r="B219" s="15" t="s">
        <v>503</v>
      </c>
      <c r="D219" s="15" t="s">
        <v>68</v>
      </c>
      <c r="E219" s="15" t="s">
        <v>556</v>
      </c>
      <c r="F219" s="31" t="s">
        <v>32</v>
      </c>
      <c r="G219" s="15">
        <v>3701</v>
      </c>
      <c r="I219" s="15">
        <v>84435</v>
      </c>
      <c r="K219" s="15" t="s">
        <v>491</v>
      </c>
      <c r="L219" s="15">
        <v>1.9730000000000001</v>
      </c>
      <c r="N219" s="15" t="s">
        <v>25</v>
      </c>
      <c r="P219" s="15" t="s">
        <v>495</v>
      </c>
      <c r="Q219" s="37"/>
      <c r="R219" s="11"/>
      <c r="T219" s="31" t="s">
        <v>153</v>
      </c>
      <c r="U219" s="15"/>
      <c r="V219" s="15">
        <v>1590</v>
      </c>
      <c r="Y219" s="33"/>
      <c r="Z219" s="34"/>
      <c r="AA219" s="34"/>
      <c r="AB219" s="35"/>
      <c r="AC219" s="35"/>
      <c r="AD219" s="35"/>
      <c r="AE219" s="35"/>
      <c r="AG219" s="33"/>
      <c r="AH219" s="34"/>
      <c r="AI219" s="34"/>
      <c r="AJ219" s="35"/>
      <c r="AK219" s="35"/>
      <c r="AL219" s="35"/>
      <c r="AM219" s="35"/>
      <c r="AO219" s="33"/>
      <c r="AP219" s="34"/>
      <c r="AQ219" s="34"/>
      <c r="AR219" s="35"/>
      <c r="AS219" s="35"/>
      <c r="AT219" s="35"/>
      <c r="AU219" s="35"/>
      <c r="AV219" s="35"/>
      <c r="AW219" s="43"/>
      <c r="AX219" s="33">
        <v>0.109</v>
      </c>
      <c r="AY219" s="34">
        <v>1.7869999999999999</v>
      </c>
      <c r="AZ219" s="34">
        <v>0.191</v>
      </c>
      <c r="BA219" s="16">
        <v>222.79300000000001</v>
      </c>
      <c r="BB219" s="34">
        <v>2.1000000000000001E-2</v>
      </c>
      <c r="BC219" s="34">
        <v>8.6999999999999994E-2</v>
      </c>
      <c r="BD219" s="34" t="s">
        <v>486</v>
      </c>
      <c r="BE219" s="27">
        <v>9.6908934659314081</v>
      </c>
      <c r="BF219" s="34">
        <v>2.4356404308202158</v>
      </c>
      <c r="BG219" s="33">
        <v>0.18814995857497926</v>
      </c>
      <c r="BH219" s="34">
        <v>2.4356404308202158</v>
      </c>
      <c r="BI219" s="34">
        <v>0.30662966031483019</v>
      </c>
      <c r="BJ219" s="16">
        <v>228.30292626346312</v>
      </c>
      <c r="BK219" s="34">
        <v>2.2705053852526927E-2</v>
      </c>
      <c r="BL219" s="34">
        <v>0.16496603148301575</v>
      </c>
      <c r="BM219" s="34" t="s">
        <v>486</v>
      </c>
      <c r="BN219" s="27">
        <v>9.9817012268264822</v>
      </c>
      <c r="BO219" s="33">
        <v>0.45900000000000002</v>
      </c>
      <c r="BP219" s="34">
        <v>5.7569999999999997</v>
      </c>
      <c r="BQ219" s="34">
        <v>0.73399999999999999</v>
      </c>
      <c r="BR219" s="16">
        <v>236.16300000000001</v>
      </c>
      <c r="BS219" s="34">
        <v>3.4000000000000002E-2</v>
      </c>
      <c r="BT219" s="34">
        <v>0.42499999999999999</v>
      </c>
      <c r="BU219" s="34" t="s">
        <v>486</v>
      </c>
      <c r="BV219" s="27">
        <v>10.579526794551542</v>
      </c>
      <c r="BW219" s="33">
        <v>3.7999999999999999E-2</v>
      </c>
      <c r="BX219" s="34">
        <v>0.875</v>
      </c>
      <c r="BY219" s="34">
        <v>0.17599999999999999</v>
      </c>
      <c r="BZ219" s="16">
        <v>248.11699999999999</v>
      </c>
      <c r="CA219" s="34">
        <v>1.7999999999999999E-2</v>
      </c>
      <c r="CB219" s="34">
        <v>0.02</v>
      </c>
      <c r="CC219" s="34" t="s">
        <v>486</v>
      </c>
      <c r="CD219" s="27">
        <v>10.705915696532653</v>
      </c>
      <c r="CE219" s="33">
        <v>2.7E-2</v>
      </c>
      <c r="CF219" s="34">
        <v>0.94</v>
      </c>
      <c r="CG219" s="34">
        <v>0.13300000000000001</v>
      </c>
      <c r="CH219" s="16">
        <v>176.02699999999999</v>
      </c>
      <c r="CI219" s="34">
        <v>1.2999999999999999E-2</v>
      </c>
      <c r="CJ219" s="34">
        <v>1.4E-2</v>
      </c>
      <c r="CK219" s="34" t="s">
        <v>486</v>
      </c>
      <c r="CL219" s="27">
        <v>7.6168501673186597</v>
      </c>
      <c r="CM219" s="33">
        <v>2.3E-2</v>
      </c>
      <c r="CN219" s="34">
        <v>1.278</v>
      </c>
      <c r="CO219" s="34">
        <v>2.7E-2</v>
      </c>
      <c r="CP219" s="16">
        <v>252.07300000000001</v>
      </c>
      <c r="CQ219" s="34">
        <v>1.2E-2</v>
      </c>
      <c r="CR219" s="34">
        <v>1.0999999999999999E-2</v>
      </c>
      <c r="CS219" s="34" t="s">
        <v>486</v>
      </c>
      <c r="CT219" s="27">
        <v>10.900709965279416</v>
      </c>
      <c r="CU219" s="33">
        <v>0.114</v>
      </c>
      <c r="CV219" s="34">
        <v>1.919</v>
      </c>
      <c r="CW219" s="34">
        <v>0.247</v>
      </c>
      <c r="CX219" s="16">
        <v>206.249</v>
      </c>
      <c r="CY219" s="34">
        <v>1.7999999999999999E-2</v>
      </c>
      <c r="CZ219" s="34">
        <v>9.6000000000000002E-2</v>
      </c>
      <c r="DA219" s="34" t="s">
        <v>486</v>
      </c>
      <c r="DB219" s="27">
        <v>8.9908959796389709</v>
      </c>
      <c r="DC219" s="34">
        <v>1.1859999999999999</v>
      </c>
      <c r="DD219" s="33">
        <v>9.1999999999999998E-2</v>
      </c>
      <c r="DE219" s="34">
        <v>1.083</v>
      </c>
      <c r="DF219" s="34">
        <v>6.0999999999999999E-2</v>
      </c>
      <c r="DG219" s="16">
        <v>203.64599999999999</v>
      </c>
      <c r="DH219" s="34">
        <v>1.9E-2</v>
      </c>
      <c r="DI219" s="34">
        <v>7.1999999999999995E-2</v>
      </c>
      <c r="DJ219" s="34" t="s">
        <v>486</v>
      </c>
      <c r="DK219" s="27">
        <v>8.8199143768361843</v>
      </c>
      <c r="DL219" s="33">
        <v>3.1E-2</v>
      </c>
      <c r="DM219" s="34">
        <v>1.21</v>
      </c>
      <c r="DN219" s="34">
        <v>0.09</v>
      </c>
      <c r="DO219" s="16">
        <v>240.83</v>
      </c>
      <c r="DP219" s="34">
        <v>1.4999999999999999E-2</v>
      </c>
      <c r="DQ219" s="34">
        <v>1.6E-2</v>
      </c>
      <c r="DR219" s="34" t="s">
        <v>486</v>
      </c>
      <c r="DS219" s="27">
        <v>10.415001492513866</v>
      </c>
      <c r="DT219" s="33">
        <v>2.7E-2</v>
      </c>
      <c r="DU219" s="34">
        <v>1.008</v>
      </c>
      <c r="DV219" s="34">
        <v>0.14299999999999999</v>
      </c>
      <c r="DW219" s="16">
        <v>173.077</v>
      </c>
      <c r="DX219" s="34">
        <v>1.2999999999999999E-2</v>
      </c>
      <c r="DY219" s="34">
        <v>1.4E-2</v>
      </c>
      <c r="DZ219" s="34" t="s">
        <v>486</v>
      </c>
      <c r="EA219" s="27">
        <v>7.4949073855870294</v>
      </c>
      <c r="EB219" s="33">
        <v>2.5000000000000001E-2</v>
      </c>
      <c r="EC219" s="34">
        <v>1.4</v>
      </c>
      <c r="ED219" s="34">
        <v>4.2000000000000003E-2</v>
      </c>
      <c r="EE219" s="16">
        <v>253.35400000000001</v>
      </c>
      <c r="EF219" s="34">
        <v>1.4E-2</v>
      </c>
      <c r="EG219" s="34">
        <v>1.0999999999999999E-2</v>
      </c>
      <c r="EH219" s="34" t="s">
        <v>486</v>
      </c>
      <c r="EI219" s="27">
        <v>10.964146989049663</v>
      </c>
      <c r="EJ219" s="33">
        <v>0.04</v>
      </c>
      <c r="EK219" s="34">
        <v>1.093</v>
      </c>
      <c r="EL219" s="34">
        <v>0.109</v>
      </c>
      <c r="EM219" s="16">
        <v>197.24600000000001</v>
      </c>
      <c r="EN219" s="34">
        <v>1.4999999999999999E-2</v>
      </c>
      <c r="EO219" s="34">
        <v>2.5000000000000001E-2</v>
      </c>
      <c r="EP219" s="34" t="s">
        <v>486</v>
      </c>
      <c r="EQ219" s="27">
        <v>8.5390166690232689</v>
      </c>
      <c r="ER219" s="34">
        <v>0.94899999999999995</v>
      </c>
    </row>
    <row r="220" spans="2:148" x14ac:dyDescent="0.2">
      <c r="B220" s="15" t="s">
        <v>503</v>
      </c>
      <c r="D220" s="15" t="s">
        <v>94</v>
      </c>
      <c r="E220" s="15" t="s">
        <v>555</v>
      </c>
      <c r="F220" s="31" t="s">
        <v>32</v>
      </c>
      <c r="G220" s="15">
        <v>3701</v>
      </c>
      <c r="I220" s="15">
        <v>134374</v>
      </c>
      <c r="K220" s="15" t="s">
        <v>491</v>
      </c>
      <c r="L220" s="15">
        <v>2.5470000000000002</v>
      </c>
      <c r="N220" s="15" t="s">
        <v>506</v>
      </c>
      <c r="P220" s="15" t="s">
        <v>495</v>
      </c>
      <c r="Q220" s="37"/>
      <c r="R220" s="11"/>
      <c r="T220" s="31" t="s">
        <v>153</v>
      </c>
      <c r="U220" s="15"/>
      <c r="V220" s="15">
        <v>1700</v>
      </c>
      <c r="Y220" s="33"/>
      <c r="Z220" s="34"/>
      <c r="AA220" s="34"/>
      <c r="AB220" s="35"/>
      <c r="AC220" s="35"/>
      <c r="AD220" s="35"/>
      <c r="AE220" s="35"/>
      <c r="AG220" s="33"/>
      <c r="AH220" s="34"/>
      <c r="AI220" s="34"/>
      <c r="AJ220" s="35"/>
      <c r="AK220" s="35"/>
      <c r="AL220" s="35"/>
      <c r="AM220" s="35"/>
      <c r="AO220" s="33"/>
      <c r="AP220" s="34"/>
      <c r="AQ220" s="34"/>
      <c r="AR220" s="35"/>
      <c r="AS220" s="35"/>
      <c r="AT220" s="35"/>
      <c r="AU220" s="35"/>
      <c r="AV220" s="35"/>
      <c r="AW220" s="43"/>
      <c r="AX220" s="33">
        <v>0.10749343648037227</v>
      </c>
      <c r="AY220" s="34">
        <v>2.5380449486202452</v>
      </c>
      <c r="AZ220" s="34">
        <v>0.29928311410939124</v>
      </c>
      <c r="BA220" s="16">
        <v>226.33996425507121</v>
      </c>
      <c r="BB220" s="34">
        <v>2.0180063404128243E-2</v>
      </c>
      <c r="BC220" s="34">
        <v>8.7313373076244025E-2</v>
      </c>
      <c r="BD220" s="34" t="s">
        <v>486</v>
      </c>
      <c r="BE220" s="27">
        <v>9.8934377842586194</v>
      </c>
      <c r="BF220" s="34">
        <v>3.6206783878863749</v>
      </c>
      <c r="BG220" s="33">
        <v>0.18241663000537925</v>
      </c>
      <c r="BH220" s="34">
        <v>3.6206783878863749</v>
      </c>
      <c r="BI220" s="34">
        <v>0.37261485264316851</v>
      </c>
      <c r="BJ220" s="16">
        <v>233.86232935829293</v>
      </c>
      <c r="BK220" s="34">
        <v>2.4379899741528425E-2</v>
      </c>
      <c r="BL220" s="34">
        <v>0.15803673026385084</v>
      </c>
      <c r="BM220" s="34" t="s">
        <v>486</v>
      </c>
      <c r="BN220" s="27">
        <v>10.299234850167615</v>
      </c>
      <c r="BO220" s="33">
        <v>0.53915831844118045</v>
      </c>
      <c r="BP220" s="34">
        <v>8.3933921086702874</v>
      </c>
      <c r="BQ220" s="34">
        <v>0.63781530862810998</v>
      </c>
      <c r="BR220" s="16">
        <v>262.09221743630309</v>
      </c>
      <c r="BS220" s="34">
        <v>4.047676345221405E-2</v>
      </c>
      <c r="BT220" s="34">
        <v>0.49868155498896638</v>
      </c>
      <c r="BU220" s="34" t="s">
        <v>486</v>
      </c>
      <c r="BV220" s="27">
        <v>11.88022995373213</v>
      </c>
      <c r="BW220" s="33">
        <v>6.3340013425223773E-2</v>
      </c>
      <c r="BX220" s="34">
        <v>2.1955402850490753</v>
      </c>
      <c r="BY220" s="34">
        <v>0.46255232507141858</v>
      </c>
      <c r="BZ220" s="16">
        <v>280.99774978892424</v>
      </c>
      <c r="CA220" s="34">
        <v>1.7257829219131177E-2</v>
      </c>
      <c r="CB220" s="34">
        <v>4.60821842060926E-2</v>
      </c>
      <c r="CC220" s="34" t="s">
        <v>486</v>
      </c>
      <c r="CD220" s="27">
        <v>12.208625933023615</v>
      </c>
      <c r="CE220" s="33">
        <v>3.1156703551234476E-2</v>
      </c>
      <c r="CF220" s="34">
        <v>1.109003032062196</v>
      </c>
      <c r="CG220" s="34">
        <v>0.19590600246025014</v>
      </c>
      <c r="CH220" s="16">
        <v>186.72275819589751</v>
      </c>
      <c r="CI220" s="34">
        <v>1.0459705222636001E-2</v>
      </c>
      <c r="CJ220" s="34">
        <v>2.0696998328598476E-2</v>
      </c>
      <c r="CK220" s="34" t="s">
        <v>486</v>
      </c>
      <c r="CL220" s="27">
        <v>8.087548819894435</v>
      </c>
      <c r="CM220" s="33">
        <v>5.2908199623883066E-2</v>
      </c>
      <c r="CN220" s="34">
        <v>2.2777301566274981</v>
      </c>
      <c r="CO220" s="34">
        <v>0.25152610665435116</v>
      </c>
      <c r="CP220" s="16">
        <v>304.53497467623686</v>
      </c>
      <c r="CQ220" s="34">
        <v>1.4032309144224734E-2</v>
      </c>
      <c r="CR220" s="34">
        <v>3.887589047965833E-2</v>
      </c>
      <c r="CS220" s="34" t="s">
        <v>486</v>
      </c>
      <c r="CT220" s="27">
        <v>13.222260895300963</v>
      </c>
      <c r="CU220" s="33">
        <v>0.1387341897734429</v>
      </c>
      <c r="CV220" s="34">
        <v>2.8304306874329064</v>
      </c>
      <c r="CW220" s="34">
        <v>0.32749114964495979</v>
      </c>
      <c r="CX220" s="16">
        <v>227.44678800735861</v>
      </c>
      <c r="CY220" s="34">
        <v>1.775599664344675E-2</v>
      </c>
      <c r="CZ220" s="34">
        <v>0.12097819312999615</v>
      </c>
      <c r="DA220" s="34" t="s">
        <v>486</v>
      </c>
      <c r="DB220" s="27">
        <v>9.9648664905911026</v>
      </c>
      <c r="DC220" s="34" t="s">
        <v>486</v>
      </c>
      <c r="DD220" s="33">
        <v>2.9966379940173926E-2</v>
      </c>
      <c r="DE220" s="34">
        <v>1.5524295867256108</v>
      </c>
      <c r="DF220" s="34">
        <v>0.16575896141101668</v>
      </c>
      <c r="DG220" s="16">
        <v>218.03179964791673</v>
      </c>
      <c r="DH220" s="34">
        <v>9.085625217574396E-3</v>
      </c>
      <c r="DI220" s="34">
        <v>2.088075472259953E-2</v>
      </c>
      <c r="DJ220" s="34" t="s">
        <v>486</v>
      </c>
      <c r="DK220" s="27">
        <v>9.4601223046950942</v>
      </c>
      <c r="DL220" s="33">
        <v>6.3285546249713068E-2</v>
      </c>
      <c r="DM220" s="34">
        <v>3.0309316757475426</v>
      </c>
      <c r="DN220" s="34">
        <v>0.41486679260744119</v>
      </c>
      <c r="DO220" s="16">
        <v>275.56233902236414</v>
      </c>
      <c r="DP220" s="34">
        <v>1.9328235875319646E-2</v>
      </c>
      <c r="DQ220" s="34">
        <v>4.3957310374393418E-2</v>
      </c>
      <c r="DR220" s="34" t="s">
        <v>486</v>
      </c>
      <c r="DS220" s="27">
        <v>12.031797383395917</v>
      </c>
      <c r="DT220" s="33">
        <v>3.0641070789753692E-2</v>
      </c>
      <c r="DU220" s="34">
        <v>1.3329310962500065</v>
      </c>
      <c r="DV220" s="34">
        <v>0.21521171866277652</v>
      </c>
      <c r="DW220" s="16">
        <v>184.60407170146652</v>
      </c>
      <c r="DX220" s="34">
        <v>1.0419933771575853E-2</v>
      </c>
      <c r="DY220" s="34">
        <v>2.0221137018177841E-2</v>
      </c>
      <c r="DZ220" s="34" t="s">
        <v>486</v>
      </c>
      <c r="EA220" s="27">
        <v>8.0117003946670984</v>
      </c>
      <c r="EB220" s="33">
        <v>4.8443750853151737E-2</v>
      </c>
      <c r="EC220" s="34">
        <v>2.6300181772451654</v>
      </c>
      <c r="ED220" s="34">
        <v>0.2479545810692747</v>
      </c>
      <c r="EE220" s="16">
        <v>297.91595182813029</v>
      </c>
      <c r="EF220" s="34">
        <v>1.2621015597245586E-2</v>
      </c>
      <c r="EG220" s="34">
        <v>3.5822735255906152E-2</v>
      </c>
      <c r="EH220" s="34" t="s">
        <v>486</v>
      </c>
      <c r="EI220" s="27">
        <v>12.961506486207062</v>
      </c>
      <c r="EJ220" s="33">
        <v>3.7046962633396893E-2</v>
      </c>
      <c r="EK220" s="34">
        <v>1.7554373770979184</v>
      </c>
      <c r="EL220" s="34">
        <v>0.23743368613862542</v>
      </c>
      <c r="EM220" s="16">
        <v>216.12341254228002</v>
      </c>
      <c r="EN220" s="34">
        <v>1.1661630906102061E-2</v>
      </c>
      <c r="EO220" s="34">
        <v>2.5385331727294833E-2</v>
      </c>
      <c r="EP220" s="34" t="s">
        <v>486</v>
      </c>
      <c r="EQ220" s="27">
        <v>9.3929171463854431</v>
      </c>
      <c r="ER220" s="34" t="s">
        <v>486</v>
      </c>
    </row>
    <row r="221" spans="2:148" x14ac:dyDescent="0.2">
      <c r="B221" s="15" t="s">
        <v>503</v>
      </c>
      <c r="D221" s="15" t="s">
        <v>53</v>
      </c>
      <c r="E221" s="15" t="s">
        <v>589</v>
      </c>
      <c r="F221" s="31" t="s">
        <v>32</v>
      </c>
      <c r="G221" s="15">
        <v>3701</v>
      </c>
      <c r="I221" s="15">
        <v>107886</v>
      </c>
      <c r="K221" s="15" t="s">
        <v>491</v>
      </c>
      <c r="L221" s="15">
        <v>2.9670000000000001</v>
      </c>
      <c r="N221" s="15" t="s">
        <v>31</v>
      </c>
      <c r="P221" s="15" t="s">
        <v>495</v>
      </c>
      <c r="Q221" s="37"/>
      <c r="R221" s="11"/>
      <c r="T221" s="31" t="s">
        <v>153</v>
      </c>
      <c r="U221" s="15"/>
      <c r="V221" s="15">
        <v>1700</v>
      </c>
      <c r="Y221" s="33"/>
      <c r="Z221" s="34"/>
      <c r="AA221" s="34"/>
      <c r="AB221" s="35"/>
      <c r="AC221" s="35"/>
      <c r="AD221" s="35"/>
      <c r="AE221" s="35"/>
      <c r="AG221" s="33"/>
      <c r="AH221" s="34"/>
      <c r="AI221" s="34"/>
      <c r="AJ221" s="35"/>
      <c r="AK221" s="35"/>
      <c r="AL221" s="35"/>
      <c r="AM221" s="35"/>
      <c r="AO221" s="33"/>
      <c r="AP221" s="34"/>
      <c r="AQ221" s="34"/>
      <c r="AR221" s="35"/>
      <c r="AS221" s="35"/>
      <c r="AT221" s="35"/>
      <c r="AU221" s="35"/>
      <c r="AV221" s="35"/>
      <c r="AW221" s="43"/>
      <c r="AX221" s="33">
        <v>6.7000000000000004E-2</v>
      </c>
      <c r="AY221" s="34">
        <v>0.45200000000000001</v>
      </c>
      <c r="AZ221" s="34">
        <v>0.34799999999999998</v>
      </c>
      <c r="BA221" s="16">
        <v>298.48099999999999</v>
      </c>
      <c r="BB221" s="34">
        <v>2.5999999999999999E-2</v>
      </c>
      <c r="BC221" s="34">
        <v>4.1000000000000002E-2</v>
      </c>
      <c r="BD221" s="34" t="s">
        <v>486</v>
      </c>
      <c r="BE221" s="27">
        <v>12.841470361816784</v>
      </c>
      <c r="BF221" s="34">
        <v>0.89482435791217896</v>
      </c>
      <c r="BG221" s="33">
        <v>0.11578458989229495</v>
      </c>
      <c r="BH221" s="34">
        <v>0.89482435791217896</v>
      </c>
      <c r="BI221" s="34">
        <v>0.39641093620546808</v>
      </c>
      <c r="BJ221" s="16">
        <v>304.76214913007459</v>
      </c>
      <c r="BK221" s="34">
        <v>2.9995028997514502E-2</v>
      </c>
      <c r="BL221" s="34">
        <v>8.6304059652029821E-2</v>
      </c>
      <c r="BM221" s="34" t="s">
        <v>486</v>
      </c>
      <c r="BN221" s="27">
        <v>13.147352880064952</v>
      </c>
      <c r="BO221" s="33" t="s">
        <v>486</v>
      </c>
      <c r="BP221" s="34" t="s">
        <v>486</v>
      </c>
      <c r="BQ221" s="34" t="s">
        <v>486</v>
      </c>
      <c r="BR221" s="16" t="s">
        <v>486</v>
      </c>
      <c r="BS221" s="34" t="s">
        <v>486</v>
      </c>
      <c r="BT221" s="34" t="s">
        <v>486</v>
      </c>
      <c r="BU221" s="34" t="s">
        <v>486</v>
      </c>
      <c r="BV221" s="27" t="s">
        <v>486</v>
      </c>
      <c r="BW221" s="33" t="s">
        <v>486</v>
      </c>
      <c r="BX221" s="34" t="s">
        <v>486</v>
      </c>
      <c r="BY221" s="34" t="s">
        <v>486</v>
      </c>
      <c r="BZ221" s="16" t="s">
        <v>486</v>
      </c>
      <c r="CA221" s="34" t="s">
        <v>486</v>
      </c>
      <c r="CB221" s="34" t="s">
        <v>486</v>
      </c>
      <c r="CC221" s="34" t="s">
        <v>486</v>
      </c>
      <c r="CD221" s="27" t="s">
        <v>486</v>
      </c>
      <c r="CE221" s="33" t="s">
        <v>486</v>
      </c>
      <c r="CF221" s="34" t="s">
        <v>486</v>
      </c>
      <c r="CG221" s="34" t="s">
        <v>486</v>
      </c>
      <c r="CH221" s="16" t="s">
        <v>486</v>
      </c>
      <c r="CI221" s="34" t="s">
        <v>486</v>
      </c>
      <c r="CJ221" s="34" t="s">
        <v>486</v>
      </c>
      <c r="CK221" s="34" t="s">
        <v>486</v>
      </c>
      <c r="CL221" s="27" t="s">
        <v>486</v>
      </c>
      <c r="CM221" s="33" t="s">
        <v>486</v>
      </c>
      <c r="CN221" s="34" t="s">
        <v>486</v>
      </c>
      <c r="CO221" s="34" t="s">
        <v>486</v>
      </c>
      <c r="CP221" s="16" t="s">
        <v>486</v>
      </c>
      <c r="CQ221" s="34" t="s">
        <v>486</v>
      </c>
      <c r="CR221" s="34" t="s">
        <v>486</v>
      </c>
      <c r="CS221" s="34" t="s">
        <v>486</v>
      </c>
      <c r="CT221" s="27" t="s">
        <v>486</v>
      </c>
      <c r="CU221" s="33" t="s">
        <v>486</v>
      </c>
      <c r="CV221" s="34" t="s">
        <v>486</v>
      </c>
      <c r="CW221" s="34" t="s">
        <v>486</v>
      </c>
      <c r="CX221" s="16" t="s">
        <v>486</v>
      </c>
      <c r="CY221" s="34" t="s">
        <v>486</v>
      </c>
      <c r="CZ221" s="34" t="s">
        <v>486</v>
      </c>
      <c r="DA221" s="34" t="s">
        <v>486</v>
      </c>
      <c r="DB221" s="27" t="s">
        <v>486</v>
      </c>
      <c r="DC221" s="34" t="s">
        <v>486</v>
      </c>
      <c r="DD221" s="33">
        <v>4.8500000000000001E-2</v>
      </c>
      <c r="DE221" s="34">
        <v>0.34399999999999997</v>
      </c>
      <c r="DF221" s="34">
        <v>0.43149999999999999</v>
      </c>
      <c r="DG221" s="16">
        <v>279.85699999999997</v>
      </c>
      <c r="DH221" s="34">
        <v>2.7999999999999997E-2</v>
      </c>
      <c r="DI221" s="34">
        <v>2.0500000000000001E-2</v>
      </c>
      <c r="DJ221" s="34" t="s">
        <v>486</v>
      </c>
      <c r="DK221" s="27">
        <v>12.032888407094939</v>
      </c>
      <c r="DL221" s="33">
        <v>3.3500000000000002E-2</v>
      </c>
      <c r="DM221" s="34">
        <v>0.318</v>
      </c>
      <c r="DN221" s="34">
        <v>0.158</v>
      </c>
      <c r="DO221" s="16">
        <v>347.58699999999999</v>
      </c>
      <c r="DP221" s="34">
        <v>2.75E-2</v>
      </c>
      <c r="DQ221" s="34">
        <v>7.0000000000000001E-3</v>
      </c>
      <c r="DR221" s="34" t="s">
        <v>486</v>
      </c>
      <c r="DS221" s="27">
        <v>14.934044084146361</v>
      </c>
      <c r="DT221" s="33">
        <v>3.0499999999999999E-2</v>
      </c>
      <c r="DU221" s="34">
        <v>0.255</v>
      </c>
      <c r="DV221" s="34">
        <v>0.13600000000000001</v>
      </c>
      <c r="DW221" s="16">
        <v>244.83250000000001</v>
      </c>
      <c r="DX221" s="34">
        <v>2.0499999999999997E-2</v>
      </c>
      <c r="DY221" s="34">
        <v>0.01</v>
      </c>
      <c r="DZ221" s="34" t="s">
        <v>486</v>
      </c>
      <c r="EA221" s="27">
        <v>10.522235393002466</v>
      </c>
      <c r="EB221" s="33">
        <v>2.75E-2</v>
      </c>
      <c r="EC221" s="34">
        <v>9.4E-2</v>
      </c>
      <c r="ED221" s="34">
        <v>0.2535</v>
      </c>
      <c r="EE221" s="16">
        <v>359.98350000000005</v>
      </c>
      <c r="EF221" s="34">
        <v>2.35E-2</v>
      </c>
      <c r="EG221" s="34">
        <v>4.0000000000000001E-3</v>
      </c>
      <c r="EH221" s="34" t="s">
        <v>486</v>
      </c>
      <c r="EI221" s="27">
        <v>15.449817991861877</v>
      </c>
      <c r="EJ221" s="33">
        <v>3.4000000000000002E-2</v>
      </c>
      <c r="EK221" s="34">
        <v>0.26450000000000001</v>
      </c>
      <c r="EL221" s="34">
        <v>0.21</v>
      </c>
      <c r="EM221" s="16">
        <v>278.70850000000002</v>
      </c>
      <c r="EN221" s="34">
        <v>2.35E-2</v>
      </c>
      <c r="EO221" s="34">
        <v>1.0999999999999999E-2</v>
      </c>
      <c r="EP221" s="34" t="s">
        <v>486</v>
      </c>
      <c r="EQ221" s="27">
        <v>11.976298094295457</v>
      </c>
      <c r="ER221" s="34">
        <v>3.63</v>
      </c>
    </row>
    <row r="222" spans="2:148" x14ac:dyDescent="0.2">
      <c r="B222" s="15" t="s">
        <v>503</v>
      </c>
      <c r="D222" s="15" t="s">
        <v>71</v>
      </c>
      <c r="E222" s="15" t="s">
        <v>552</v>
      </c>
      <c r="F222" s="31" t="s">
        <v>32</v>
      </c>
      <c r="G222" s="15">
        <v>3701</v>
      </c>
      <c r="I222" s="15">
        <v>119234</v>
      </c>
      <c r="K222" s="15" t="s">
        <v>491</v>
      </c>
      <c r="L222" s="15">
        <v>3.274</v>
      </c>
      <c r="N222" s="15" t="s">
        <v>31</v>
      </c>
      <c r="P222" s="15" t="s">
        <v>495</v>
      </c>
      <c r="Q222" s="37"/>
      <c r="R222" s="11"/>
      <c r="T222" s="31" t="s">
        <v>153</v>
      </c>
      <c r="U222" s="15"/>
      <c r="V222" s="15">
        <v>2040</v>
      </c>
      <c r="Y222" s="33"/>
      <c r="Z222" s="34"/>
      <c r="AA222" s="34"/>
      <c r="AB222" s="35"/>
      <c r="AC222" s="35"/>
      <c r="AD222" s="35"/>
      <c r="AE222" s="35"/>
      <c r="AG222" s="33"/>
      <c r="AH222" s="34"/>
      <c r="AI222" s="34"/>
      <c r="AJ222" s="35"/>
      <c r="AK222" s="35"/>
      <c r="AL222" s="35"/>
      <c r="AM222" s="35"/>
      <c r="AO222" s="33"/>
      <c r="AP222" s="34"/>
      <c r="AQ222" s="34"/>
      <c r="AR222" s="35"/>
      <c r="AS222" s="35"/>
      <c r="AT222" s="35"/>
      <c r="AU222" s="35"/>
      <c r="AV222" s="35"/>
      <c r="AW222" s="43"/>
      <c r="AX222" s="33">
        <v>0.152</v>
      </c>
      <c r="AY222" s="34">
        <v>1.474</v>
      </c>
      <c r="AZ222" s="34">
        <v>0.30499999999999999</v>
      </c>
      <c r="BA222" s="16">
        <v>331.13099999999997</v>
      </c>
      <c r="BB222" s="34">
        <v>2.1000000000000001E-2</v>
      </c>
      <c r="BC222" s="34">
        <v>0.13</v>
      </c>
      <c r="BD222" s="34" t="s">
        <v>486</v>
      </c>
      <c r="BE222" s="27">
        <v>14.322279461438153</v>
      </c>
      <c r="BF222" s="34">
        <v>2.0395244407622206</v>
      </c>
      <c r="BG222" s="33">
        <v>0.2543098591549296</v>
      </c>
      <c r="BH222" s="34">
        <v>2.0395244407622206</v>
      </c>
      <c r="BI222" s="34">
        <v>0.44468019884009946</v>
      </c>
      <c r="BJ222" s="16">
        <v>350.10302236951117</v>
      </c>
      <c r="BK222" s="34">
        <v>2.6464788732394363E-2</v>
      </c>
      <c r="BL222" s="34">
        <v>0.22736619718309858</v>
      </c>
      <c r="BM222" s="34" t="s">
        <v>486</v>
      </c>
      <c r="BN222" s="27">
        <v>15.188027435545667</v>
      </c>
      <c r="BO222" s="33" t="s">
        <v>486</v>
      </c>
      <c r="BP222" s="34" t="s">
        <v>486</v>
      </c>
      <c r="BQ222" s="34" t="s">
        <v>486</v>
      </c>
      <c r="BR222" s="16" t="s">
        <v>486</v>
      </c>
      <c r="BS222" s="34" t="s">
        <v>486</v>
      </c>
      <c r="BT222" s="34" t="s">
        <v>486</v>
      </c>
      <c r="BU222" s="34" t="s">
        <v>486</v>
      </c>
      <c r="BV222" s="27" t="s">
        <v>486</v>
      </c>
      <c r="BW222" s="33" t="s">
        <v>486</v>
      </c>
      <c r="BX222" s="34" t="s">
        <v>486</v>
      </c>
      <c r="BY222" s="34" t="s">
        <v>486</v>
      </c>
      <c r="BZ222" s="16" t="s">
        <v>486</v>
      </c>
      <c r="CA222" s="34" t="s">
        <v>486</v>
      </c>
      <c r="CB222" s="34" t="s">
        <v>486</v>
      </c>
      <c r="CC222" s="34" t="s">
        <v>486</v>
      </c>
      <c r="CD222" s="27" t="s">
        <v>486</v>
      </c>
      <c r="CE222" s="33" t="s">
        <v>486</v>
      </c>
      <c r="CF222" s="34" t="s">
        <v>486</v>
      </c>
      <c r="CG222" s="34" t="s">
        <v>486</v>
      </c>
      <c r="CH222" s="16" t="s">
        <v>486</v>
      </c>
      <c r="CI222" s="34" t="s">
        <v>486</v>
      </c>
      <c r="CJ222" s="34" t="s">
        <v>486</v>
      </c>
      <c r="CK222" s="34" t="s">
        <v>486</v>
      </c>
      <c r="CL222" s="27" t="s">
        <v>486</v>
      </c>
      <c r="CM222" s="33" t="s">
        <v>486</v>
      </c>
      <c r="CN222" s="34" t="s">
        <v>486</v>
      </c>
      <c r="CO222" s="34" t="s">
        <v>486</v>
      </c>
      <c r="CP222" s="16" t="s">
        <v>486</v>
      </c>
      <c r="CQ222" s="34" t="s">
        <v>486</v>
      </c>
      <c r="CR222" s="34" t="s">
        <v>486</v>
      </c>
      <c r="CS222" s="34" t="s">
        <v>486</v>
      </c>
      <c r="CT222" s="27" t="s">
        <v>486</v>
      </c>
      <c r="CU222" s="33" t="s">
        <v>486</v>
      </c>
      <c r="CV222" s="34" t="s">
        <v>486</v>
      </c>
      <c r="CW222" s="34" t="s">
        <v>486</v>
      </c>
      <c r="CX222" s="16" t="s">
        <v>486</v>
      </c>
      <c r="CY222" s="34" t="s">
        <v>486</v>
      </c>
      <c r="CZ222" s="34" t="s">
        <v>486</v>
      </c>
      <c r="DA222" s="34" t="s">
        <v>486</v>
      </c>
      <c r="DB222" s="27" t="s">
        <v>486</v>
      </c>
      <c r="DC222" s="34" t="s">
        <v>486</v>
      </c>
      <c r="DD222" s="33">
        <v>6.6000000000000003E-2</v>
      </c>
      <c r="DE222" s="34">
        <v>1.4692500000000002</v>
      </c>
      <c r="DF222" s="34">
        <v>0.16700000000000001</v>
      </c>
      <c r="DG222" s="16">
        <v>300.25324999999998</v>
      </c>
      <c r="DH222" s="34">
        <v>1.525E-2</v>
      </c>
      <c r="DI222" s="34">
        <v>5.0750000000000003E-2</v>
      </c>
      <c r="DJ222" s="34" t="s">
        <v>486</v>
      </c>
      <c r="DK222" s="27">
        <v>12.985907762643166</v>
      </c>
      <c r="DL222" s="33">
        <v>0.10700000000000001</v>
      </c>
      <c r="DM222" s="34">
        <v>2.5154999999999998</v>
      </c>
      <c r="DN222" s="34">
        <v>0.52274999999999994</v>
      </c>
      <c r="DO222" s="16">
        <v>371.41550000000001</v>
      </c>
      <c r="DP222" s="34">
        <v>2.0250000000000001E-2</v>
      </c>
      <c r="DQ222" s="34">
        <v>8.6499999999999994E-2</v>
      </c>
      <c r="DR222" s="34" t="s">
        <v>486</v>
      </c>
      <c r="DS222" s="27">
        <v>16.114160500227808</v>
      </c>
      <c r="DT222" s="33">
        <v>5.2999999999999999E-2</v>
      </c>
      <c r="DU222" s="34">
        <v>0.81374999999999997</v>
      </c>
      <c r="DV222" s="34">
        <v>0.19274999999999998</v>
      </c>
      <c r="DW222" s="16">
        <v>231.26675</v>
      </c>
      <c r="DX222" s="34">
        <v>1.0999999999999999E-2</v>
      </c>
      <c r="DY222" s="34">
        <v>4.2250000000000003E-2</v>
      </c>
      <c r="DZ222" s="34" t="s">
        <v>486</v>
      </c>
      <c r="EA222" s="27">
        <v>9.9811188355249723</v>
      </c>
      <c r="EB222" s="33">
        <v>7.0000000000000007E-2</v>
      </c>
      <c r="EC222" s="34">
        <v>1.3052499999999998</v>
      </c>
      <c r="ED222" s="34">
        <v>0.25874999999999998</v>
      </c>
      <c r="EE222" s="16">
        <v>402.29525000000001</v>
      </c>
      <c r="EF222" s="34">
        <v>1.4999999999999999E-2</v>
      </c>
      <c r="EG222" s="34">
        <v>5.5E-2</v>
      </c>
      <c r="EH222" s="34" t="s">
        <v>486</v>
      </c>
      <c r="EI222" s="27">
        <v>17.351993762863113</v>
      </c>
      <c r="EJ222" s="33">
        <v>6.5250000000000002E-2</v>
      </c>
      <c r="EK222" s="34">
        <v>1.2404999999999999</v>
      </c>
      <c r="EL222" s="34">
        <v>0.24199999999999999</v>
      </c>
      <c r="EM222" s="16">
        <v>283.07849999999996</v>
      </c>
      <c r="EN222" s="34">
        <v>1.35E-2</v>
      </c>
      <c r="EO222" s="34">
        <v>5.1249999999999997E-2</v>
      </c>
      <c r="EP222" s="34" t="s">
        <v>486</v>
      </c>
      <c r="EQ222" s="27">
        <v>12.233760899278879</v>
      </c>
      <c r="ER222" s="34">
        <v>1.0349999999999999</v>
      </c>
    </row>
    <row r="223" spans="2:148" x14ac:dyDescent="0.2">
      <c r="B223" s="15" t="s">
        <v>503</v>
      </c>
      <c r="D223" s="15" t="s">
        <v>71</v>
      </c>
      <c r="E223" s="15" t="s">
        <v>590</v>
      </c>
      <c r="F223" s="31" t="s">
        <v>32</v>
      </c>
      <c r="G223" s="15">
        <v>3701</v>
      </c>
      <c r="I223" s="15">
        <v>55732</v>
      </c>
      <c r="K223" s="15" t="s">
        <v>494</v>
      </c>
      <c r="L223" s="15">
        <v>2.5</v>
      </c>
      <c r="P223" s="15"/>
      <c r="Q223" s="36"/>
      <c r="R223" s="14"/>
      <c r="S223" s="17"/>
      <c r="T223" s="31" t="s">
        <v>153</v>
      </c>
      <c r="U223" s="17"/>
      <c r="V223" s="15" t="s">
        <v>486</v>
      </c>
      <c r="W223" s="17"/>
      <c r="X223" s="17"/>
      <c r="Y223" s="38"/>
      <c r="Z223" s="39"/>
      <c r="AA223" s="39"/>
      <c r="AB223" s="40"/>
      <c r="AC223" s="40"/>
      <c r="AD223" s="40"/>
      <c r="AE223" s="40"/>
      <c r="AG223" s="38"/>
      <c r="AH223" s="39"/>
      <c r="AI223" s="39"/>
      <c r="AJ223" s="40"/>
      <c r="AK223" s="40"/>
      <c r="AL223" s="40"/>
      <c r="AM223" s="40"/>
      <c r="AO223" s="38"/>
      <c r="AP223" s="39"/>
      <c r="AQ223" s="39"/>
      <c r="AR223" s="40"/>
      <c r="AS223" s="40"/>
      <c r="AT223" s="40"/>
      <c r="AU223" s="40"/>
      <c r="AV223" s="40"/>
      <c r="AW223" s="50"/>
      <c r="AX223" s="33">
        <v>6.0894263325435717E-2</v>
      </c>
      <c r="AY223" s="34">
        <v>1.3881406558063611</v>
      </c>
      <c r="AZ223" s="34">
        <v>0.39022038130993503</v>
      </c>
      <c r="BA223" s="16">
        <v>235.91618215338269</v>
      </c>
      <c r="BB223" s="34" t="s">
        <v>486</v>
      </c>
      <c r="BC223" s="34" t="s">
        <v>486</v>
      </c>
      <c r="BD223" s="34" t="s">
        <v>486</v>
      </c>
      <c r="BE223" s="27">
        <v>10.220320890677954</v>
      </c>
      <c r="BF223" s="34">
        <v>1.9936109271063867</v>
      </c>
      <c r="BG223" s="33">
        <v>9.829744461408807E-2</v>
      </c>
      <c r="BH223" s="34">
        <v>1.9936109271063867</v>
      </c>
      <c r="BI223" s="34">
        <v>0.4884483272044034</v>
      </c>
      <c r="BJ223" s="16">
        <v>248.79674073903524</v>
      </c>
      <c r="BK223" s="34" t="s">
        <v>486</v>
      </c>
      <c r="BL223" s="34" t="s">
        <v>486</v>
      </c>
      <c r="BM223" s="34" t="s">
        <v>486</v>
      </c>
      <c r="BN223" s="27">
        <v>10.818666618988086</v>
      </c>
      <c r="BO223" s="33">
        <v>0.14799999999999999</v>
      </c>
      <c r="BP223" s="34">
        <v>3.6139999999999999</v>
      </c>
      <c r="BQ223" s="34">
        <v>0.52700000000000002</v>
      </c>
      <c r="BR223" s="16">
        <v>264.65600000000001</v>
      </c>
      <c r="BS223" s="34" t="s">
        <v>486</v>
      </c>
      <c r="BT223" s="34" t="s">
        <v>486</v>
      </c>
      <c r="BU223" s="34" t="s">
        <v>486</v>
      </c>
      <c r="BV223" s="27">
        <v>11.614846899498831</v>
      </c>
      <c r="BW223" s="33">
        <v>6.2E-2</v>
      </c>
      <c r="BX223" s="34">
        <v>3.0369999999999999</v>
      </c>
      <c r="BY223" s="34">
        <v>0.73599999999999999</v>
      </c>
      <c r="BZ223" s="16">
        <v>277.20499999999998</v>
      </c>
      <c r="CA223" s="34" t="s">
        <v>486</v>
      </c>
      <c r="CB223" s="34" t="s">
        <v>486</v>
      </c>
      <c r="CC223" s="34" t="s">
        <v>486</v>
      </c>
      <c r="CD223" s="27">
        <v>12.10248542835148</v>
      </c>
      <c r="CE223" s="33">
        <v>1.6E-2</v>
      </c>
      <c r="CF223" s="34">
        <v>0.66500000000000004</v>
      </c>
      <c r="CG223" s="34">
        <v>0.30599999999999999</v>
      </c>
      <c r="CH223" s="16">
        <v>169.91300000000001</v>
      </c>
      <c r="CI223" s="34" t="s">
        <v>486</v>
      </c>
      <c r="CJ223" s="34" t="s">
        <v>486</v>
      </c>
      <c r="CK223" s="34" t="s">
        <v>486</v>
      </c>
      <c r="CL223" s="27">
        <v>7.3345886160468821</v>
      </c>
      <c r="CM223" s="33">
        <v>3.4000000000000002E-2</v>
      </c>
      <c r="CN223" s="34">
        <v>1.272</v>
      </c>
      <c r="CO223" s="34">
        <v>0.39500000000000002</v>
      </c>
      <c r="CP223" s="16">
        <v>290.86</v>
      </c>
      <c r="CQ223" s="34" t="s">
        <v>486</v>
      </c>
      <c r="CR223" s="34" t="s">
        <v>486</v>
      </c>
      <c r="CS223" s="34" t="s">
        <v>486</v>
      </c>
      <c r="CT223" s="27">
        <v>12.565381847889274</v>
      </c>
      <c r="CU223" s="33">
        <v>5.0999999999999997E-2</v>
      </c>
      <c r="CV223" s="34">
        <v>1.65</v>
      </c>
      <c r="CW223" s="34">
        <v>0.42099999999999999</v>
      </c>
      <c r="CX223" s="16">
        <v>216.63200000000001</v>
      </c>
      <c r="CY223" s="34" t="s">
        <v>486</v>
      </c>
      <c r="CZ223" s="34" t="s">
        <v>486</v>
      </c>
      <c r="DA223" s="34" t="s">
        <v>486</v>
      </c>
      <c r="DB223" s="27">
        <v>9.4095225526700297</v>
      </c>
      <c r="DC223" s="34" t="s">
        <v>486</v>
      </c>
      <c r="DD223" s="33">
        <v>5.8000000000000003E-2</v>
      </c>
      <c r="DE223" s="34">
        <v>1.847</v>
      </c>
      <c r="DF223" s="34">
        <v>0.29699999999999999</v>
      </c>
      <c r="DG223" s="16">
        <v>212.685</v>
      </c>
      <c r="DH223" s="34" t="s">
        <v>486</v>
      </c>
      <c r="DI223" s="34" t="s">
        <v>486</v>
      </c>
      <c r="DJ223" s="34" t="s">
        <v>486</v>
      </c>
      <c r="DK223" s="27">
        <v>9.2544651301629202</v>
      </c>
      <c r="DL223" s="33">
        <v>4.7E-2</v>
      </c>
      <c r="DM223" s="34">
        <v>2.323</v>
      </c>
      <c r="DN223" s="34">
        <v>0.61</v>
      </c>
      <c r="DO223" s="16">
        <v>257.44099999999997</v>
      </c>
      <c r="DP223" s="34" t="s">
        <v>486</v>
      </c>
      <c r="DQ223" s="34" t="s">
        <v>486</v>
      </c>
      <c r="DR223" s="34" t="s">
        <v>486</v>
      </c>
      <c r="DS223" s="27">
        <v>11.204641246798948</v>
      </c>
      <c r="DT223" s="33">
        <v>2.1000000000000001E-2</v>
      </c>
      <c r="DU223" s="34">
        <v>1.048</v>
      </c>
      <c r="DV223" s="34">
        <v>0.32100000000000001</v>
      </c>
      <c r="DW223" s="16">
        <v>168.40199999999999</v>
      </c>
      <c r="DX223" s="34" t="s">
        <v>486</v>
      </c>
      <c r="DY223" s="34" t="s">
        <v>486</v>
      </c>
      <c r="DZ223" s="34" t="s">
        <v>486</v>
      </c>
      <c r="EA223" s="27">
        <v>7.2962756280341239</v>
      </c>
      <c r="EB223" s="33">
        <v>3.3000000000000002E-2</v>
      </c>
      <c r="EC223" s="34">
        <v>1.1319999999999999</v>
      </c>
      <c r="ED223" s="34">
        <v>0.40300000000000002</v>
      </c>
      <c r="EE223" s="16">
        <v>296.30500000000001</v>
      </c>
      <c r="EF223" s="34" t="s">
        <v>486</v>
      </c>
      <c r="EG223" s="34" t="s">
        <v>486</v>
      </c>
      <c r="EH223" s="34" t="s">
        <v>486</v>
      </c>
      <c r="EI223" s="27">
        <v>12.789346750247443</v>
      </c>
      <c r="EJ223" s="33">
        <v>3.3000000000000002E-2</v>
      </c>
      <c r="EK223" s="34">
        <v>1.3959999999999999</v>
      </c>
      <c r="EL223" s="34">
        <v>0.36599999999999999</v>
      </c>
      <c r="EM223" s="16">
        <v>203.107</v>
      </c>
      <c r="EN223" s="34" t="s">
        <v>486</v>
      </c>
      <c r="EO223" s="34" t="s">
        <v>486</v>
      </c>
      <c r="EP223" s="34" t="s">
        <v>486</v>
      </c>
      <c r="EQ223" s="27">
        <v>8.809865202432011</v>
      </c>
      <c r="ER223" s="34" t="s">
        <v>486</v>
      </c>
    </row>
    <row r="224" spans="2:148" x14ac:dyDescent="0.2">
      <c r="B224" s="15" t="s">
        <v>503</v>
      </c>
      <c r="D224" s="15" t="s">
        <v>75</v>
      </c>
      <c r="E224" s="15" t="s">
        <v>591</v>
      </c>
      <c r="F224" s="31" t="s">
        <v>32</v>
      </c>
      <c r="G224" s="15">
        <v>3701</v>
      </c>
      <c r="I224" s="15">
        <v>77332</v>
      </c>
      <c r="K224" s="15" t="s">
        <v>491</v>
      </c>
      <c r="L224" s="15">
        <v>3</v>
      </c>
      <c r="N224" s="15" t="s">
        <v>31</v>
      </c>
      <c r="P224" s="15" t="s">
        <v>495</v>
      </c>
      <c r="Q224" s="37"/>
      <c r="R224" s="11"/>
      <c r="T224" s="31" t="s">
        <v>153</v>
      </c>
      <c r="U224" s="15"/>
      <c r="V224" s="15">
        <v>1700</v>
      </c>
      <c r="Y224" s="33"/>
      <c r="Z224" s="34"/>
      <c r="AA224" s="34"/>
      <c r="AB224" s="35"/>
      <c r="AC224" s="35"/>
      <c r="AD224" s="35"/>
      <c r="AE224" s="35"/>
      <c r="AG224" s="33"/>
      <c r="AH224" s="34"/>
      <c r="AI224" s="34"/>
      <c r="AJ224" s="35"/>
      <c r="AK224" s="35"/>
      <c r="AL224" s="35"/>
      <c r="AM224" s="35"/>
      <c r="AO224" s="33"/>
      <c r="AP224" s="34"/>
      <c r="AQ224" s="34"/>
      <c r="AR224" s="35"/>
      <c r="AS224" s="35"/>
      <c r="AT224" s="35"/>
      <c r="AU224" s="35"/>
      <c r="AV224" s="35"/>
      <c r="AW224" s="43"/>
      <c r="AX224" s="33">
        <v>6.5117883643134228E-2</v>
      </c>
      <c r="AY224" s="34">
        <v>0.4218110500884939</v>
      </c>
      <c r="AZ224" s="34">
        <v>0.42574392445391768</v>
      </c>
      <c r="BA224" s="16">
        <v>266.79840834439051</v>
      </c>
      <c r="BB224" s="34">
        <v>1.7984167137315606E-2</v>
      </c>
      <c r="BC224" s="34">
        <v>4.7133716505818622E-2</v>
      </c>
      <c r="BD224" s="34">
        <v>4.485864695668574E-2</v>
      </c>
      <c r="BE224" s="27">
        <v>11.480308951272018</v>
      </c>
      <c r="BF224" s="34">
        <v>0.88256338028169012</v>
      </c>
      <c r="BG224" s="33">
        <v>0.11984507042253521</v>
      </c>
      <c r="BH224" s="34">
        <v>0.88256338028169012</v>
      </c>
      <c r="BI224" s="34">
        <v>0.47338359569179778</v>
      </c>
      <c r="BJ224" s="16">
        <v>275.1842328086164</v>
      </c>
      <c r="BK224" s="34">
        <v>2.1533554266777132E-2</v>
      </c>
      <c r="BL224" s="34">
        <v>9.8311516155758075E-2</v>
      </c>
      <c r="BM224" s="34" t="s">
        <v>486</v>
      </c>
      <c r="BN224" s="27">
        <v>11.878478119413527</v>
      </c>
      <c r="BO224" s="33">
        <v>0.28799999999999998</v>
      </c>
      <c r="BP224" s="34">
        <v>3.3050000000000002</v>
      </c>
      <c r="BQ224" s="34">
        <v>0.60599999999999998</v>
      </c>
      <c r="BR224" s="16">
        <v>300.113</v>
      </c>
      <c r="BS224" s="34">
        <v>3.7999999999999999E-2</v>
      </c>
      <c r="BT224" s="34">
        <v>0.25</v>
      </c>
      <c r="BU224" s="34">
        <v>4.6498807735323042E-2</v>
      </c>
      <c r="BV224" s="27">
        <v>13.133823820521282</v>
      </c>
      <c r="BW224" s="33">
        <v>0.02</v>
      </c>
      <c r="BX224" s="34">
        <v>0.152</v>
      </c>
      <c r="BY224" s="34">
        <v>0.52900000000000003</v>
      </c>
      <c r="BZ224" s="16">
        <v>322.46100000000001</v>
      </c>
      <c r="CA224" s="34">
        <v>1.4999999999999999E-2</v>
      </c>
      <c r="CB224" s="34">
        <v>5.0000000000000001E-3</v>
      </c>
      <c r="CC224" s="34">
        <v>3.1532446432367425E-2</v>
      </c>
      <c r="CD224" s="27">
        <v>13.843361612543401</v>
      </c>
      <c r="CE224" s="33">
        <v>0.02</v>
      </c>
      <c r="CF224" s="34">
        <v>8.1000000000000003E-2</v>
      </c>
      <c r="CG224" s="34">
        <v>0.14799999999999999</v>
      </c>
      <c r="CH224" s="16">
        <v>202.41800000000001</v>
      </c>
      <c r="CI224" s="34">
        <v>0.01</v>
      </c>
      <c r="CJ224" s="34">
        <v>0.01</v>
      </c>
      <c r="CK224" s="34">
        <v>2.6811258395610788E-2</v>
      </c>
      <c r="CL224" s="27">
        <v>8.6899157907966895</v>
      </c>
      <c r="CM224" s="33">
        <v>7.0000000000000001E-3</v>
      </c>
      <c r="CN224" s="34" t="s">
        <v>486</v>
      </c>
      <c r="CO224" s="34">
        <v>0.317</v>
      </c>
      <c r="CP224" s="16">
        <v>342.09300000000002</v>
      </c>
      <c r="CQ224" s="34">
        <v>7.0000000000000001E-3</v>
      </c>
      <c r="CR224" s="34" t="s">
        <v>486</v>
      </c>
      <c r="CS224" s="34">
        <v>3.3517258075544287E-2</v>
      </c>
      <c r="CT224" s="27" t="s">
        <v>486</v>
      </c>
      <c r="CU224" s="33">
        <v>7.1999999999999995E-2</v>
      </c>
      <c r="CV224" s="34">
        <v>0.72199999999999998</v>
      </c>
      <c r="CW224" s="34">
        <v>0.312</v>
      </c>
      <c r="CX224" s="16">
        <v>253.84</v>
      </c>
      <c r="CY224" s="34">
        <v>1.6E-2</v>
      </c>
      <c r="CZ224" s="34">
        <v>5.6000000000000001E-2</v>
      </c>
      <c r="DA224" s="34">
        <v>3.2104314713802061E-2</v>
      </c>
      <c r="DB224" s="27">
        <v>10.945689777065564</v>
      </c>
      <c r="DC224" s="34" t="s">
        <v>486</v>
      </c>
      <c r="DD224" s="33">
        <v>2.1000000000000001E-2</v>
      </c>
      <c r="DE224" s="34">
        <v>2E-3</v>
      </c>
      <c r="DF224" s="34">
        <v>0.93500000000000005</v>
      </c>
      <c r="DG224" s="16">
        <v>244.73099999999999</v>
      </c>
      <c r="DH224" s="34">
        <v>1.4E-2</v>
      </c>
      <c r="DI224" s="34">
        <v>7.0000000000000001E-3</v>
      </c>
      <c r="DJ224" s="34">
        <v>4.4999999999999998E-2</v>
      </c>
      <c r="DK224" s="27">
        <v>10.499537634915399</v>
      </c>
      <c r="DL224" s="33">
        <v>3.1E-2</v>
      </c>
      <c r="DM224" s="34">
        <v>0.16800000000000001</v>
      </c>
      <c r="DN224" s="34">
        <v>0.252</v>
      </c>
      <c r="DO224" s="16">
        <v>316.57400000000001</v>
      </c>
      <c r="DP224" s="34">
        <v>1.7000000000000001E-2</v>
      </c>
      <c r="DQ224" s="34">
        <v>1.4999999999999999E-2</v>
      </c>
      <c r="DR224" s="34">
        <v>5.2999999999999999E-2</v>
      </c>
      <c r="DS224" s="27">
        <v>13.593442365398818</v>
      </c>
      <c r="DT224" s="33">
        <v>1.4999999999999999E-2</v>
      </c>
      <c r="DU224" s="34">
        <v>3.4000000000000002E-2</v>
      </c>
      <c r="DV224" s="34">
        <v>0.314</v>
      </c>
      <c r="DW224" s="16">
        <v>198.44200000000001</v>
      </c>
      <c r="DX224" s="34">
        <v>8.0000000000000002E-3</v>
      </c>
      <c r="DY224" s="34">
        <v>7.0000000000000001E-3</v>
      </c>
      <c r="DZ224" s="34">
        <v>2.4E-2</v>
      </c>
      <c r="EA224" s="27">
        <v>8.5155365980110318</v>
      </c>
      <c r="EB224" s="33">
        <v>1.6E-2</v>
      </c>
      <c r="EC224" s="34" t="s">
        <v>486</v>
      </c>
      <c r="ED224" s="34">
        <v>0.84799999999999998</v>
      </c>
      <c r="EE224" s="16">
        <v>338.76299999999998</v>
      </c>
      <c r="EF224" s="34">
        <v>1.0999999999999999E-2</v>
      </c>
      <c r="EG224" s="34">
        <v>5.0000000000000001E-3</v>
      </c>
      <c r="EH224" s="34">
        <v>5.1999999999999998E-2</v>
      </c>
      <c r="EI224" s="27" t="s">
        <v>486</v>
      </c>
      <c r="EJ224" s="33">
        <v>1.9E-2</v>
      </c>
      <c r="EK224" s="34">
        <v>4.2000000000000003E-2</v>
      </c>
      <c r="EL224" s="34">
        <v>0.48399999999999999</v>
      </c>
      <c r="EM224" s="16">
        <v>239.386</v>
      </c>
      <c r="EN224" s="34">
        <v>1.0999999999999999E-2</v>
      </c>
      <c r="EO224" s="34">
        <v>8.0000000000000002E-3</v>
      </c>
      <c r="EP224" s="34">
        <v>3.5000000000000003E-2</v>
      </c>
      <c r="EQ224" s="27">
        <v>10.272713704419413</v>
      </c>
      <c r="ER224" s="34" t="s">
        <v>486</v>
      </c>
    </row>
    <row r="225" spans="2:148" x14ac:dyDescent="0.2">
      <c r="B225" s="15" t="s">
        <v>503</v>
      </c>
      <c r="D225" s="15" t="s">
        <v>71</v>
      </c>
      <c r="E225" s="15" t="s">
        <v>552</v>
      </c>
      <c r="F225" s="31" t="s">
        <v>32</v>
      </c>
      <c r="G225" s="15">
        <v>3701</v>
      </c>
      <c r="I225" s="15">
        <v>103629</v>
      </c>
      <c r="K225" s="15" t="s">
        <v>491</v>
      </c>
      <c r="L225" s="15">
        <v>3.274</v>
      </c>
      <c r="N225" s="15" t="s">
        <v>31</v>
      </c>
      <c r="P225" s="15" t="s">
        <v>495</v>
      </c>
      <c r="Q225" s="37"/>
      <c r="R225" s="14"/>
      <c r="S225" s="17"/>
      <c r="T225" s="31" t="s">
        <v>153</v>
      </c>
      <c r="U225" s="17"/>
      <c r="V225" s="15">
        <v>2040</v>
      </c>
      <c r="W225" s="17"/>
      <c r="X225" s="17"/>
      <c r="Y225" s="38"/>
      <c r="Z225" s="39"/>
      <c r="AA225" s="39"/>
      <c r="AB225" s="40"/>
      <c r="AC225" s="40"/>
      <c r="AD225" s="40"/>
      <c r="AE225" s="40"/>
      <c r="AG225" s="38"/>
      <c r="AH225" s="39"/>
      <c r="AI225" s="39"/>
      <c r="AJ225" s="40"/>
      <c r="AK225" s="40"/>
      <c r="AL225" s="40"/>
      <c r="AM225" s="40"/>
      <c r="AO225" s="38"/>
      <c r="AP225" s="39"/>
      <c r="AQ225" s="39"/>
      <c r="AR225" s="40"/>
      <c r="AS225" s="40"/>
      <c r="AT225" s="40"/>
      <c r="AU225" s="40"/>
      <c r="AV225" s="40"/>
      <c r="AW225" s="50"/>
      <c r="AX225" s="33">
        <v>0.14399999999999999</v>
      </c>
      <c r="AY225" s="34">
        <v>1.669</v>
      </c>
      <c r="AZ225" s="34">
        <v>0.34799999999999998</v>
      </c>
      <c r="BA225" s="16">
        <v>353.05099999999999</v>
      </c>
      <c r="BB225" s="34">
        <v>1.7999999999999999E-2</v>
      </c>
      <c r="BC225" s="34">
        <v>0.126</v>
      </c>
      <c r="BD225" s="34" t="s">
        <v>486</v>
      </c>
      <c r="BE225" s="27">
        <v>15.274485554036861</v>
      </c>
      <c r="BF225" s="34">
        <v>2.3627348798674404</v>
      </c>
      <c r="BG225" s="33">
        <v>0.22096685998342996</v>
      </c>
      <c r="BH225" s="34">
        <v>2.3627348798674404</v>
      </c>
      <c r="BI225" s="34">
        <v>0.47115327257663625</v>
      </c>
      <c r="BJ225" s="16">
        <v>375.50514913007453</v>
      </c>
      <c r="BK225" s="34">
        <v>2.1054681027340511E-2</v>
      </c>
      <c r="BL225" s="34">
        <v>0.19943330571665283</v>
      </c>
      <c r="BM225" s="34" t="s">
        <v>486</v>
      </c>
      <c r="BN225" s="27">
        <v>16.294775616521211</v>
      </c>
      <c r="BO225" s="33" t="s">
        <v>486</v>
      </c>
      <c r="BP225" s="34" t="s">
        <v>486</v>
      </c>
      <c r="BQ225" s="34" t="s">
        <v>486</v>
      </c>
      <c r="BR225" s="16" t="s">
        <v>486</v>
      </c>
      <c r="BS225" s="34" t="s">
        <v>486</v>
      </c>
      <c r="BT225" s="34" t="s">
        <v>486</v>
      </c>
      <c r="BU225" s="34" t="s">
        <v>486</v>
      </c>
      <c r="BV225" s="27" t="s">
        <v>486</v>
      </c>
      <c r="BW225" s="33" t="s">
        <v>486</v>
      </c>
      <c r="BX225" s="34" t="s">
        <v>486</v>
      </c>
      <c r="BY225" s="34" t="s">
        <v>486</v>
      </c>
      <c r="BZ225" s="16" t="s">
        <v>486</v>
      </c>
      <c r="CA225" s="34" t="s">
        <v>486</v>
      </c>
      <c r="CB225" s="34" t="s">
        <v>486</v>
      </c>
      <c r="CC225" s="34" t="s">
        <v>486</v>
      </c>
      <c r="CD225" s="27" t="s">
        <v>486</v>
      </c>
      <c r="CE225" s="33" t="s">
        <v>486</v>
      </c>
      <c r="CF225" s="34" t="s">
        <v>486</v>
      </c>
      <c r="CG225" s="34" t="s">
        <v>486</v>
      </c>
      <c r="CH225" s="16" t="s">
        <v>486</v>
      </c>
      <c r="CI225" s="34" t="s">
        <v>486</v>
      </c>
      <c r="CJ225" s="34" t="s">
        <v>486</v>
      </c>
      <c r="CK225" s="34" t="s">
        <v>486</v>
      </c>
      <c r="CL225" s="27" t="s">
        <v>486</v>
      </c>
      <c r="CM225" s="33" t="s">
        <v>486</v>
      </c>
      <c r="CN225" s="34" t="s">
        <v>486</v>
      </c>
      <c r="CO225" s="34" t="s">
        <v>486</v>
      </c>
      <c r="CP225" s="16" t="s">
        <v>486</v>
      </c>
      <c r="CQ225" s="34" t="s">
        <v>486</v>
      </c>
      <c r="CR225" s="34" t="s">
        <v>486</v>
      </c>
      <c r="CS225" s="34" t="s">
        <v>486</v>
      </c>
      <c r="CT225" s="27" t="s">
        <v>486</v>
      </c>
      <c r="CU225" s="33" t="s">
        <v>486</v>
      </c>
      <c r="CV225" s="34" t="s">
        <v>486</v>
      </c>
      <c r="CW225" s="34" t="s">
        <v>486</v>
      </c>
      <c r="CX225" s="16" t="s">
        <v>486</v>
      </c>
      <c r="CY225" s="34" t="s">
        <v>486</v>
      </c>
      <c r="CZ225" s="34" t="s">
        <v>486</v>
      </c>
      <c r="DA225" s="34" t="s">
        <v>486</v>
      </c>
      <c r="DB225" s="27" t="s">
        <v>486</v>
      </c>
      <c r="DC225" s="34" t="s">
        <v>486</v>
      </c>
      <c r="DD225" s="33">
        <v>8.8999999999999996E-2</v>
      </c>
      <c r="DE225" s="34">
        <v>0.86</v>
      </c>
      <c r="DF225" s="34">
        <v>0.214</v>
      </c>
      <c r="DG225" s="16">
        <v>311.61700000000002</v>
      </c>
      <c r="DH225" s="34">
        <v>1.4999999999999999E-2</v>
      </c>
      <c r="DI225" s="34">
        <v>7.3999999999999996E-2</v>
      </c>
      <c r="DJ225" s="34" t="s">
        <v>486</v>
      </c>
      <c r="DK225" s="27">
        <v>13.435367079857349</v>
      </c>
      <c r="DL225" s="33">
        <v>9.6000000000000002E-2</v>
      </c>
      <c r="DM225" s="34">
        <v>1.417</v>
      </c>
      <c r="DN225" s="34">
        <v>0.39100000000000001</v>
      </c>
      <c r="DO225" s="16">
        <v>378.11500000000001</v>
      </c>
      <c r="DP225" s="34">
        <v>1.9E-2</v>
      </c>
      <c r="DQ225" s="34">
        <v>7.5999999999999998E-2</v>
      </c>
      <c r="DR225" s="34" t="s">
        <v>486</v>
      </c>
      <c r="DS225" s="27">
        <v>16.325968798604894</v>
      </c>
      <c r="DT225" s="33">
        <v>6.9000000000000006E-2</v>
      </c>
      <c r="DU225" s="34">
        <v>1.1120000000000001</v>
      </c>
      <c r="DV225" s="34">
        <v>0.222</v>
      </c>
      <c r="DW225" s="16">
        <v>254.851</v>
      </c>
      <c r="DX225" s="34">
        <v>1.2999999999999999E-2</v>
      </c>
      <c r="DY225" s="34">
        <v>5.6000000000000001E-2</v>
      </c>
      <c r="DZ225" s="34" t="s">
        <v>486</v>
      </c>
      <c r="EA225" s="27">
        <v>11.014929066314746</v>
      </c>
      <c r="EB225" s="33">
        <v>8.5999999999999993E-2</v>
      </c>
      <c r="EC225" s="34">
        <v>1.0629999999999999</v>
      </c>
      <c r="ED225" s="34">
        <v>0.29899999999999999</v>
      </c>
      <c r="EE225" s="16">
        <v>409.988</v>
      </c>
      <c r="EF225" s="34">
        <v>1.4999999999999999E-2</v>
      </c>
      <c r="EG225" s="34">
        <v>7.0999999999999994E-2</v>
      </c>
      <c r="EH225" s="34" t="s">
        <v>486</v>
      </c>
      <c r="EI225" s="27">
        <v>17.667786366278616</v>
      </c>
      <c r="EJ225" s="33">
        <v>7.8E-2</v>
      </c>
      <c r="EK225" s="34">
        <v>1.1000000000000001</v>
      </c>
      <c r="EL225" s="34">
        <v>0.253</v>
      </c>
      <c r="EM225" s="16">
        <v>299.94</v>
      </c>
      <c r="EN225" s="34">
        <v>1.4E-2</v>
      </c>
      <c r="EO225" s="34">
        <v>6.4000000000000001E-2</v>
      </c>
      <c r="EP225" s="34" t="s">
        <v>486</v>
      </c>
      <c r="EQ225" s="27">
        <v>12.949218079841637</v>
      </c>
      <c r="ER225" s="34">
        <v>1.0620000000000001</v>
      </c>
    </row>
    <row r="226" spans="2:148" x14ac:dyDescent="0.2">
      <c r="B226" s="15" t="s">
        <v>503</v>
      </c>
      <c r="D226" s="15" t="s">
        <v>94</v>
      </c>
      <c r="E226" s="15" t="s">
        <v>558</v>
      </c>
      <c r="F226" s="31" t="s">
        <v>32</v>
      </c>
      <c r="G226" s="15">
        <v>3701</v>
      </c>
      <c r="I226" s="15">
        <v>61441</v>
      </c>
      <c r="K226" s="15" t="s">
        <v>491</v>
      </c>
      <c r="L226" s="15">
        <v>2.4569999999999999</v>
      </c>
      <c r="N226" s="15" t="s">
        <v>506</v>
      </c>
      <c r="P226" s="15" t="s">
        <v>495</v>
      </c>
      <c r="Q226" s="37"/>
      <c r="R226" s="11"/>
      <c r="T226" s="31" t="s">
        <v>153</v>
      </c>
      <c r="U226" s="15"/>
      <c r="V226" s="15">
        <v>1590</v>
      </c>
      <c r="Y226" s="33"/>
      <c r="Z226" s="34"/>
      <c r="AA226" s="34"/>
      <c r="AB226" s="35"/>
      <c r="AC226" s="35"/>
      <c r="AD226" s="35"/>
      <c r="AE226" s="35"/>
      <c r="AG226" s="33"/>
      <c r="AH226" s="34"/>
      <c r="AI226" s="34"/>
      <c r="AJ226" s="35"/>
      <c r="AK226" s="35"/>
      <c r="AL226" s="35"/>
      <c r="AM226" s="35"/>
      <c r="AO226" s="33"/>
      <c r="AP226" s="34"/>
      <c r="AQ226" s="34"/>
      <c r="AR226" s="35"/>
      <c r="AS226" s="35"/>
      <c r="AT226" s="35"/>
      <c r="AU226" s="35"/>
      <c r="AV226" s="35"/>
      <c r="AW226" s="43"/>
      <c r="AX226" s="33">
        <v>6.8471212871052622E-2</v>
      </c>
      <c r="AY226" s="34">
        <v>1.5652217287610048</v>
      </c>
      <c r="AZ226" s="34">
        <v>7.6979286200766606E-2</v>
      </c>
      <c r="BA226" s="16">
        <v>238.80287807541276</v>
      </c>
      <c r="BB226" s="34">
        <v>1.5032450751222356E-2</v>
      </c>
      <c r="BC226" s="34">
        <v>5.3438762119830258E-2</v>
      </c>
      <c r="BD226" s="34" t="s">
        <v>486</v>
      </c>
      <c r="BE226" s="27">
        <v>10.357097595728659</v>
      </c>
      <c r="BF226" s="34">
        <v>2.2907480832886939</v>
      </c>
      <c r="BG226" s="33">
        <v>0.11643694850586683</v>
      </c>
      <c r="BH226" s="34">
        <v>2.2907480832886939</v>
      </c>
      <c r="BI226" s="34">
        <v>0.10003289087472828</v>
      </c>
      <c r="BJ226" s="16">
        <v>247.5567316581546</v>
      </c>
      <c r="BK226" s="34">
        <v>1.836554494277837E-2</v>
      </c>
      <c r="BL226" s="34">
        <v>9.8328652941713168E-2</v>
      </c>
      <c r="BM226" s="34" t="s">
        <v>486</v>
      </c>
      <c r="BN226" s="27">
        <v>10.787977104493747</v>
      </c>
      <c r="BO226" s="33" t="s">
        <v>486</v>
      </c>
      <c r="BP226" s="34" t="s">
        <v>486</v>
      </c>
      <c r="BQ226" s="34" t="s">
        <v>486</v>
      </c>
      <c r="BR226" s="16" t="s">
        <v>486</v>
      </c>
      <c r="BS226" s="34" t="s">
        <v>486</v>
      </c>
      <c r="BT226" s="34" t="s">
        <v>486</v>
      </c>
      <c r="BU226" s="34" t="s">
        <v>486</v>
      </c>
      <c r="BV226" s="27" t="s">
        <v>486</v>
      </c>
      <c r="BW226" s="33" t="s">
        <v>486</v>
      </c>
      <c r="BX226" s="34" t="s">
        <v>486</v>
      </c>
      <c r="BY226" s="34" t="s">
        <v>486</v>
      </c>
      <c r="BZ226" s="16" t="s">
        <v>486</v>
      </c>
      <c r="CA226" s="34" t="s">
        <v>486</v>
      </c>
      <c r="CB226" s="34" t="s">
        <v>486</v>
      </c>
      <c r="CC226" s="34" t="s">
        <v>486</v>
      </c>
      <c r="CD226" s="27" t="s">
        <v>486</v>
      </c>
      <c r="CE226" s="33" t="s">
        <v>486</v>
      </c>
      <c r="CF226" s="34" t="s">
        <v>486</v>
      </c>
      <c r="CG226" s="34" t="s">
        <v>486</v>
      </c>
      <c r="CH226" s="16" t="s">
        <v>486</v>
      </c>
      <c r="CI226" s="34" t="s">
        <v>486</v>
      </c>
      <c r="CJ226" s="34" t="s">
        <v>486</v>
      </c>
      <c r="CK226" s="34" t="s">
        <v>486</v>
      </c>
      <c r="CL226" s="27" t="s">
        <v>486</v>
      </c>
      <c r="CM226" s="33" t="s">
        <v>486</v>
      </c>
      <c r="CN226" s="34" t="s">
        <v>486</v>
      </c>
      <c r="CO226" s="34" t="s">
        <v>486</v>
      </c>
      <c r="CP226" s="16" t="s">
        <v>486</v>
      </c>
      <c r="CQ226" s="34" t="s">
        <v>486</v>
      </c>
      <c r="CR226" s="34" t="s">
        <v>486</v>
      </c>
      <c r="CS226" s="34" t="s">
        <v>486</v>
      </c>
      <c r="CT226" s="27" t="s">
        <v>486</v>
      </c>
      <c r="CU226" s="33" t="s">
        <v>486</v>
      </c>
      <c r="CV226" s="34" t="s">
        <v>486</v>
      </c>
      <c r="CW226" s="34" t="s">
        <v>486</v>
      </c>
      <c r="CX226" s="16" t="s">
        <v>486</v>
      </c>
      <c r="CY226" s="34" t="s">
        <v>486</v>
      </c>
      <c r="CZ226" s="34" t="s">
        <v>486</v>
      </c>
      <c r="DA226" s="34" t="s">
        <v>486</v>
      </c>
      <c r="DB226" s="27" t="s">
        <v>486</v>
      </c>
      <c r="DC226" s="34" t="s">
        <v>486</v>
      </c>
      <c r="DD226" s="33">
        <v>1.5299951063048902E-2</v>
      </c>
      <c r="DE226" s="34">
        <v>1.0964240842517223</v>
      </c>
      <c r="DF226" s="34">
        <v>3.5114644427803716E-2</v>
      </c>
      <c r="DG226" s="16">
        <v>221.06610572537008</v>
      </c>
      <c r="DH226" s="34">
        <v>6.8399885845786519E-3</v>
      </c>
      <c r="DI226" s="34">
        <v>8.459962478470251E-3</v>
      </c>
      <c r="DJ226" s="34" t="s">
        <v>486</v>
      </c>
      <c r="DK226" s="27">
        <v>9.5575344539426919</v>
      </c>
      <c r="DL226" s="33">
        <v>2.1867066699179788E-2</v>
      </c>
      <c r="DM226" s="34">
        <v>1.3326620656510564</v>
      </c>
      <c r="DN226" s="34">
        <v>0.28015947900246274</v>
      </c>
      <c r="DO226" s="16">
        <v>277.57274841528783</v>
      </c>
      <c r="DP226" s="34">
        <v>1.1067163196241701E-2</v>
      </c>
      <c r="DQ226" s="34">
        <v>1.0799903502938087E-2</v>
      </c>
      <c r="DR226" s="34" t="s">
        <v>486</v>
      </c>
      <c r="DS226" s="27">
        <v>11.997927640304059</v>
      </c>
      <c r="DT226" s="33">
        <v>1.5969977550771331E-2</v>
      </c>
      <c r="DU226" s="34">
        <v>0.60643481585178183</v>
      </c>
      <c r="DV226" s="34">
        <v>0.11572089043937936</v>
      </c>
      <c r="DW226" s="16">
        <v>191.18977918972735</v>
      </c>
      <c r="DX226" s="34">
        <v>7.7250127947036838E-3</v>
      </c>
      <c r="DY226" s="34">
        <v>8.2449647560676464E-3</v>
      </c>
      <c r="DZ226" s="34" t="s">
        <v>486</v>
      </c>
      <c r="EA226" s="27">
        <v>8.243201246697609</v>
      </c>
      <c r="EB226" s="33">
        <v>1.034137138400126E-2</v>
      </c>
      <c r="EC226" s="34">
        <v>0.97831727059675599</v>
      </c>
      <c r="ED226" s="34">
        <v>1.8184960748852813E-2</v>
      </c>
      <c r="EE226" s="16">
        <v>295.45692358248402</v>
      </c>
      <c r="EF226" s="34">
        <v>5.2035879462575705E-3</v>
      </c>
      <c r="EG226" s="34">
        <v>5.1377834377436893E-3</v>
      </c>
      <c r="EH226" s="34" t="s">
        <v>486</v>
      </c>
      <c r="EI226" s="27">
        <v>12.739531802284755</v>
      </c>
      <c r="EJ226" s="33">
        <v>1.6095993377091986E-2</v>
      </c>
      <c r="EK226" s="34">
        <v>0.84631682700972455</v>
      </c>
      <c r="EL226" s="34">
        <v>0.1132153562206016</v>
      </c>
      <c r="EM226" s="16">
        <v>220.36481900581174</v>
      </c>
      <c r="EN226" s="34">
        <v>7.7663073105851913E-3</v>
      </c>
      <c r="EO226" s="34">
        <v>8.3296860665067959E-3</v>
      </c>
      <c r="EP226" s="34" t="s">
        <v>486</v>
      </c>
      <c r="EQ226" s="27">
        <v>9.5107075517491246</v>
      </c>
      <c r="ER226" s="34">
        <v>0.86204985423354574</v>
      </c>
    </row>
    <row r="227" spans="2:148" x14ac:dyDescent="0.2">
      <c r="B227" s="15" t="s">
        <v>504</v>
      </c>
      <c r="D227" s="15" t="s">
        <v>64</v>
      </c>
      <c r="E227" s="15" t="s">
        <v>567</v>
      </c>
      <c r="F227" s="31" t="s">
        <v>32</v>
      </c>
      <c r="G227" s="15">
        <v>3701</v>
      </c>
      <c r="I227" s="15">
        <v>177638</v>
      </c>
      <c r="K227" s="15" t="s">
        <v>494</v>
      </c>
      <c r="L227" s="15">
        <v>3.4</v>
      </c>
      <c r="P227" s="15"/>
      <c r="Q227" s="36"/>
      <c r="R227" s="11"/>
      <c r="T227" s="31" t="s">
        <v>153</v>
      </c>
      <c r="U227" s="15"/>
      <c r="V227" s="15" t="s">
        <v>486</v>
      </c>
      <c r="Y227" s="33"/>
      <c r="Z227" s="34"/>
      <c r="AA227" s="34"/>
      <c r="AB227" s="35"/>
      <c r="AC227" s="35"/>
      <c r="AD227" s="35"/>
      <c r="AE227" s="35"/>
      <c r="AG227" s="33"/>
      <c r="AH227" s="34"/>
      <c r="AI227" s="34"/>
      <c r="AJ227" s="35"/>
      <c r="AK227" s="35"/>
      <c r="AL227" s="35"/>
      <c r="AM227" s="35"/>
      <c r="AO227" s="33"/>
      <c r="AP227" s="34"/>
      <c r="AQ227" s="34"/>
      <c r="AR227" s="35"/>
      <c r="AS227" s="35"/>
      <c r="AT227" s="35"/>
      <c r="AU227" s="35"/>
      <c r="AV227" s="35"/>
      <c r="AW227" s="43"/>
      <c r="AX227" s="33">
        <v>0.78323692777256859</v>
      </c>
      <c r="AY227" s="34">
        <v>10.937044652272009</v>
      </c>
      <c r="AZ227" s="34">
        <v>2.3018652907048636</v>
      </c>
      <c r="BA227" s="16">
        <v>183.46664827411362</v>
      </c>
      <c r="BB227" s="34" t="s">
        <v>486</v>
      </c>
      <c r="BC227" s="34" t="s">
        <v>486</v>
      </c>
      <c r="BD227" s="34" t="s">
        <v>486</v>
      </c>
      <c r="BE227" s="27">
        <v>8.7126157191731082</v>
      </c>
      <c r="BF227" s="34">
        <v>13.25079087779719</v>
      </c>
      <c r="BG227" s="33">
        <v>0.8574152278466437</v>
      </c>
      <c r="BH227" s="34">
        <v>13.25079087779719</v>
      </c>
      <c r="BI227" s="34">
        <v>2.2179175298735831</v>
      </c>
      <c r="BJ227" s="16">
        <v>191.5183761031723</v>
      </c>
      <c r="BK227" s="34" t="s">
        <v>486</v>
      </c>
      <c r="BL227" s="34" t="s">
        <v>486</v>
      </c>
      <c r="BM227" s="34" t="s">
        <v>486</v>
      </c>
      <c r="BN227" s="27">
        <v>9.2239913827050994</v>
      </c>
      <c r="BO227" s="33">
        <v>1.746</v>
      </c>
      <c r="BP227" s="34">
        <v>38.396000000000001</v>
      </c>
      <c r="BQ227" s="34">
        <v>2.7759999999999998</v>
      </c>
      <c r="BR227" s="16">
        <v>339.34699999999998</v>
      </c>
      <c r="BS227" s="34" t="s">
        <v>486</v>
      </c>
      <c r="BT227" s="34" t="s">
        <v>486</v>
      </c>
      <c r="BU227" s="34" t="s">
        <v>486</v>
      </c>
      <c r="BV227" s="27">
        <v>17.380033463731912</v>
      </c>
      <c r="BW227" s="33">
        <v>1.573</v>
      </c>
      <c r="BX227" s="34">
        <v>23.597000000000001</v>
      </c>
      <c r="BY227" s="34">
        <v>4.3825000000000003</v>
      </c>
      <c r="BZ227" s="16">
        <v>345.48099999999999</v>
      </c>
      <c r="CA227" s="34" t="s">
        <v>486</v>
      </c>
      <c r="CB227" s="34" t="s">
        <v>486</v>
      </c>
      <c r="CC227" s="34" t="s">
        <v>486</v>
      </c>
      <c r="CD227" s="27">
        <v>16.622149534178568</v>
      </c>
      <c r="CE227" s="33">
        <v>0.77</v>
      </c>
      <c r="CF227" s="34">
        <v>9.9804999999999993</v>
      </c>
      <c r="CG227" s="34">
        <v>3.5585</v>
      </c>
      <c r="CH227" s="16">
        <v>230.99099999999999</v>
      </c>
      <c r="CI227" s="34" t="s">
        <v>486</v>
      </c>
      <c r="CJ227" s="34" t="s">
        <v>486</v>
      </c>
      <c r="CK227" s="34" t="s">
        <v>486</v>
      </c>
      <c r="CL227" s="27">
        <v>10.68467070430944</v>
      </c>
      <c r="CM227" s="33">
        <v>1.667</v>
      </c>
      <c r="CN227" s="34">
        <v>24.488</v>
      </c>
      <c r="CO227" s="34">
        <v>4.2549999999999999</v>
      </c>
      <c r="CP227" s="16">
        <v>358.71299999999997</v>
      </c>
      <c r="CQ227" s="34" t="s">
        <v>486</v>
      </c>
      <c r="CR227" s="34" t="s">
        <v>486</v>
      </c>
      <c r="CS227" s="34" t="s">
        <v>486</v>
      </c>
      <c r="CT227" s="27">
        <v>17.262513236241382</v>
      </c>
      <c r="CU227" s="33">
        <v>1.1719999999999999</v>
      </c>
      <c r="CV227" s="34">
        <v>19.058500000000002</v>
      </c>
      <c r="CW227" s="34">
        <v>3.5960000000000001</v>
      </c>
      <c r="CX227" s="16">
        <v>282.19749999999999</v>
      </c>
      <c r="CY227" s="34" t="s">
        <v>486</v>
      </c>
      <c r="CZ227" s="34" t="s">
        <v>486</v>
      </c>
      <c r="DA227" s="34" t="s">
        <v>486</v>
      </c>
      <c r="DB227" s="27">
        <v>13.547464454604015</v>
      </c>
      <c r="DC227" s="34" t="s">
        <v>486</v>
      </c>
      <c r="DD227" s="33">
        <v>1.25</v>
      </c>
      <c r="DE227" s="34">
        <v>19.625</v>
      </c>
      <c r="DF227" s="34">
        <v>2.9125000000000001</v>
      </c>
      <c r="DG227" s="16">
        <v>263.23149999999998</v>
      </c>
      <c r="DH227" s="34" t="s">
        <v>486</v>
      </c>
      <c r="DI227" s="34" t="s">
        <v>486</v>
      </c>
      <c r="DJ227" s="34" t="s">
        <v>486</v>
      </c>
      <c r="DK227" s="27">
        <v>12.782803805124825</v>
      </c>
      <c r="DL227" s="33">
        <v>1.5230000000000001</v>
      </c>
      <c r="DM227" s="34">
        <v>23.957000000000001</v>
      </c>
      <c r="DN227" s="34">
        <v>4.0330000000000004</v>
      </c>
      <c r="DO227" s="16">
        <v>325.60450000000003</v>
      </c>
      <c r="DP227" s="34" t="s">
        <v>486</v>
      </c>
      <c r="DQ227" s="34" t="s">
        <v>486</v>
      </c>
      <c r="DR227" s="34" t="s">
        <v>486</v>
      </c>
      <c r="DS227" s="27">
        <v>15.787104601655907</v>
      </c>
      <c r="DT227" s="33">
        <v>0.78150000000000008</v>
      </c>
      <c r="DU227" s="34">
        <v>11.417000000000002</v>
      </c>
      <c r="DV227" s="34">
        <v>3.3195000000000001</v>
      </c>
      <c r="DW227" s="16">
        <v>220.678</v>
      </c>
      <c r="DX227" s="34" t="s">
        <v>486</v>
      </c>
      <c r="DY227" s="34" t="s">
        <v>486</v>
      </c>
      <c r="DZ227" s="34" t="s">
        <v>486</v>
      </c>
      <c r="EA227" s="27">
        <v>10.340727718339069</v>
      </c>
      <c r="EB227" s="33">
        <v>1.667</v>
      </c>
      <c r="EC227" s="34">
        <v>24.488</v>
      </c>
      <c r="ED227" s="34">
        <v>4.2549999999999999</v>
      </c>
      <c r="EE227" s="16">
        <v>358.71299999999997</v>
      </c>
      <c r="EF227" s="34" t="s">
        <v>486</v>
      </c>
      <c r="EG227" s="34" t="s">
        <v>486</v>
      </c>
      <c r="EH227" s="34" t="s">
        <v>486</v>
      </c>
      <c r="EI227" s="27">
        <v>17.262513236241382</v>
      </c>
      <c r="EJ227" s="33">
        <v>1.0740000000000001</v>
      </c>
      <c r="EK227" s="34">
        <v>16.22</v>
      </c>
      <c r="EL227" s="34">
        <v>3.44</v>
      </c>
      <c r="EM227" s="16">
        <v>258.68950000000001</v>
      </c>
      <c r="EN227" s="34" t="s">
        <v>486</v>
      </c>
      <c r="EO227" s="34" t="s">
        <v>486</v>
      </c>
      <c r="EP227" s="34" t="s">
        <v>486</v>
      </c>
      <c r="EQ227" s="27">
        <v>12.334558373002782</v>
      </c>
      <c r="ER227" s="34" t="s">
        <v>486</v>
      </c>
    </row>
    <row r="228" spans="2:148" x14ac:dyDescent="0.2">
      <c r="B228" s="15" t="s">
        <v>504</v>
      </c>
      <c r="D228" s="15" t="s">
        <v>64</v>
      </c>
      <c r="E228" s="15" t="s">
        <v>561</v>
      </c>
      <c r="F228" s="31" t="s">
        <v>32</v>
      </c>
      <c r="G228" s="15">
        <v>3701</v>
      </c>
      <c r="I228" s="15">
        <v>123715</v>
      </c>
      <c r="K228" s="15" t="s">
        <v>491</v>
      </c>
      <c r="L228" s="15">
        <v>4.4770000000000003</v>
      </c>
      <c r="N228" s="15" t="s">
        <v>39</v>
      </c>
      <c r="P228" s="15" t="s">
        <v>486</v>
      </c>
      <c r="Q228" s="37"/>
      <c r="R228" s="11"/>
      <c r="T228" s="31" t="s">
        <v>153</v>
      </c>
      <c r="U228" s="15"/>
      <c r="V228" s="15">
        <v>2270</v>
      </c>
      <c r="Y228" s="33"/>
      <c r="Z228" s="34"/>
      <c r="AA228" s="34"/>
      <c r="AB228" s="35"/>
      <c r="AC228" s="35"/>
      <c r="AD228" s="35"/>
      <c r="AE228" s="35"/>
      <c r="AG228" s="33"/>
      <c r="AH228" s="34"/>
      <c r="AI228" s="34"/>
      <c r="AJ228" s="35"/>
      <c r="AK228" s="35"/>
      <c r="AL228" s="35"/>
      <c r="AM228" s="35"/>
      <c r="AO228" s="33"/>
      <c r="AP228" s="34"/>
      <c r="AQ228" s="34"/>
      <c r="AR228" s="35"/>
      <c r="AS228" s="35"/>
      <c r="AT228" s="35"/>
      <c r="AU228" s="35"/>
      <c r="AV228" s="35"/>
      <c r="AW228" s="43"/>
      <c r="AX228" s="33">
        <v>1.9230118431947218</v>
      </c>
      <c r="AY228" s="34">
        <v>26.312204052187997</v>
      </c>
      <c r="AZ228" s="34">
        <v>3.4569075969243492</v>
      </c>
      <c r="BA228" s="16">
        <v>417.52302319945653</v>
      </c>
      <c r="BB228" s="34">
        <v>0.12213124087829146</v>
      </c>
      <c r="BC228" s="34">
        <v>1.8008806023164303</v>
      </c>
      <c r="BD228" s="34">
        <v>2.2157376714850826E-3</v>
      </c>
      <c r="BE228" s="27">
        <v>19.942663764598656</v>
      </c>
      <c r="BF228" s="34">
        <v>26.725920133270265</v>
      </c>
      <c r="BG228" s="33">
        <v>2.0903704803980614</v>
      </c>
      <c r="BH228" s="34">
        <v>26.725920133270265</v>
      </c>
      <c r="BI228" s="34">
        <v>3.5800930190714988</v>
      </c>
      <c r="BJ228" s="16">
        <v>429.35740701215195</v>
      </c>
      <c r="BK228" s="34">
        <v>0.1291829184566487</v>
      </c>
      <c r="BL228" s="34">
        <v>1.9611875619414125</v>
      </c>
      <c r="BM228" s="34" t="s">
        <v>486</v>
      </c>
      <c r="BN228" s="27">
        <v>20.5008959305455</v>
      </c>
      <c r="BO228" s="33" t="s">
        <v>486</v>
      </c>
      <c r="BP228" s="34" t="s">
        <v>486</v>
      </c>
      <c r="BQ228" s="34" t="s">
        <v>486</v>
      </c>
      <c r="BR228" s="16" t="s">
        <v>486</v>
      </c>
      <c r="BS228" s="34" t="s">
        <v>486</v>
      </c>
      <c r="BT228" s="34" t="s">
        <v>486</v>
      </c>
      <c r="BU228" s="34" t="s">
        <v>486</v>
      </c>
      <c r="BV228" s="27" t="s">
        <v>486</v>
      </c>
      <c r="BW228" s="33" t="s">
        <v>486</v>
      </c>
      <c r="BX228" s="34" t="s">
        <v>486</v>
      </c>
      <c r="BY228" s="34" t="s">
        <v>486</v>
      </c>
      <c r="BZ228" s="16" t="s">
        <v>486</v>
      </c>
      <c r="CA228" s="34" t="s">
        <v>486</v>
      </c>
      <c r="CB228" s="34" t="s">
        <v>486</v>
      </c>
      <c r="CC228" s="34" t="s">
        <v>486</v>
      </c>
      <c r="CD228" s="27" t="s">
        <v>486</v>
      </c>
      <c r="CE228" s="33" t="s">
        <v>486</v>
      </c>
      <c r="CF228" s="34" t="s">
        <v>486</v>
      </c>
      <c r="CG228" s="34" t="s">
        <v>486</v>
      </c>
      <c r="CH228" s="16" t="s">
        <v>486</v>
      </c>
      <c r="CI228" s="34" t="s">
        <v>486</v>
      </c>
      <c r="CJ228" s="34" t="s">
        <v>486</v>
      </c>
      <c r="CK228" s="34" t="s">
        <v>486</v>
      </c>
      <c r="CL228" s="27" t="s">
        <v>486</v>
      </c>
      <c r="CM228" s="33" t="s">
        <v>486</v>
      </c>
      <c r="CN228" s="34" t="s">
        <v>486</v>
      </c>
      <c r="CO228" s="34" t="s">
        <v>486</v>
      </c>
      <c r="CP228" s="16" t="s">
        <v>486</v>
      </c>
      <c r="CQ228" s="34" t="s">
        <v>486</v>
      </c>
      <c r="CR228" s="34" t="s">
        <v>486</v>
      </c>
      <c r="CS228" s="34" t="s">
        <v>486</v>
      </c>
      <c r="CT228" s="27" t="s">
        <v>486</v>
      </c>
      <c r="CU228" s="33" t="s">
        <v>486</v>
      </c>
      <c r="CV228" s="34" t="s">
        <v>486</v>
      </c>
      <c r="CW228" s="34" t="s">
        <v>486</v>
      </c>
      <c r="CX228" s="16" t="s">
        <v>486</v>
      </c>
      <c r="CY228" s="34" t="s">
        <v>486</v>
      </c>
      <c r="CZ228" s="34" t="s">
        <v>486</v>
      </c>
      <c r="DA228" s="34" t="s">
        <v>486</v>
      </c>
      <c r="DB228" s="27" t="s">
        <v>486</v>
      </c>
      <c r="DC228" s="34" t="s">
        <v>486</v>
      </c>
      <c r="DD228" s="33">
        <v>1.6443311184479108</v>
      </c>
      <c r="DE228" s="34">
        <v>14.780790870664264</v>
      </c>
      <c r="DF228" s="34">
        <v>2.7347242820734268</v>
      </c>
      <c r="DG228" s="16">
        <v>374.9018431192975</v>
      </c>
      <c r="DH228" s="34">
        <v>8.6734076346947089E-2</v>
      </c>
      <c r="DI228" s="34">
        <v>1.5575970421009635</v>
      </c>
      <c r="DJ228" s="34">
        <v>3.8150210043780795E-3</v>
      </c>
      <c r="DK228" s="27">
        <v>17.299516614610784</v>
      </c>
      <c r="DL228" s="33">
        <v>2.6120502753172898</v>
      </c>
      <c r="DM228" s="34" t="s">
        <v>486</v>
      </c>
      <c r="DN228" s="34">
        <v>4.8443118482746748</v>
      </c>
      <c r="DO228" s="16">
        <v>450.76659785071428</v>
      </c>
      <c r="DP228" s="34">
        <v>0.13152791015939297</v>
      </c>
      <c r="DQ228" s="34">
        <v>2.4805223651578965</v>
      </c>
      <c r="DR228" s="34">
        <v>2.446437428426566E-3</v>
      </c>
      <c r="DS228" s="27" t="s">
        <v>486</v>
      </c>
      <c r="DT228" s="33">
        <v>0.97716524523060366</v>
      </c>
      <c r="DU228" s="34" t="s">
        <v>486</v>
      </c>
      <c r="DV228" s="34">
        <v>3.5285392299123886</v>
      </c>
      <c r="DW228" s="16">
        <v>283.64992036948985</v>
      </c>
      <c r="DX228" s="34">
        <v>7.4670512576601275E-2</v>
      </c>
      <c r="DY228" s="34">
        <v>0.90249473265400249</v>
      </c>
      <c r="DZ228" s="34">
        <v>2.3210109211768441E-3</v>
      </c>
      <c r="EA228" s="27" t="s">
        <v>486</v>
      </c>
      <c r="EB228" s="33">
        <v>2.909527691647539</v>
      </c>
      <c r="EC228" s="34" t="s">
        <v>486</v>
      </c>
      <c r="ED228" s="34">
        <v>4.5182569512064736</v>
      </c>
      <c r="EE228" s="16">
        <v>461.90029200242134</v>
      </c>
      <c r="EF228" s="34">
        <v>0.15329753835163212</v>
      </c>
      <c r="EG228" s="34">
        <v>2.756230153295907</v>
      </c>
      <c r="EH228" s="34">
        <v>2.7233154969742096E-3</v>
      </c>
      <c r="EI228" s="27" t="s">
        <v>486</v>
      </c>
      <c r="EJ228" s="33">
        <v>1.547197884004258</v>
      </c>
      <c r="EK228" s="34" t="s">
        <v>486</v>
      </c>
      <c r="EL228" s="34">
        <v>3.6650121265656219</v>
      </c>
      <c r="EM228" s="16">
        <v>344.44361740961341</v>
      </c>
      <c r="EN228" s="34">
        <v>9.3497118026354437E-2</v>
      </c>
      <c r="EO228" s="34">
        <v>1.4537007659779033</v>
      </c>
      <c r="EP228" s="34">
        <v>2.6764523719308465E-3</v>
      </c>
      <c r="EQ228" s="27" t="s">
        <v>486</v>
      </c>
      <c r="ER228" s="34" t="s">
        <v>486</v>
      </c>
    </row>
    <row r="229" spans="2:148" x14ac:dyDescent="0.2">
      <c r="B229" s="15" t="s">
        <v>504</v>
      </c>
      <c r="D229" s="15" t="s">
        <v>49</v>
      </c>
      <c r="E229" s="15" t="s">
        <v>571</v>
      </c>
      <c r="F229" s="31" t="s">
        <v>32</v>
      </c>
      <c r="G229" s="15">
        <v>3701</v>
      </c>
      <c r="I229" s="15">
        <v>134234</v>
      </c>
      <c r="K229" s="15" t="s">
        <v>491</v>
      </c>
      <c r="L229" s="15">
        <v>3.4940000000000002</v>
      </c>
      <c r="N229" s="15" t="s">
        <v>31</v>
      </c>
      <c r="P229" s="15" t="s">
        <v>495</v>
      </c>
      <c r="Q229" s="37"/>
      <c r="R229" s="11"/>
      <c r="T229" s="31" t="s">
        <v>153</v>
      </c>
      <c r="U229" s="15"/>
      <c r="V229" s="15">
        <v>2150</v>
      </c>
      <c r="Y229" s="33"/>
      <c r="Z229" s="34"/>
      <c r="AA229" s="34"/>
      <c r="AB229" s="35"/>
      <c r="AC229" s="35"/>
      <c r="AD229" s="35"/>
      <c r="AE229" s="35"/>
      <c r="AG229" s="33"/>
      <c r="AH229" s="34"/>
      <c r="AI229" s="34"/>
      <c r="AJ229" s="35"/>
      <c r="AK229" s="35"/>
      <c r="AL229" s="35"/>
      <c r="AM229" s="35"/>
      <c r="AO229" s="33"/>
      <c r="AP229" s="34"/>
      <c r="AQ229" s="34"/>
      <c r="AR229" s="35"/>
      <c r="AS229" s="35"/>
      <c r="AT229" s="35"/>
      <c r="AU229" s="35"/>
      <c r="AV229" s="35"/>
      <c r="AW229" s="43"/>
      <c r="AX229" s="33">
        <v>0.13141235791374495</v>
      </c>
      <c r="AY229" s="34">
        <v>2.2898256606314771</v>
      </c>
      <c r="AZ229" s="34">
        <v>0.20345228685745648</v>
      </c>
      <c r="BA229" s="16">
        <v>336.65476857047702</v>
      </c>
      <c r="BB229" s="34">
        <v>2.6909084282338756E-2</v>
      </c>
      <c r="BC229" s="34">
        <v>0.10450327363140618</v>
      </c>
      <c r="BD229" s="34" t="s">
        <v>486</v>
      </c>
      <c r="BE229" s="27">
        <v>14.61137926035796</v>
      </c>
      <c r="BF229" s="34">
        <v>3.5622551158892706</v>
      </c>
      <c r="BG229" s="33">
        <v>0.24797272974341403</v>
      </c>
      <c r="BH229" s="34">
        <v>3.5622551158892706</v>
      </c>
      <c r="BI229" s="34">
        <v>0.31652480038202407</v>
      </c>
      <c r="BJ229" s="16">
        <v>349.23254684474131</v>
      </c>
      <c r="BK229" s="34">
        <v>3.0878246806190703E-2</v>
      </c>
      <c r="BL229" s="34">
        <v>0.21709448293722336</v>
      </c>
      <c r="BM229" s="34" t="s">
        <v>486</v>
      </c>
      <c r="BN229" s="27">
        <v>15.25246062391615</v>
      </c>
      <c r="BO229" s="33">
        <v>0.77574270301434989</v>
      </c>
      <c r="BP229" s="34">
        <v>9.6375545821217852</v>
      </c>
      <c r="BQ229" s="34">
        <v>0.90545522969235415</v>
      </c>
      <c r="BR229" s="16">
        <v>394.10282219596144</v>
      </c>
      <c r="BS229" s="34">
        <v>5.7154929955081514E-2</v>
      </c>
      <c r="BT229" s="34">
        <v>0.71858777305926835</v>
      </c>
      <c r="BU229" s="34" t="s">
        <v>486</v>
      </c>
      <c r="BV229" s="27">
        <v>17.658226038245772</v>
      </c>
      <c r="BW229" s="33">
        <v>4.8105801399371595E-2</v>
      </c>
      <c r="BX229" s="34">
        <v>1.4171359057748734</v>
      </c>
      <c r="BY229" s="34">
        <v>1.4821936621455199E-2</v>
      </c>
      <c r="BZ229" s="16">
        <v>414.24206749446495</v>
      </c>
      <c r="CA229" s="34">
        <v>2.8190653763833933E-2</v>
      </c>
      <c r="CB229" s="34">
        <v>1.9915147635537662E-2</v>
      </c>
      <c r="CC229" s="34" t="s">
        <v>486</v>
      </c>
      <c r="CD229" s="27">
        <v>17.868956552698027</v>
      </c>
      <c r="CE229" s="33">
        <v>3.8172999684101497E-2</v>
      </c>
      <c r="CF229" s="34">
        <v>1.7885950127686518</v>
      </c>
      <c r="CG229" s="34">
        <v>0.2034923846653042</v>
      </c>
      <c r="CH229" s="16">
        <v>252.40850950718962</v>
      </c>
      <c r="CI229" s="34">
        <v>1.8378542668446487E-2</v>
      </c>
      <c r="CJ229" s="34">
        <v>1.979445701565501E-2</v>
      </c>
      <c r="CK229" s="34" t="s">
        <v>486</v>
      </c>
      <c r="CL229" s="27">
        <v>10.951577850099284</v>
      </c>
      <c r="CM229" s="33">
        <v>4.0658377601918975E-2</v>
      </c>
      <c r="CN229" s="34">
        <v>1.8896754375305784</v>
      </c>
      <c r="CO229" s="34">
        <v>3.1852590584168269E-2</v>
      </c>
      <c r="CP229" s="16">
        <v>435.37416894738953</v>
      </c>
      <c r="CQ229" s="34">
        <v>2.659703344460139E-2</v>
      </c>
      <c r="CR229" s="34">
        <v>1.4061344157317586E-2</v>
      </c>
      <c r="CS229" s="34" t="s">
        <v>486</v>
      </c>
      <c r="CT229" s="27">
        <v>18.806150577420816</v>
      </c>
      <c r="CU229" s="33">
        <v>0.1861047298746166</v>
      </c>
      <c r="CV229" s="34">
        <v>3.3023616309044441</v>
      </c>
      <c r="CW229" s="34">
        <v>0.29775125491605514</v>
      </c>
      <c r="CX229" s="16">
        <v>322.7801631609006</v>
      </c>
      <c r="CY229" s="34">
        <v>2.8330173728023506E-2</v>
      </c>
      <c r="CZ229" s="34">
        <v>0.15777455614659308</v>
      </c>
      <c r="DA229" s="34" t="s">
        <v>486</v>
      </c>
      <c r="DB229" s="27">
        <v>14.091980389727624</v>
      </c>
      <c r="DC229" s="34" t="s">
        <v>486</v>
      </c>
      <c r="DD229" s="33">
        <v>1.9829703789190953E-2</v>
      </c>
      <c r="DE229" s="34">
        <v>0.94066029166536447</v>
      </c>
      <c r="DF229" s="34">
        <v>1.2395855972416958E-2</v>
      </c>
      <c r="DG229" s="16">
        <v>318.3724072163015</v>
      </c>
      <c r="DH229" s="34">
        <v>1.8155198749942085E-2</v>
      </c>
      <c r="DI229" s="34">
        <v>1.6745050392488678E-3</v>
      </c>
      <c r="DJ229" s="34" t="s">
        <v>486</v>
      </c>
      <c r="DK229" s="27">
        <v>13.721132890081254</v>
      </c>
      <c r="DL229" s="33">
        <v>4.0884359064361449E-2</v>
      </c>
      <c r="DM229" s="34">
        <v>1.8425020329959307</v>
      </c>
      <c r="DN229" s="34">
        <v>2.5993965702296052E-2</v>
      </c>
      <c r="DO229" s="16">
        <v>397.17230052270122</v>
      </c>
      <c r="DP229" s="34">
        <v>3.0637801911963816E-2</v>
      </c>
      <c r="DQ229" s="34">
        <v>1.0246557152397633E-2</v>
      </c>
      <c r="DR229" s="34" t="s">
        <v>486</v>
      </c>
      <c r="DS229" s="27">
        <v>17.16451858883638</v>
      </c>
      <c r="DT229" s="33">
        <v>3.4927679132031861E-2</v>
      </c>
      <c r="DU229" s="34">
        <v>1.6302806258711369</v>
      </c>
      <c r="DV229" s="34">
        <v>0.19145865486097766</v>
      </c>
      <c r="DW229" s="16">
        <v>248.35008894470656</v>
      </c>
      <c r="DX229" s="34">
        <v>1.7952983084006301E-2</v>
      </c>
      <c r="DY229" s="34">
        <v>1.697469604802556E-2</v>
      </c>
      <c r="DZ229" s="34" t="s">
        <v>486</v>
      </c>
      <c r="EA229" s="27">
        <v>10.766399905819542</v>
      </c>
      <c r="EB229" s="33">
        <v>4.341355425428834E-2</v>
      </c>
      <c r="EC229" s="34">
        <v>2.6257668076698137</v>
      </c>
      <c r="ED229" s="34">
        <v>2.1667887736203536E-2</v>
      </c>
      <c r="EE229" s="16">
        <v>435.18630358357086</v>
      </c>
      <c r="EF229" s="34">
        <v>2.7732896062171219E-2</v>
      </c>
      <c r="EG229" s="34">
        <v>1.5680658192117121E-2</v>
      </c>
      <c r="EH229" s="34" t="s">
        <v>486</v>
      </c>
      <c r="EI229" s="27">
        <v>18.848079523776441</v>
      </c>
      <c r="EJ229" s="33">
        <v>3.3692686978811566E-2</v>
      </c>
      <c r="EK229" s="34">
        <v>1.6293713210447778</v>
      </c>
      <c r="EL229" s="34">
        <v>0.1143779896949428</v>
      </c>
      <c r="EM229" s="16">
        <v>303.27579341222582</v>
      </c>
      <c r="EN229" s="34">
        <v>2.0846396150859089E-2</v>
      </c>
      <c r="EO229" s="34">
        <v>1.2846290827952477E-2</v>
      </c>
      <c r="EP229" s="34" t="s">
        <v>486</v>
      </c>
      <c r="EQ229" s="27">
        <v>13.121941487987545</v>
      </c>
      <c r="ER229" s="34" t="s">
        <v>486</v>
      </c>
    </row>
    <row r="230" spans="2:148" x14ac:dyDescent="0.2">
      <c r="B230" s="15" t="s">
        <v>504</v>
      </c>
      <c r="D230" s="15" t="s">
        <v>64</v>
      </c>
      <c r="E230" s="15" t="s">
        <v>567</v>
      </c>
      <c r="F230" s="31" t="s">
        <v>32</v>
      </c>
      <c r="G230" s="15">
        <v>3701</v>
      </c>
      <c r="I230" s="15">
        <v>184122</v>
      </c>
      <c r="K230" s="15" t="s">
        <v>491</v>
      </c>
      <c r="L230" s="15">
        <v>3.3780000000000001</v>
      </c>
      <c r="N230" s="15" t="s">
        <v>31</v>
      </c>
      <c r="P230" s="15" t="s">
        <v>486</v>
      </c>
      <c r="Q230" s="37"/>
      <c r="R230" s="11"/>
      <c r="T230" s="31" t="s">
        <v>153</v>
      </c>
      <c r="U230" s="15"/>
      <c r="V230" s="15">
        <v>2270</v>
      </c>
      <c r="Y230" s="33"/>
      <c r="Z230" s="34"/>
      <c r="AA230" s="34"/>
      <c r="AB230" s="35"/>
      <c r="AC230" s="35"/>
      <c r="AD230" s="35"/>
      <c r="AE230" s="35"/>
      <c r="AG230" s="33"/>
      <c r="AH230" s="34"/>
      <c r="AI230" s="34"/>
      <c r="AJ230" s="35"/>
      <c r="AK230" s="35"/>
      <c r="AL230" s="35"/>
      <c r="AM230" s="35"/>
      <c r="AO230" s="33"/>
      <c r="AP230" s="34"/>
      <c r="AQ230" s="34"/>
      <c r="AR230" s="35"/>
      <c r="AS230" s="35"/>
      <c r="AT230" s="35"/>
      <c r="AU230" s="35"/>
      <c r="AV230" s="35"/>
      <c r="AW230" s="43"/>
      <c r="AX230" s="33">
        <v>1.875</v>
      </c>
      <c r="AY230" s="34">
        <v>26.948</v>
      </c>
      <c r="AZ230" s="34">
        <v>2.4209999999999998</v>
      </c>
      <c r="BA230" s="16">
        <v>282.452</v>
      </c>
      <c r="BB230" s="34">
        <v>9.8000000000000004E-2</v>
      </c>
      <c r="BC230" s="34">
        <v>1.7769999999999999</v>
      </c>
      <c r="BD230" s="34" t="s">
        <v>486</v>
      </c>
      <c r="BE230" s="27">
        <v>14.185768958853751</v>
      </c>
      <c r="BF230" s="34">
        <v>29.53747224523612</v>
      </c>
      <c r="BG230" s="33">
        <v>2.0427605633802819</v>
      </c>
      <c r="BH230" s="34">
        <v>29.53747224523612</v>
      </c>
      <c r="BI230" s="34">
        <v>2.2930149130074566</v>
      </c>
      <c r="BJ230" s="16">
        <v>286.35983761391878</v>
      </c>
      <c r="BK230" s="34">
        <v>0.11189478044739021</v>
      </c>
      <c r="BL230" s="34">
        <v>1.9308657829328915</v>
      </c>
      <c r="BM230" s="34" t="s">
        <v>486</v>
      </c>
      <c r="BN230" s="27">
        <v>14.550728489684914</v>
      </c>
      <c r="BO230" s="33">
        <v>2.5579999999999998</v>
      </c>
      <c r="BP230" s="34">
        <v>45.24</v>
      </c>
      <c r="BQ230" s="34">
        <v>1.972</v>
      </c>
      <c r="BR230" s="16">
        <v>282.76799999999997</v>
      </c>
      <c r="BS230" s="34">
        <v>0.16400000000000001</v>
      </c>
      <c r="BT230" s="34">
        <v>2.3929999999999998</v>
      </c>
      <c r="BU230" s="34" t="s">
        <v>486</v>
      </c>
      <c r="BV230" s="27">
        <v>15.525105968484391</v>
      </c>
      <c r="BW230" s="33">
        <v>2.286</v>
      </c>
      <c r="BX230" s="34">
        <v>29.407</v>
      </c>
      <c r="BY230" s="34">
        <v>3.077</v>
      </c>
      <c r="BZ230" s="16">
        <v>300.577</v>
      </c>
      <c r="CA230" s="34">
        <v>0.107</v>
      </c>
      <c r="CB230" s="34">
        <v>2.1789999999999998</v>
      </c>
      <c r="CC230" s="34" t="s">
        <v>486</v>
      </c>
      <c r="CD230" s="27">
        <v>15.184804637790455</v>
      </c>
      <c r="CE230" s="33">
        <v>0.879</v>
      </c>
      <c r="CF230" s="34">
        <v>15.678000000000001</v>
      </c>
      <c r="CG230" s="34">
        <v>2.6869999999999998</v>
      </c>
      <c r="CH230" s="16">
        <v>214.45</v>
      </c>
      <c r="CI230" s="34">
        <v>4.5999999999999999E-2</v>
      </c>
      <c r="CJ230" s="34">
        <v>0.83299999999999996</v>
      </c>
      <c r="CK230" s="34" t="s">
        <v>486</v>
      </c>
      <c r="CL230" s="27">
        <v>10.374059480605174</v>
      </c>
      <c r="CM230" s="33">
        <v>2.762</v>
      </c>
      <c r="CN230" s="34">
        <v>31.86</v>
      </c>
      <c r="CO230" s="34">
        <v>3.0489999999999999</v>
      </c>
      <c r="CP230" s="16">
        <v>316.71499999999997</v>
      </c>
      <c r="CQ230" s="34">
        <v>0.11</v>
      </c>
      <c r="CR230" s="34">
        <v>2.6509999999999998</v>
      </c>
      <c r="CS230" s="34" t="s">
        <v>486</v>
      </c>
      <c r="CT230" s="27">
        <v>16.107056762658875</v>
      </c>
      <c r="CU230" s="33">
        <v>1.61</v>
      </c>
      <c r="CV230" s="34">
        <v>25.192</v>
      </c>
      <c r="CW230" s="34">
        <v>2.6389999999999998</v>
      </c>
      <c r="CX230" s="16">
        <v>251.03299999999999</v>
      </c>
      <c r="CY230" s="34">
        <v>8.5000000000000006E-2</v>
      </c>
      <c r="CZ230" s="34">
        <v>1.5249999999999999</v>
      </c>
      <c r="DA230" s="34" t="s">
        <v>486</v>
      </c>
      <c r="DB230" s="27">
        <v>12.683797112378439</v>
      </c>
      <c r="DC230" s="34">
        <v>5.0579999999999998</v>
      </c>
      <c r="DD230" s="33">
        <v>2.2400000000000002</v>
      </c>
      <c r="DE230" s="34">
        <v>24.866</v>
      </c>
      <c r="DF230" s="34">
        <v>2.3079999999999998</v>
      </c>
      <c r="DG230" s="16">
        <v>255.65199999999999</v>
      </c>
      <c r="DH230" s="34">
        <v>0.104</v>
      </c>
      <c r="DI230" s="34">
        <v>2.1360000000000001</v>
      </c>
      <c r="DJ230" s="34" t="s">
        <v>486</v>
      </c>
      <c r="DK230" s="27">
        <v>12.945648929317688</v>
      </c>
      <c r="DL230" s="33">
        <v>2.58</v>
      </c>
      <c r="DM230" s="34">
        <v>30.016999999999999</v>
      </c>
      <c r="DN230" s="34">
        <v>3.1269999999999998</v>
      </c>
      <c r="DO230" s="16">
        <v>298.089</v>
      </c>
      <c r="DP230" s="34">
        <v>0.111</v>
      </c>
      <c r="DQ230" s="34">
        <v>2.4689999999999999</v>
      </c>
      <c r="DR230" s="34" t="s">
        <v>486</v>
      </c>
      <c r="DS230" s="27">
        <v>15.159207239477777</v>
      </c>
      <c r="DT230" s="33">
        <v>0.95599999999999996</v>
      </c>
      <c r="DU230" s="34" t="s">
        <v>486</v>
      </c>
      <c r="DV230" s="34">
        <v>2.5510000000000002</v>
      </c>
      <c r="DW230" s="16">
        <v>213.45099999999999</v>
      </c>
      <c r="DX230" s="34">
        <v>5.0999999999999997E-2</v>
      </c>
      <c r="DY230" s="34">
        <v>0.90500000000000003</v>
      </c>
      <c r="DZ230" s="34" t="s">
        <v>486</v>
      </c>
      <c r="EA230" s="27" t="s">
        <v>486</v>
      </c>
      <c r="EB230" s="33">
        <v>2.9630000000000001</v>
      </c>
      <c r="EC230" s="34">
        <v>36.783999999999999</v>
      </c>
      <c r="ED230" s="34">
        <v>3.3359999999999999</v>
      </c>
      <c r="EE230" s="16">
        <v>336.53399999999999</v>
      </c>
      <c r="EF230" s="34">
        <v>0.129</v>
      </c>
      <c r="EG230" s="34">
        <v>2.8340000000000001</v>
      </c>
      <c r="EH230" s="34" t="s">
        <v>486</v>
      </c>
      <c r="EI230" s="27">
        <v>17.316314904714776</v>
      </c>
      <c r="EJ230" s="33">
        <v>1.653</v>
      </c>
      <c r="EK230" s="34" t="s">
        <v>486</v>
      </c>
      <c r="EL230" s="34">
        <v>2.6680000000000001</v>
      </c>
      <c r="EM230" s="16">
        <v>246.82</v>
      </c>
      <c r="EN230" s="34">
        <v>7.8E-2</v>
      </c>
      <c r="EO230" s="34">
        <v>1.575</v>
      </c>
      <c r="EP230" s="34" t="s">
        <v>486</v>
      </c>
      <c r="EQ230" s="27" t="s">
        <v>486</v>
      </c>
      <c r="ER230" s="34">
        <v>6.1139999999999999</v>
      </c>
    </row>
    <row r="231" spans="2:148" x14ac:dyDescent="0.2">
      <c r="B231" s="15" t="s">
        <v>504</v>
      </c>
      <c r="D231" s="15" t="s">
        <v>64</v>
      </c>
      <c r="E231" s="15" t="s">
        <v>561</v>
      </c>
      <c r="F231" s="31" t="s">
        <v>32</v>
      </c>
      <c r="G231" s="15">
        <v>3701</v>
      </c>
      <c r="I231" s="15">
        <v>156904</v>
      </c>
      <c r="K231" s="15" t="s">
        <v>491</v>
      </c>
      <c r="L231" s="15">
        <v>4.4770000000000003</v>
      </c>
      <c r="N231" s="15" t="s">
        <v>39</v>
      </c>
      <c r="P231" s="15" t="s">
        <v>486</v>
      </c>
      <c r="Q231" s="37"/>
      <c r="R231" s="11"/>
      <c r="T231" s="31" t="s">
        <v>153</v>
      </c>
      <c r="U231" s="15"/>
      <c r="V231" s="15">
        <v>2270</v>
      </c>
      <c r="Y231" s="33"/>
      <c r="Z231" s="34"/>
      <c r="AA231" s="34"/>
      <c r="AB231" s="35"/>
      <c r="AC231" s="35"/>
      <c r="AD231" s="35"/>
      <c r="AE231" s="35"/>
      <c r="AG231" s="33"/>
      <c r="AH231" s="34"/>
      <c r="AI231" s="34"/>
      <c r="AJ231" s="35"/>
      <c r="AK231" s="35"/>
      <c r="AL231" s="35"/>
      <c r="AM231" s="35"/>
      <c r="AO231" s="33"/>
      <c r="AP231" s="34"/>
      <c r="AQ231" s="34"/>
      <c r="AR231" s="35"/>
      <c r="AS231" s="35"/>
      <c r="AT231" s="35"/>
      <c r="AU231" s="35"/>
      <c r="AV231" s="35"/>
      <c r="AW231" s="43"/>
      <c r="AX231" s="33">
        <v>1.49</v>
      </c>
      <c r="AY231" s="34">
        <v>19.408000000000001</v>
      </c>
      <c r="AZ231" s="34">
        <v>3.819</v>
      </c>
      <c r="BA231" s="16">
        <v>372.55200000000002</v>
      </c>
      <c r="BB231" s="34">
        <v>8.6999999999999994E-2</v>
      </c>
      <c r="BC231" s="34">
        <v>1.403</v>
      </c>
      <c r="BD231" s="34" t="s">
        <v>486</v>
      </c>
      <c r="BE231" s="27">
        <v>17.489602362885108</v>
      </c>
      <c r="BF231" s="34">
        <v>20.222392709196356</v>
      </c>
      <c r="BG231" s="33">
        <v>1.6683247721623859</v>
      </c>
      <c r="BH231" s="34">
        <v>20.222392709196356</v>
      </c>
      <c r="BI231" s="34">
        <v>3.9134606462303232</v>
      </c>
      <c r="BJ231" s="16">
        <v>394.66451035625522</v>
      </c>
      <c r="BK231" s="34">
        <v>9.7896437448218729E-2</v>
      </c>
      <c r="BL231" s="34">
        <v>1.5704283347141672</v>
      </c>
      <c r="BM231" s="34" t="s">
        <v>486</v>
      </c>
      <c r="BN231" s="27">
        <v>18.517161875256566</v>
      </c>
      <c r="BO231" s="33">
        <v>2.5670000000000002</v>
      </c>
      <c r="BP231" s="34">
        <v>27.274000000000001</v>
      </c>
      <c r="BQ231" s="34">
        <v>3.7509999999999999</v>
      </c>
      <c r="BR231" s="16">
        <v>459.70800000000003</v>
      </c>
      <c r="BS231" s="34">
        <v>0.13900000000000001</v>
      </c>
      <c r="BT231" s="34">
        <v>2.4279999999999999</v>
      </c>
      <c r="BU231" s="34" t="s">
        <v>486</v>
      </c>
      <c r="BV231" s="27">
        <v>21.904424439521769</v>
      </c>
      <c r="BW231" s="33">
        <v>1.5840000000000001</v>
      </c>
      <c r="BX231" s="34">
        <v>17.754999999999999</v>
      </c>
      <c r="BY231" s="34">
        <v>4.7690000000000001</v>
      </c>
      <c r="BZ231" s="16">
        <v>448.15300000000002</v>
      </c>
      <c r="CA231" s="34">
        <v>8.6999999999999994E-2</v>
      </c>
      <c r="CB231" s="34">
        <v>1.4970000000000001</v>
      </c>
      <c r="CC231" s="34" t="s">
        <v>486</v>
      </c>
      <c r="CD231" s="27">
        <v>20.633518405052556</v>
      </c>
      <c r="CE231" s="33">
        <v>0.93700000000000006</v>
      </c>
      <c r="CF231" s="34">
        <v>13.324999999999999</v>
      </c>
      <c r="CG231" s="34">
        <v>3.2970000000000002</v>
      </c>
      <c r="CH231" s="16">
        <v>275.423</v>
      </c>
      <c r="CI231" s="34">
        <v>6.5000000000000002E-2</v>
      </c>
      <c r="CJ231" s="34">
        <v>0.873</v>
      </c>
      <c r="CK231" s="34" t="s">
        <v>486</v>
      </c>
      <c r="CL231" s="27">
        <v>12.838501516079877</v>
      </c>
      <c r="CM231" s="33">
        <v>1.7509999999999999</v>
      </c>
      <c r="CN231" s="34">
        <v>29.498999999999999</v>
      </c>
      <c r="CO231" s="34">
        <v>4.1040000000000001</v>
      </c>
      <c r="CP231" s="16">
        <v>438.59899999999999</v>
      </c>
      <c r="CQ231" s="34">
        <v>0.104</v>
      </c>
      <c r="CR231" s="34">
        <v>1.647</v>
      </c>
      <c r="CS231" s="34" t="s">
        <v>486</v>
      </c>
      <c r="CT231" s="27">
        <v>21.037998460354117</v>
      </c>
      <c r="CU231" s="33">
        <v>1.4379999999999999</v>
      </c>
      <c r="CV231" s="34">
        <v>18.411000000000001</v>
      </c>
      <c r="CW231" s="34">
        <v>3.6819999999999999</v>
      </c>
      <c r="CX231" s="16">
        <v>353.71100000000001</v>
      </c>
      <c r="CY231" s="34">
        <v>8.6999999999999994E-2</v>
      </c>
      <c r="CZ231" s="34">
        <v>1.351</v>
      </c>
      <c r="DA231" s="34" t="s">
        <v>486</v>
      </c>
      <c r="DB231" s="27">
        <v>16.607237906710033</v>
      </c>
      <c r="DC231" s="34">
        <v>9.4440000000000008</v>
      </c>
      <c r="DD231" s="33">
        <v>1.369</v>
      </c>
      <c r="DE231" s="34">
        <v>20.384</v>
      </c>
      <c r="DF231" s="34">
        <v>3.2389999999999999</v>
      </c>
      <c r="DG231" s="16">
        <v>332.15499999999997</v>
      </c>
      <c r="DH231" s="34">
        <v>7.6999999999999999E-2</v>
      </c>
      <c r="DI231" s="34">
        <v>1.292</v>
      </c>
      <c r="DJ231" s="34" t="s">
        <v>486</v>
      </c>
      <c r="DK231" s="27">
        <v>15.806288196571931</v>
      </c>
      <c r="DL231" s="33">
        <v>1.5660000000000001</v>
      </c>
      <c r="DM231" s="34">
        <v>24.437000000000001</v>
      </c>
      <c r="DN231" s="34">
        <v>4.3949999999999996</v>
      </c>
      <c r="DO231" s="16">
        <v>401.89800000000002</v>
      </c>
      <c r="DP231" s="34">
        <v>9.2999999999999999E-2</v>
      </c>
      <c r="DQ231" s="34">
        <v>1.474</v>
      </c>
      <c r="DR231" s="34" t="s">
        <v>486</v>
      </c>
      <c r="DS231" s="27">
        <v>19.097544893245985</v>
      </c>
      <c r="DT231" s="33">
        <v>0.99199999999999999</v>
      </c>
      <c r="DU231" s="34">
        <v>16.126999999999999</v>
      </c>
      <c r="DV231" s="34">
        <v>3.1320000000000001</v>
      </c>
      <c r="DW231" s="16">
        <v>259.065</v>
      </c>
      <c r="DX231" s="34">
        <v>6.9000000000000006E-2</v>
      </c>
      <c r="DY231" s="34">
        <v>0.92300000000000004</v>
      </c>
      <c r="DZ231" s="34" t="s">
        <v>486</v>
      </c>
      <c r="EA231" s="27">
        <v>12.333239069299776</v>
      </c>
      <c r="EB231" s="33">
        <v>1.776</v>
      </c>
      <c r="EC231" s="34">
        <v>33.676000000000002</v>
      </c>
      <c r="ED231" s="34">
        <v>3.9809999999999999</v>
      </c>
      <c r="EE231" s="16">
        <v>432.93799999999999</v>
      </c>
      <c r="EF231" s="34">
        <v>0.109</v>
      </c>
      <c r="EG231" s="34">
        <v>1.667</v>
      </c>
      <c r="EH231" s="34" t="s">
        <v>486</v>
      </c>
      <c r="EI231" s="27">
        <v>21.080123485883963</v>
      </c>
      <c r="EJ231" s="33">
        <v>1.2310000000000001</v>
      </c>
      <c r="EK231" s="34">
        <v>19.992999999999999</v>
      </c>
      <c r="EL231" s="34">
        <v>3.4239999999999999</v>
      </c>
      <c r="EM231" s="16">
        <v>312.173</v>
      </c>
      <c r="EN231" s="34">
        <v>7.8E-2</v>
      </c>
      <c r="EO231" s="34">
        <v>1.1519999999999999</v>
      </c>
      <c r="EP231" s="34" t="s">
        <v>486</v>
      </c>
      <c r="EQ231" s="27">
        <v>14.904129078883287</v>
      </c>
      <c r="ER231" s="34">
        <v>9.7370000000000001</v>
      </c>
    </row>
    <row r="232" spans="2:148" x14ac:dyDescent="0.2">
      <c r="B232" s="15" t="s">
        <v>504</v>
      </c>
      <c r="D232" s="15" t="s">
        <v>71</v>
      </c>
      <c r="E232" s="15" t="s">
        <v>562</v>
      </c>
      <c r="F232" s="31" t="s">
        <v>32</v>
      </c>
      <c r="G232" s="15">
        <v>3701</v>
      </c>
      <c r="I232" s="15">
        <v>213068</v>
      </c>
      <c r="K232" s="15" t="s">
        <v>491</v>
      </c>
      <c r="L232" s="15">
        <v>4.4790000000000001</v>
      </c>
      <c r="N232" s="15" t="s">
        <v>39</v>
      </c>
      <c r="P232" s="15" t="s">
        <v>495</v>
      </c>
      <c r="Q232" s="37"/>
      <c r="R232" s="14"/>
      <c r="S232" s="17"/>
      <c r="T232" s="31" t="s">
        <v>153</v>
      </c>
      <c r="U232" s="17"/>
      <c r="V232" s="15">
        <v>2270</v>
      </c>
      <c r="W232" s="17"/>
      <c r="X232" s="17"/>
      <c r="Y232" s="38"/>
      <c r="Z232" s="39"/>
      <c r="AA232" s="39"/>
      <c r="AB232" s="40"/>
      <c r="AC232" s="40"/>
      <c r="AD232" s="40"/>
      <c r="AE232" s="40"/>
      <c r="AG232" s="38"/>
      <c r="AH232" s="39"/>
      <c r="AI232" s="39"/>
      <c r="AJ232" s="40"/>
      <c r="AK232" s="40"/>
      <c r="AL232" s="40"/>
      <c r="AM232" s="40"/>
      <c r="AO232" s="38"/>
      <c r="AP232" s="39"/>
      <c r="AQ232" s="39"/>
      <c r="AR232" s="40"/>
      <c r="AS232" s="40"/>
      <c r="AT232" s="40"/>
      <c r="AU232" s="40"/>
      <c r="AV232" s="40"/>
      <c r="AW232" s="50"/>
      <c r="AX232" s="33">
        <v>0.36519246871472755</v>
      </c>
      <c r="AY232" s="34">
        <v>7.2530313144840548</v>
      </c>
      <c r="AZ232" s="34">
        <v>1.1606696316204088</v>
      </c>
      <c r="BA232" s="16">
        <v>384.19846683284146</v>
      </c>
      <c r="BB232" s="34">
        <v>5.0066627666358117E-2</v>
      </c>
      <c r="BC232" s="34">
        <v>0.31512584104836944</v>
      </c>
      <c r="BD232" s="34" t="s">
        <v>486</v>
      </c>
      <c r="BE232" s="27">
        <v>17.01685575359167</v>
      </c>
      <c r="BF232" s="34">
        <v>9.0804183927091966</v>
      </c>
      <c r="BG232" s="33">
        <v>0.54477299088649545</v>
      </c>
      <c r="BH232" s="34">
        <v>9.0804183927091966</v>
      </c>
      <c r="BI232" s="34">
        <v>1.2641946975973488</v>
      </c>
      <c r="BJ232" s="16">
        <v>397.86443330571666</v>
      </c>
      <c r="BK232" s="34">
        <v>5.9990057995029003E-2</v>
      </c>
      <c r="BL232" s="34">
        <v>0.48526180613090308</v>
      </c>
      <c r="BM232" s="34" t="s">
        <v>486</v>
      </c>
      <c r="BN232" s="27">
        <v>17.750587295257041</v>
      </c>
      <c r="BO232" s="33">
        <v>1.278</v>
      </c>
      <c r="BP232" s="34">
        <v>19.760999999999999</v>
      </c>
      <c r="BQ232" s="34">
        <v>1.2629999999999999</v>
      </c>
      <c r="BR232" s="16">
        <v>456.06900000000002</v>
      </c>
      <c r="BS232" s="34">
        <v>9.0999999999999998E-2</v>
      </c>
      <c r="BT232" s="34">
        <v>1.1859999999999999</v>
      </c>
      <c r="BU232" s="34" t="s">
        <v>486</v>
      </c>
      <c r="BV232" s="27">
        <v>21.066606023471749</v>
      </c>
      <c r="BW232" s="33">
        <v>0.45200000000000001</v>
      </c>
      <c r="BX232" s="34">
        <v>12.693</v>
      </c>
      <c r="BY232" s="34">
        <v>1.284</v>
      </c>
      <c r="BZ232" s="16">
        <v>473.846</v>
      </c>
      <c r="CA232" s="34">
        <v>7.2999999999999995E-2</v>
      </c>
      <c r="CB232" s="34">
        <v>0.379</v>
      </c>
      <c r="CC232" s="34" t="s">
        <v>486</v>
      </c>
      <c r="CD232" s="27">
        <v>21.240308400496456</v>
      </c>
      <c r="CE232" s="33">
        <v>0.14000000000000001</v>
      </c>
      <c r="CF232" s="34">
        <v>5.0019999999999998</v>
      </c>
      <c r="CG232" s="34">
        <v>1.07</v>
      </c>
      <c r="CH232" s="16">
        <v>276.96800000000002</v>
      </c>
      <c r="CI232" s="34">
        <v>0.03</v>
      </c>
      <c r="CJ232" s="34">
        <v>0.11</v>
      </c>
      <c r="CK232" s="34" t="s">
        <v>486</v>
      </c>
      <c r="CL232" s="27">
        <v>12.23537132173886</v>
      </c>
      <c r="CM232" s="33">
        <v>0.16200000000000001</v>
      </c>
      <c r="CN232" s="34">
        <v>7.9329999999999998</v>
      </c>
      <c r="CO232" s="34">
        <v>1.3640000000000001</v>
      </c>
      <c r="CP232" s="16">
        <v>545.65599999999995</v>
      </c>
      <c r="CQ232" s="34">
        <v>5.1999999999999998E-2</v>
      </c>
      <c r="CR232" s="34">
        <v>0.11</v>
      </c>
      <c r="CS232" s="34" t="s">
        <v>486</v>
      </c>
      <c r="CT232" s="27">
        <v>23.959975020031113</v>
      </c>
      <c r="CU232" s="33">
        <v>0.41199999999999998</v>
      </c>
      <c r="CV232" s="34">
        <v>9.3369999999999997</v>
      </c>
      <c r="CW232" s="34">
        <v>1.17</v>
      </c>
      <c r="CX232" s="16">
        <v>368.81799999999998</v>
      </c>
      <c r="CY232" s="34">
        <v>5.0999999999999997E-2</v>
      </c>
      <c r="CZ232" s="34">
        <v>0.36199999999999999</v>
      </c>
      <c r="DA232" s="34" t="s">
        <v>486</v>
      </c>
      <c r="DB232" s="27">
        <v>16.50401077752117</v>
      </c>
      <c r="DC232" s="34" t="s">
        <v>486</v>
      </c>
      <c r="DD232" s="33">
        <v>0.159</v>
      </c>
      <c r="DE232" s="34">
        <v>5.141</v>
      </c>
      <c r="DF232" s="34">
        <v>0.95399999999999996</v>
      </c>
      <c r="DG232" s="16">
        <v>371.53300000000002</v>
      </c>
      <c r="DH232" s="34">
        <v>3.9E-2</v>
      </c>
      <c r="DI232" s="34">
        <v>0.12</v>
      </c>
      <c r="DJ232" s="34" t="s">
        <v>486</v>
      </c>
      <c r="DK232" s="27">
        <v>16.303230428430034</v>
      </c>
      <c r="DL232" s="33">
        <v>0.26</v>
      </c>
      <c r="DM232" s="34">
        <v>8.3030000000000008</v>
      </c>
      <c r="DN232" s="34">
        <v>1.327</v>
      </c>
      <c r="DO232" s="16">
        <v>471.02800000000002</v>
      </c>
      <c r="DP232" s="34">
        <v>5.2999999999999999E-2</v>
      </c>
      <c r="DQ232" s="34">
        <v>0.20599999999999999</v>
      </c>
      <c r="DR232" s="34" t="s">
        <v>486</v>
      </c>
      <c r="DS232" s="27">
        <v>20.797440888595627</v>
      </c>
      <c r="DT232" s="33">
        <v>0.10100000000000001</v>
      </c>
      <c r="DU232" s="34">
        <v>3.7240000000000002</v>
      </c>
      <c r="DV232" s="34">
        <v>1.107</v>
      </c>
      <c r="DW232" s="16">
        <v>272.20600000000002</v>
      </c>
      <c r="DX232" s="34">
        <v>2.5999999999999999E-2</v>
      </c>
      <c r="DY232" s="34">
        <v>7.4999999999999997E-2</v>
      </c>
      <c r="DZ232" s="34" t="s">
        <v>486</v>
      </c>
      <c r="EA232" s="27">
        <v>11.939686729195143</v>
      </c>
      <c r="EB232" s="33">
        <v>0.14299999999999999</v>
      </c>
      <c r="EC232" s="34">
        <v>5.7290000000000001</v>
      </c>
      <c r="ED232" s="34">
        <v>1.5089999999999999</v>
      </c>
      <c r="EE232" s="16">
        <v>550.78800000000001</v>
      </c>
      <c r="EF232" s="34">
        <v>4.8000000000000001E-2</v>
      </c>
      <c r="EG232" s="34">
        <v>9.5000000000000001E-2</v>
      </c>
      <c r="EH232" s="34" t="s">
        <v>486</v>
      </c>
      <c r="EI232" s="27">
        <v>24.028955240294735</v>
      </c>
      <c r="EJ232" s="33">
        <v>0.14000000000000001</v>
      </c>
      <c r="EK232" s="34">
        <v>4.8739999999999997</v>
      </c>
      <c r="EL232" s="34">
        <v>1.151</v>
      </c>
      <c r="EM232" s="16">
        <v>349.79700000000003</v>
      </c>
      <c r="EN232" s="34">
        <v>3.5000000000000003E-2</v>
      </c>
      <c r="EO232" s="34">
        <v>0.105</v>
      </c>
      <c r="EP232" s="34" t="s">
        <v>486</v>
      </c>
      <c r="EQ232" s="27">
        <v>15.350389938885488</v>
      </c>
      <c r="ER232" s="34" t="s">
        <v>486</v>
      </c>
    </row>
    <row r="233" spans="2:148" x14ac:dyDescent="0.2">
      <c r="B233" s="15" t="s">
        <v>504</v>
      </c>
      <c r="D233" s="15" t="s">
        <v>60</v>
      </c>
      <c r="E233" s="15" t="s">
        <v>563</v>
      </c>
      <c r="F233" s="31" t="s">
        <v>32</v>
      </c>
      <c r="G233" s="15">
        <v>3701</v>
      </c>
      <c r="I233" s="15">
        <v>126894</v>
      </c>
      <c r="K233" s="15" t="s">
        <v>491</v>
      </c>
      <c r="L233" s="15">
        <v>3.5</v>
      </c>
      <c r="N233" s="15" t="s">
        <v>31</v>
      </c>
      <c r="P233" s="15" t="s">
        <v>495</v>
      </c>
      <c r="Q233" s="37"/>
      <c r="R233" s="11"/>
      <c r="T233" s="31" t="s">
        <v>153</v>
      </c>
      <c r="U233" s="15"/>
      <c r="V233" s="15">
        <v>2270</v>
      </c>
      <c r="Y233" s="33"/>
      <c r="Z233" s="34"/>
      <c r="AA233" s="34"/>
      <c r="AB233" s="35"/>
      <c r="AC233" s="35"/>
      <c r="AD233" s="35"/>
      <c r="AE233" s="35"/>
      <c r="AG233" s="33"/>
      <c r="AH233" s="34"/>
      <c r="AI233" s="34"/>
      <c r="AJ233" s="35"/>
      <c r="AK233" s="35"/>
      <c r="AL233" s="35"/>
      <c r="AM233" s="35"/>
      <c r="AO233" s="33"/>
      <c r="AP233" s="34"/>
      <c r="AQ233" s="34"/>
      <c r="AR233" s="35"/>
      <c r="AS233" s="35"/>
      <c r="AT233" s="35"/>
      <c r="AU233" s="35"/>
      <c r="AV233" s="35"/>
      <c r="AW233" s="43"/>
      <c r="AX233" s="33">
        <v>0.29298344060259934</v>
      </c>
      <c r="AY233" s="34">
        <v>3.7764678711486912</v>
      </c>
      <c r="AZ233" s="34">
        <v>0.54786569745195801</v>
      </c>
      <c r="BA233" s="16">
        <v>327.36515460808823</v>
      </c>
      <c r="BB233" s="34">
        <v>4.1647958650840582E-2</v>
      </c>
      <c r="BC233" s="34">
        <v>0.25133548195175875</v>
      </c>
      <c r="BD233" s="34" t="s">
        <v>486</v>
      </c>
      <c r="BE233" s="27">
        <v>14.335126798368091</v>
      </c>
      <c r="BF233" s="34">
        <v>6.8341933024296004</v>
      </c>
      <c r="BG233" s="33">
        <v>0.49695885476606028</v>
      </c>
      <c r="BH233" s="34">
        <v>6.8341933024296004</v>
      </c>
      <c r="BI233" s="34">
        <v>0.68015366234695618</v>
      </c>
      <c r="BJ233" s="16">
        <v>338.68188466041425</v>
      </c>
      <c r="BK233" s="34">
        <v>5.4130156885409918E-2</v>
      </c>
      <c r="BL233" s="34">
        <v>0.44282869788065038</v>
      </c>
      <c r="BM233" s="34" t="s">
        <v>486</v>
      </c>
      <c r="BN233" s="27">
        <v>15.05434161399865</v>
      </c>
      <c r="BO233" s="33">
        <v>1.1619999999999999</v>
      </c>
      <c r="BP233" s="34">
        <v>17.869</v>
      </c>
      <c r="BQ233" s="34">
        <v>0.876</v>
      </c>
      <c r="BR233" s="16">
        <v>339.41199999999998</v>
      </c>
      <c r="BS233" s="34">
        <v>8.5000000000000006E-2</v>
      </c>
      <c r="BT233" s="34">
        <v>1.077</v>
      </c>
      <c r="BU233" s="34">
        <v>0.155</v>
      </c>
      <c r="BV233" s="27">
        <v>15.919870701167303</v>
      </c>
      <c r="BW233" s="33">
        <v>0.158</v>
      </c>
      <c r="BX233" s="34">
        <v>1.651</v>
      </c>
      <c r="BY233" s="34">
        <v>0.52500000000000002</v>
      </c>
      <c r="BZ233" s="16">
        <v>376.31099999999998</v>
      </c>
      <c r="CA233" s="34">
        <v>3.6999999999999998E-2</v>
      </c>
      <c r="CB233" s="34">
        <v>0.121</v>
      </c>
      <c r="CC233" s="34">
        <v>6.2E-2</v>
      </c>
      <c r="CD233" s="27">
        <v>16.272801684184067</v>
      </c>
      <c r="CE233" s="33">
        <v>8.3000000000000004E-2</v>
      </c>
      <c r="CF233" s="34">
        <v>1.248</v>
      </c>
      <c r="CG233" s="34">
        <v>0.49299999999999999</v>
      </c>
      <c r="CH233" s="16">
        <v>240.858</v>
      </c>
      <c r="CI233" s="34">
        <v>2.1999999999999999E-2</v>
      </c>
      <c r="CJ233" s="34">
        <v>6.0999999999999999E-2</v>
      </c>
      <c r="CK233" s="34">
        <v>3.3000000000000002E-2</v>
      </c>
      <c r="CL233" s="27">
        <v>10.425838400025139</v>
      </c>
      <c r="CM233" s="33">
        <v>0.128</v>
      </c>
      <c r="CN233" s="34">
        <v>1.504</v>
      </c>
      <c r="CO233" s="34">
        <v>0.45700000000000002</v>
      </c>
      <c r="CP233" s="16">
        <v>407.75200000000001</v>
      </c>
      <c r="CQ233" s="34">
        <v>2.9000000000000001E-2</v>
      </c>
      <c r="CR233" s="34">
        <v>9.9000000000000005E-2</v>
      </c>
      <c r="CS233" s="34">
        <v>3.2000000000000001E-2</v>
      </c>
      <c r="CT233" s="27">
        <v>17.607321173273007</v>
      </c>
      <c r="CU233" s="33">
        <v>0.312</v>
      </c>
      <c r="CV233" s="34">
        <v>4.6239999999999997</v>
      </c>
      <c r="CW233" s="34">
        <v>0.56999999999999995</v>
      </c>
      <c r="CX233" s="16">
        <v>297.5</v>
      </c>
      <c r="CY233" s="34">
        <v>3.6999999999999998E-2</v>
      </c>
      <c r="CZ233" s="34">
        <v>0.27500000000000002</v>
      </c>
      <c r="DA233" s="34">
        <v>6.0999999999999999E-2</v>
      </c>
      <c r="DB233" s="27">
        <v>13.113916199274168</v>
      </c>
      <c r="DC233" s="34" t="s">
        <v>486</v>
      </c>
      <c r="DD233" s="33">
        <v>0.13034541490312695</v>
      </c>
      <c r="DE233" s="34">
        <v>1.4109393704832354</v>
      </c>
      <c r="DF233" s="34">
        <v>0.36509551043680666</v>
      </c>
      <c r="DG233" s="16">
        <v>293.63593240144695</v>
      </c>
      <c r="DH233" s="34">
        <v>3.0141195526804554E-2</v>
      </c>
      <c r="DI233" s="34">
        <v>0.10020421937632241</v>
      </c>
      <c r="DJ233" s="34" t="s">
        <v>486</v>
      </c>
      <c r="DK233" s="27">
        <v>12.706914528418789</v>
      </c>
      <c r="DL233" s="33">
        <v>0.13203752010583023</v>
      </c>
      <c r="DM233" s="34">
        <v>1.3130106630055576</v>
      </c>
      <c r="DN233" s="34">
        <v>0.4717116449381682</v>
      </c>
      <c r="DO233" s="16">
        <v>370.23683013397061</v>
      </c>
      <c r="DP233" s="34">
        <v>3.5584115647632003E-2</v>
      </c>
      <c r="DQ233" s="34">
        <v>9.6453404458198208E-2</v>
      </c>
      <c r="DR233" s="34" t="s">
        <v>486</v>
      </c>
      <c r="DS233" s="27">
        <v>15.985967336477827</v>
      </c>
      <c r="DT233" s="33">
        <v>8.6137735675278979E-2</v>
      </c>
      <c r="DU233" s="34">
        <v>1.4840975680779864</v>
      </c>
      <c r="DV233" s="34">
        <v>0.53391900076952425</v>
      </c>
      <c r="DW233" s="16">
        <v>244.09032565055782</v>
      </c>
      <c r="DX233" s="34">
        <v>2.2433653688089829E-2</v>
      </c>
      <c r="DY233" s="34">
        <v>6.3704081987189159E-2</v>
      </c>
      <c r="DZ233" s="34" t="s">
        <v>486</v>
      </c>
      <c r="EA233" s="27">
        <v>10.580812876216012</v>
      </c>
      <c r="EB233" s="33">
        <v>0.12051946657131202</v>
      </c>
      <c r="EC233" s="34">
        <v>1.22559223050337</v>
      </c>
      <c r="ED233" s="34">
        <v>0.41989579260366089</v>
      </c>
      <c r="EE233" s="16">
        <v>393.03882863211322</v>
      </c>
      <c r="EF233" s="34">
        <v>3.0872462461495966E-2</v>
      </c>
      <c r="EG233" s="34">
        <v>8.9647004109816048E-2</v>
      </c>
      <c r="EH233" s="34" t="s">
        <v>486</v>
      </c>
      <c r="EI233" s="27">
        <v>16.956489158301302</v>
      </c>
      <c r="EJ233" s="33">
        <v>0.10508056538191549</v>
      </c>
      <c r="EK233" s="34">
        <v>1.4178400565312292</v>
      </c>
      <c r="EL233" s="34">
        <v>0.47964519994797966</v>
      </c>
      <c r="EM233" s="16">
        <v>287.69131911344368</v>
      </c>
      <c r="EN233" s="34">
        <v>2.6733921754001189E-2</v>
      </c>
      <c r="EO233" s="34">
        <v>7.8346643627914297E-2</v>
      </c>
      <c r="EP233" s="34" t="s">
        <v>486</v>
      </c>
      <c r="EQ233" s="27">
        <v>12.448976963730777</v>
      </c>
      <c r="ER233" s="34" t="s">
        <v>486</v>
      </c>
    </row>
    <row r="234" spans="2:148" x14ac:dyDescent="0.2">
      <c r="B234" s="15" t="s">
        <v>504</v>
      </c>
      <c r="D234" s="15" t="s">
        <v>568</v>
      </c>
      <c r="E234" s="15" t="s">
        <v>569</v>
      </c>
      <c r="F234" s="31" t="s">
        <v>32</v>
      </c>
      <c r="G234" s="15">
        <v>3701</v>
      </c>
      <c r="I234" s="15">
        <v>201183</v>
      </c>
      <c r="K234" s="15" t="s">
        <v>491</v>
      </c>
      <c r="L234" s="15">
        <v>3.95</v>
      </c>
      <c r="N234" s="15" t="s">
        <v>505</v>
      </c>
      <c r="P234" s="15" t="s">
        <v>495</v>
      </c>
      <c r="Q234" s="37"/>
      <c r="R234" s="11"/>
      <c r="T234" s="31" t="s">
        <v>153</v>
      </c>
      <c r="U234" s="15"/>
      <c r="V234" s="15">
        <v>2270</v>
      </c>
      <c r="Y234" s="33"/>
      <c r="Z234" s="34"/>
      <c r="AA234" s="34"/>
      <c r="AB234" s="35"/>
      <c r="AC234" s="35"/>
      <c r="AD234" s="35"/>
      <c r="AE234" s="35"/>
      <c r="AG234" s="33"/>
      <c r="AH234" s="34"/>
      <c r="AI234" s="34"/>
      <c r="AJ234" s="35"/>
      <c r="AK234" s="35"/>
      <c r="AL234" s="35"/>
      <c r="AM234" s="35"/>
      <c r="AO234" s="33"/>
      <c r="AP234" s="34"/>
      <c r="AQ234" s="34"/>
      <c r="AR234" s="35"/>
      <c r="AS234" s="35"/>
      <c r="AT234" s="35"/>
      <c r="AU234" s="35"/>
      <c r="AV234" s="35"/>
      <c r="AW234" s="43"/>
      <c r="AX234" s="33">
        <v>0.16014936438238919</v>
      </c>
      <c r="AY234" s="34">
        <v>1.3972171127083712</v>
      </c>
      <c r="AZ234" s="34">
        <v>0.53047116114747495</v>
      </c>
      <c r="BA234" s="16">
        <v>359.69715799495725</v>
      </c>
      <c r="BB234" s="34">
        <v>4.2939618723218817E-2</v>
      </c>
      <c r="BC234" s="34">
        <v>0.11720974565917038</v>
      </c>
      <c r="BD234" s="34">
        <v>2.9743153719322391E-2</v>
      </c>
      <c r="BE234" s="27">
        <v>15.54341952577813</v>
      </c>
      <c r="BF234" s="34">
        <v>2.5656685998343001</v>
      </c>
      <c r="BG234" s="33">
        <v>0.27500414250207128</v>
      </c>
      <c r="BH234" s="34">
        <v>2.5656685998343001</v>
      </c>
      <c r="BI234" s="34">
        <v>0.43282435791217894</v>
      </c>
      <c r="BJ234" s="16">
        <v>373.34160480530238</v>
      </c>
      <c r="BK234" s="34">
        <v>5.241507870753935E-2</v>
      </c>
      <c r="BL234" s="34">
        <v>0.22258906379453192</v>
      </c>
      <c r="BM234" s="34" t="s">
        <v>486</v>
      </c>
      <c r="BN234" s="27">
        <v>16.223010404955659</v>
      </c>
      <c r="BO234" s="33" t="s">
        <v>486</v>
      </c>
      <c r="BP234" s="34" t="s">
        <v>486</v>
      </c>
      <c r="BQ234" s="34" t="s">
        <v>486</v>
      </c>
      <c r="BR234" s="16" t="s">
        <v>486</v>
      </c>
      <c r="BS234" s="34" t="s">
        <v>486</v>
      </c>
      <c r="BT234" s="34" t="s">
        <v>486</v>
      </c>
      <c r="BU234" s="34" t="s">
        <v>486</v>
      </c>
      <c r="BV234" s="27" t="s">
        <v>486</v>
      </c>
      <c r="BW234" s="33" t="s">
        <v>486</v>
      </c>
      <c r="BX234" s="34" t="s">
        <v>486</v>
      </c>
      <c r="BY234" s="34" t="s">
        <v>486</v>
      </c>
      <c r="BZ234" s="16" t="s">
        <v>486</v>
      </c>
      <c r="CA234" s="34" t="s">
        <v>486</v>
      </c>
      <c r="CB234" s="34" t="s">
        <v>486</v>
      </c>
      <c r="CC234" s="34" t="s">
        <v>486</v>
      </c>
      <c r="CD234" s="27" t="s">
        <v>486</v>
      </c>
      <c r="CE234" s="33" t="s">
        <v>486</v>
      </c>
      <c r="CF234" s="34" t="s">
        <v>486</v>
      </c>
      <c r="CG234" s="34" t="s">
        <v>486</v>
      </c>
      <c r="CH234" s="16" t="s">
        <v>486</v>
      </c>
      <c r="CI234" s="34" t="s">
        <v>486</v>
      </c>
      <c r="CJ234" s="34" t="s">
        <v>486</v>
      </c>
      <c r="CK234" s="34" t="s">
        <v>486</v>
      </c>
      <c r="CL234" s="27" t="s">
        <v>486</v>
      </c>
      <c r="CM234" s="33" t="s">
        <v>486</v>
      </c>
      <c r="CN234" s="34" t="s">
        <v>486</v>
      </c>
      <c r="CO234" s="34" t="s">
        <v>486</v>
      </c>
      <c r="CP234" s="16" t="s">
        <v>486</v>
      </c>
      <c r="CQ234" s="34" t="s">
        <v>486</v>
      </c>
      <c r="CR234" s="34" t="s">
        <v>486</v>
      </c>
      <c r="CS234" s="34" t="s">
        <v>486</v>
      </c>
      <c r="CT234" s="27" t="s">
        <v>486</v>
      </c>
      <c r="CU234" s="33" t="s">
        <v>486</v>
      </c>
      <c r="CV234" s="34" t="s">
        <v>486</v>
      </c>
      <c r="CW234" s="34" t="s">
        <v>486</v>
      </c>
      <c r="CX234" s="16" t="s">
        <v>486</v>
      </c>
      <c r="CY234" s="34" t="s">
        <v>486</v>
      </c>
      <c r="CZ234" s="34" t="s">
        <v>486</v>
      </c>
      <c r="DA234" s="34" t="s">
        <v>486</v>
      </c>
      <c r="DB234" s="27" t="s">
        <v>486</v>
      </c>
      <c r="DC234" s="34" t="s">
        <v>486</v>
      </c>
      <c r="DD234" s="33">
        <v>4.8000000000000001E-2</v>
      </c>
      <c r="DE234" s="34">
        <v>0.27300000000000002</v>
      </c>
      <c r="DF234" s="34">
        <v>0.223</v>
      </c>
      <c r="DG234" s="16">
        <v>335.99099999999999</v>
      </c>
      <c r="DH234" s="34">
        <v>3.2000000000000001E-2</v>
      </c>
      <c r="DI234" s="34">
        <v>1.4999999999999999E-2</v>
      </c>
      <c r="DJ234" s="34">
        <v>1.5729848543993678E-2</v>
      </c>
      <c r="DK234" s="27">
        <v>14.435629919404253</v>
      </c>
      <c r="DL234" s="33">
        <v>7.0000000000000007E-2</v>
      </c>
      <c r="DM234" s="34">
        <v>0.29599999999999999</v>
      </c>
      <c r="DN234" s="34">
        <v>0.875</v>
      </c>
      <c r="DO234" s="16">
        <v>428.589</v>
      </c>
      <c r="DP234" s="34">
        <v>4.7E-2</v>
      </c>
      <c r="DQ234" s="34">
        <v>2.3E-2</v>
      </c>
      <c r="DR234" s="34">
        <v>3.8285295991700226E-2</v>
      </c>
      <c r="DS234" s="27">
        <v>18.411714034343529</v>
      </c>
      <c r="DT234" s="33">
        <v>2.9000000000000001E-2</v>
      </c>
      <c r="DU234" s="34">
        <v>0.27100000000000002</v>
      </c>
      <c r="DV234" s="34">
        <v>0.58499999999999996</v>
      </c>
      <c r="DW234" s="16">
        <v>256.19</v>
      </c>
      <c r="DX234" s="34">
        <v>1.9E-2</v>
      </c>
      <c r="DY234" s="34">
        <v>0.01</v>
      </c>
      <c r="DZ234" s="34">
        <v>1.0036311223327829E-2</v>
      </c>
      <c r="EA234" s="27">
        <v>11.010234403230115</v>
      </c>
      <c r="EB234" s="33">
        <v>6.0999999999999999E-2</v>
      </c>
      <c r="EC234" s="34">
        <v>0.2</v>
      </c>
      <c r="ED234" s="34">
        <v>0.67300000000000004</v>
      </c>
      <c r="EE234" s="16">
        <v>462.44200000000001</v>
      </c>
      <c r="EF234" s="34">
        <v>3.9E-2</v>
      </c>
      <c r="EG234" s="34">
        <v>2.1999999999999999E-2</v>
      </c>
      <c r="EH234" s="34">
        <v>2.5637833735751167E-2</v>
      </c>
      <c r="EI234" s="27">
        <v>19.855979010541862</v>
      </c>
      <c r="EJ234" s="33">
        <v>4.2000000000000003E-2</v>
      </c>
      <c r="EK234" s="34">
        <v>0.26700000000000002</v>
      </c>
      <c r="EL234" s="34">
        <v>0.56399999999999995</v>
      </c>
      <c r="EM234" s="16">
        <v>318.58</v>
      </c>
      <c r="EN234" s="34">
        <v>2.8000000000000001E-2</v>
      </c>
      <c r="EO234" s="34">
        <v>1.4E-2</v>
      </c>
      <c r="EP234" s="34">
        <v>1.6887485740065437E-2</v>
      </c>
      <c r="EQ234" s="27">
        <v>13.687649055003064</v>
      </c>
      <c r="ER234" s="34" t="s">
        <v>486</v>
      </c>
    </row>
    <row r="235" spans="2:148" x14ac:dyDescent="0.2">
      <c r="B235" s="15" t="s">
        <v>504</v>
      </c>
      <c r="D235" s="15" t="s">
        <v>53</v>
      </c>
      <c r="E235" s="15" t="s">
        <v>570</v>
      </c>
      <c r="F235" s="31" t="s">
        <v>32</v>
      </c>
      <c r="G235" s="15">
        <v>3701</v>
      </c>
      <c r="I235" s="15">
        <v>105693</v>
      </c>
      <c r="K235" s="15" t="s">
        <v>491</v>
      </c>
      <c r="L235" s="15">
        <v>4.0110000000000001</v>
      </c>
      <c r="N235" s="15" t="s">
        <v>31</v>
      </c>
      <c r="P235" s="15" t="s">
        <v>495</v>
      </c>
      <c r="Q235" s="37"/>
      <c r="R235" s="11"/>
      <c r="T235" s="31" t="s">
        <v>153</v>
      </c>
      <c r="U235" s="15"/>
      <c r="V235" s="15">
        <v>2270</v>
      </c>
      <c r="Y235" s="33"/>
      <c r="Z235" s="34"/>
      <c r="AA235" s="34"/>
      <c r="AB235" s="35"/>
      <c r="AC235" s="35"/>
      <c r="AD235" s="35"/>
      <c r="AE235" s="35"/>
      <c r="AG235" s="33"/>
      <c r="AH235" s="34"/>
      <c r="AI235" s="34"/>
      <c r="AJ235" s="35"/>
      <c r="AK235" s="35"/>
      <c r="AL235" s="35"/>
      <c r="AM235" s="35"/>
      <c r="AO235" s="33"/>
      <c r="AP235" s="34"/>
      <c r="AQ235" s="34"/>
      <c r="AR235" s="35"/>
      <c r="AS235" s="35"/>
      <c r="AT235" s="35"/>
      <c r="AU235" s="35"/>
      <c r="AV235" s="35"/>
      <c r="AW235" s="43"/>
      <c r="AX235" s="33">
        <v>9.1644515521481132E-2</v>
      </c>
      <c r="AY235" s="34">
        <v>3.2106762274371281</v>
      </c>
      <c r="AZ235" s="34">
        <v>0.17969095982788488</v>
      </c>
      <c r="BA235" s="16">
        <v>344.43128546156726</v>
      </c>
      <c r="BB235" s="34">
        <v>2.1822168956806727E-2</v>
      </c>
      <c r="BC235" s="34">
        <v>6.9822346564674398E-2</v>
      </c>
      <c r="BD235" s="34" t="s">
        <v>486</v>
      </c>
      <c r="BE235" s="27">
        <v>15.001568739378801</v>
      </c>
      <c r="BF235" s="34">
        <v>4.7680801988814547</v>
      </c>
      <c r="BG235" s="33">
        <v>0.15065217982981405</v>
      </c>
      <c r="BH235" s="34">
        <v>4.7680801988814547</v>
      </c>
      <c r="BI235" s="34">
        <v>0.280742997715624</v>
      </c>
      <c r="BJ235" s="16">
        <v>351.73978812737261</v>
      </c>
      <c r="BK235" s="34">
        <v>2.6651998706539774E-2</v>
      </c>
      <c r="BL235" s="34">
        <v>0.12400018112327427</v>
      </c>
      <c r="BM235" s="34" t="s">
        <v>486</v>
      </c>
      <c r="BN235" s="27">
        <v>15.428026794838335</v>
      </c>
      <c r="BO235" s="33">
        <v>0.31632389303797853</v>
      </c>
      <c r="BP235" s="34">
        <v>8.0093313100272585</v>
      </c>
      <c r="BQ235" s="34">
        <v>0.34064349330268989</v>
      </c>
      <c r="BR235" s="16">
        <v>358.36100237782142</v>
      </c>
      <c r="BS235" s="34">
        <v>6.0336824581913757E-2</v>
      </c>
      <c r="BT235" s="34">
        <v>0.25598706845606478</v>
      </c>
      <c r="BU235" s="34" t="s">
        <v>486</v>
      </c>
      <c r="BV235" s="27">
        <v>15.953008322338665</v>
      </c>
      <c r="BW235" s="33">
        <v>6.546597426248757E-2</v>
      </c>
      <c r="BX235" s="34">
        <v>3.5202436048333632</v>
      </c>
      <c r="BY235" s="34">
        <v>2.2541205097126905E-2</v>
      </c>
      <c r="BZ235" s="16">
        <v>403.61092964868317</v>
      </c>
      <c r="CA235" s="34">
        <v>2.2207957620857716E-2</v>
      </c>
      <c r="CB235" s="34">
        <v>4.3258016641629857E-2</v>
      </c>
      <c r="CC235" s="34" t="s">
        <v>486</v>
      </c>
      <c r="CD235" s="27">
        <v>17.55709444223584</v>
      </c>
      <c r="CE235" s="33">
        <v>3.1622801456005899E-2</v>
      </c>
      <c r="CF235" s="34">
        <v>1.0997480801515001</v>
      </c>
      <c r="CG235" s="34">
        <v>0.14318391249107854</v>
      </c>
      <c r="CH235" s="16">
        <v>247.3193431898496</v>
      </c>
      <c r="CI235" s="34">
        <v>9.0374120576820864E-3</v>
      </c>
      <c r="CJ235" s="34">
        <v>2.2585389398323812E-2</v>
      </c>
      <c r="CK235" s="34" t="s">
        <v>486</v>
      </c>
      <c r="CL235" s="27">
        <v>10.685984189293936</v>
      </c>
      <c r="CM235" s="33">
        <v>1.7635910436097565E-2</v>
      </c>
      <c r="CN235" s="34">
        <v>0.96386687064121757</v>
      </c>
      <c r="CO235" s="34">
        <v>1.577088974807854E-2</v>
      </c>
      <c r="CP235" s="16">
        <v>441.58811436669112</v>
      </c>
      <c r="CQ235" s="34">
        <v>9.5989177672636313E-3</v>
      </c>
      <c r="CR235" s="34">
        <v>8.0369926688339342E-3</v>
      </c>
      <c r="CS235" s="34" t="s">
        <v>486</v>
      </c>
      <c r="CT235" s="27">
        <v>19.007136856930671</v>
      </c>
      <c r="CU235" s="33">
        <v>9.1513935855963471E-2</v>
      </c>
      <c r="CV235" s="34">
        <v>2.8055313986679034</v>
      </c>
      <c r="CW235" s="34">
        <v>0.15158962676379839</v>
      </c>
      <c r="CX235" s="16">
        <v>312.24733386783009</v>
      </c>
      <c r="CY235" s="34">
        <v>2.1172940594190271E-2</v>
      </c>
      <c r="CZ235" s="34">
        <v>7.0340995261773204E-2</v>
      </c>
      <c r="DA235" s="34" t="s">
        <v>486</v>
      </c>
      <c r="DB235" s="27">
        <v>13.593870667294686</v>
      </c>
      <c r="DC235" s="34" t="s">
        <v>486</v>
      </c>
      <c r="DD235" s="33">
        <v>1.6390436216527863E-2</v>
      </c>
      <c r="DE235" s="34">
        <v>0.85910139853812828</v>
      </c>
      <c r="DF235" s="34">
        <v>8.7010525471199751E-2</v>
      </c>
      <c r="DG235" s="16">
        <v>316.85506556660005</v>
      </c>
      <c r="DH235" s="34">
        <v>8.5642666287767556E-3</v>
      </c>
      <c r="DI235" s="34">
        <v>7.8261695877511073E-3</v>
      </c>
      <c r="DJ235" s="34" t="s">
        <v>486</v>
      </c>
      <c r="DK235" s="27">
        <v>13.650089003694864</v>
      </c>
      <c r="DL235" s="33">
        <v>8.7845917879649085E-2</v>
      </c>
      <c r="DM235" s="34">
        <v>4.2473082967407869</v>
      </c>
      <c r="DN235" s="34">
        <v>0.36975489256207633</v>
      </c>
      <c r="DO235" s="16">
        <v>400.86611460666666</v>
      </c>
      <c r="DP235" s="34">
        <v>3.2207335756934088E-2</v>
      </c>
      <c r="DQ235" s="34">
        <v>5.5638582122714997E-2</v>
      </c>
      <c r="DR235" s="34" t="s">
        <v>486</v>
      </c>
      <c r="DS235" s="27">
        <v>17.491417120203231</v>
      </c>
      <c r="DT235" s="33">
        <v>4.4826472732613969E-2</v>
      </c>
      <c r="DU235" s="34">
        <v>1.630345139265738</v>
      </c>
      <c r="DV235" s="34">
        <v>0.29016310603300793</v>
      </c>
      <c r="DW235" s="16">
        <v>259.75138408091675</v>
      </c>
      <c r="DX235" s="34">
        <v>1.2819654282336619E-2</v>
      </c>
      <c r="DY235" s="34">
        <v>3.200681845027735E-2</v>
      </c>
      <c r="DZ235" s="34" t="s">
        <v>486</v>
      </c>
      <c r="EA235" s="27">
        <v>11.256754119215994</v>
      </c>
      <c r="EB235" s="33">
        <v>2.9940493082988944E-2</v>
      </c>
      <c r="EC235" s="34">
        <v>1.8609712988947542</v>
      </c>
      <c r="ED235" s="34">
        <v>2.7206346616560077E-2</v>
      </c>
      <c r="EE235" s="16">
        <v>434.47395336150453</v>
      </c>
      <c r="EF235" s="34">
        <v>1.1510822265097163E-2</v>
      </c>
      <c r="EG235" s="34">
        <v>1.8429670817891781E-2</v>
      </c>
      <c r="EH235" s="34" t="s">
        <v>486</v>
      </c>
      <c r="EI235" s="27">
        <v>18.764147369550592</v>
      </c>
      <c r="EJ235" s="33">
        <v>4.3847590362732246E-2</v>
      </c>
      <c r="EK235" s="34">
        <v>1.8790432500135887</v>
      </c>
      <c r="EL235" s="34">
        <v>0.23397534910366111</v>
      </c>
      <c r="EM235" s="16">
        <v>309.64291380984776</v>
      </c>
      <c r="EN235" s="34">
        <v>1.4634052700810364E-2</v>
      </c>
      <c r="EO235" s="34">
        <v>2.9213537661921883E-2</v>
      </c>
      <c r="EP235" s="34" t="s">
        <v>486</v>
      </c>
      <c r="EQ235" s="27">
        <v>13.413237347032791</v>
      </c>
      <c r="ER235" s="34" t="s">
        <v>486</v>
      </c>
    </row>
    <row r="236" spans="2:148" x14ac:dyDescent="0.2">
      <c r="B236" s="15" t="s">
        <v>504</v>
      </c>
      <c r="D236" s="15" t="s">
        <v>60</v>
      </c>
      <c r="E236" s="15" t="s">
        <v>572</v>
      </c>
      <c r="F236" s="31" t="s">
        <v>32</v>
      </c>
      <c r="G236" s="15">
        <v>3701</v>
      </c>
      <c r="I236" s="15">
        <v>147827</v>
      </c>
      <c r="K236" s="15" t="s">
        <v>491</v>
      </c>
      <c r="L236" s="15">
        <v>2.972</v>
      </c>
      <c r="N236" s="15" t="s">
        <v>31</v>
      </c>
      <c r="P236" s="15" t="s">
        <v>495</v>
      </c>
      <c r="Q236" s="37"/>
      <c r="R236" s="35"/>
      <c r="T236" s="31" t="s">
        <v>153</v>
      </c>
      <c r="U236" s="15"/>
      <c r="V236" s="15">
        <v>2040</v>
      </c>
      <c r="Y236" s="33"/>
      <c r="Z236" s="34"/>
      <c r="AA236" s="34"/>
      <c r="AB236" s="35"/>
      <c r="AC236" s="35"/>
      <c r="AD236" s="35"/>
      <c r="AE236" s="35"/>
      <c r="AG236" s="33"/>
      <c r="AH236" s="34"/>
      <c r="AI236" s="34"/>
      <c r="AJ236" s="35"/>
      <c r="AK236" s="35"/>
      <c r="AL236" s="35"/>
      <c r="AM236" s="35"/>
      <c r="AO236" s="33"/>
      <c r="AP236" s="34"/>
      <c r="AQ236" s="34"/>
      <c r="AR236" s="35"/>
      <c r="AS236" s="35"/>
      <c r="AT236" s="35"/>
      <c r="AU236" s="35"/>
      <c r="AV236" s="35"/>
      <c r="AW236" s="43"/>
      <c r="AX236" s="33">
        <v>0.247</v>
      </c>
      <c r="AY236" s="34">
        <v>2.2970000000000002</v>
      </c>
      <c r="AZ236" s="34">
        <v>0.27</v>
      </c>
      <c r="BA236" s="16">
        <v>292.89499999999998</v>
      </c>
      <c r="BB236" s="34">
        <v>3.1E-2</v>
      </c>
      <c r="BC236" s="34">
        <v>0.216</v>
      </c>
      <c r="BD236" s="34" t="s">
        <v>486</v>
      </c>
      <c r="BE236" s="27">
        <v>12.75072661859201</v>
      </c>
      <c r="BF236" s="34">
        <v>3.9332858326429165</v>
      </c>
      <c r="BG236" s="33">
        <v>0.40055260977630486</v>
      </c>
      <c r="BH236" s="34">
        <v>3.9332858326429165</v>
      </c>
      <c r="BI236" s="34">
        <v>0.40328334714167358</v>
      </c>
      <c r="BJ236" s="16">
        <v>306.24558077879038</v>
      </c>
      <c r="BK236" s="34">
        <v>3.776387738193869E-2</v>
      </c>
      <c r="BL236" s="34">
        <v>0.36278873239436621</v>
      </c>
      <c r="BM236" s="34" t="s">
        <v>486</v>
      </c>
      <c r="BN236" s="27">
        <v>13.454510021033432</v>
      </c>
      <c r="BO236" s="33" t="s">
        <v>486</v>
      </c>
      <c r="BP236" s="34" t="s">
        <v>486</v>
      </c>
      <c r="BQ236" s="34" t="s">
        <v>486</v>
      </c>
      <c r="BR236" s="16" t="s">
        <v>486</v>
      </c>
      <c r="BS236" s="34" t="s">
        <v>486</v>
      </c>
      <c r="BT236" s="34" t="s">
        <v>486</v>
      </c>
      <c r="BU236" s="34" t="s">
        <v>486</v>
      </c>
      <c r="BV236" s="27" t="s">
        <v>486</v>
      </c>
      <c r="BW236" s="33" t="s">
        <v>486</v>
      </c>
      <c r="BX236" s="34" t="s">
        <v>486</v>
      </c>
      <c r="BY236" s="34" t="s">
        <v>486</v>
      </c>
      <c r="BZ236" s="16" t="s">
        <v>486</v>
      </c>
      <c r="CA236" s="34" t="s">
        <v>486</v>
      </c>
      <c r="CB236" s="34" t="s">
        <v>486</v>
      </c>
      <c r="CC236" s="34" t="s">
        <v>486</v>
      </c>
      <c r="CD236" s="27" t="s">
        <v>486</v>
      </c>
      <c r="CE236" s="33" t="s">
        <v>486</v>
      </c>
      <c r="CF236" s="34" t="s">
        <v>486</v>
      </c>
      <c r="CG236" s="34" t="s">
        <v>486</v>
      </c>
      <c r="CH236" s="16" t="s">
        <v>486</v>
      </c>
      <c r="CI236" s="34" t="s">
        <v>486</v>
      </c>
      <c r="CJ236" s="34" t="s">
        <v>486</v>
      </c>
      <c r="CK236" s="34" t="s">
        <v>486</v>
      </c>
      <c r="CL236" s="27" t="s">
        <v>486</v>
      </c>
      <c r="CM236" s="33" t="s">
        <v>486</v>
      </c>
      <c r="CN236" s="34" t="s">
        <v>486</v>
      </c>
      <c r="CO236" s="34" t="s">
        <v>486</v>
      </c>
      <c r="CP236" s="16" t="s">
        <v>486</v>
      </c>
      <c r="CQ236" s="34" t="s">
        <v>486</v>
      </c>
      <c r="CR236" s="34" t="s">
        <v>486</v>
      </c>
      <c r="CS236" s="34" t="s">
        <v>486</v>
      </c>
      <c r="CT236" s="27" t="s">
        <v>486</v>
      </c>
      <c r="CU236" s="33" t="s">
        <v>486</v>
      </c>
      <c r="CV236" s="34" t="s">
        <v>486</v>
      </c>
      <c r="CW236" s="34" t="s">
        <v>486</v>
      </c>
      <c r="CX236" s="16" t="s">
        <v>486</v>
      </c>
      <c r="CY236" s="34" t="s">
        <v>486</v>
      </c>
      <c r="CZ236" s="34" t="s">
        <v>486</v>
      </c>
      <c r="DA236" s="34" t="s">
        <v>486</v>
      </c>
      <c r="DB236" s="27" t="s">
        <v>486</v>
      </c>
      <c r="DC236" s="34" t="s">
        <v>486</v>
      </c>
      <c r="DD236" s="33">
        <v>0.13100000000000001</v>
      </c>
      <c r="DE236" s="34">
        <v>1.071</v>
      </c>
      <c r="DF236" s="34">
        <v>9.9000000000000005E-2</v>
      </c>
      <c r="DG236" s="16">
        <v>263.18599999999998</v>
      </c>
      <c r="DH236" s="34">
        <v>2.1000000000000001E-2</v>
      </c>
      <c r="DI236" s="34">
        <v>0.11</v>
      </c>
      <c r="DJ236" s="34" t="s">
        <v>486</v>
      </c>
      <c r="DK236" s="27">
        <v>11.378090367786839</v>
      </c>
      <c r="DL236" s="33">
        <v>0.105</v>
      </c>
      <c r="DM236" s="34">
        <v>0.75800000000000001</v>
      </c>
      <c r="DN236" s="34">
        <v>0.24199999999999999</v>
      </c>
      <c r="DO236" s="16">
        <v>326.10700000000003</v>
      </c>
      <c r="DP236" s="34">
        <v>2.1000000000000001E-2</v>
      </c>
      <c r="DQ236" s="34">
        <v>8.4000000000000005E-2</v>
      </c>
      <c r="DR236" s="34" t="s">
        <v>486</v>
      </c>
      <c r="DS236" s="27">
        <v>14.052147334684452</v>
      </c>
      <c r="DT236" s="33">
        <v>8.3000000000000004E-2</v>
      </c>
      <c r="DU236" s="34">
        <v>0.69</v>
      </c>
      <c r="DV236" s="34">
        <v>0.189</v>
      </c>
      <c r="DW236" s="16">
        <v>220.244</v>
      </c>
      <c r="DX236" s="34">
        <v>1.9E-2</v>
      </c>
      <c r="DY236" s="34">
        <v>6.4000000000000001E-2</v>
      </c>
      <c r="DZ236" s="34" t="s">
        <v>486</v>
      </c>
      <c r="EA236" s="27">
        <v>9.5040926301236439</v>
      </c>
      <c r="EB236" s="33">
        <v>0.112</v>
      </c>
      <c r="EC236" s="34">
        <v>1.0720000000000001</v>
      </c>
      <c r="ED236" s="34">
        <v>0.157</v>
      </c>
      <c r="EE236" s="16">
        <v>358.06200000000001</v>
      </c>
      <c r="EF236" s="34">
        <v>2.3E-2</v>
      </c>
      <c r="EG236" s="34">
        <v>8.8999999999999996E-2</v>
      </c>
      <c r="EH236" s="34" t="s">
        <v>486</v>
      </c>
      <c r="EI236" s="27">
        <v>15.444817206328262</v>
      </c>
      <c r="EJ236" s="33">
        <v>9.9000000000000005E-2</v>
      </c>
      <c r="EK236" s="34">
        <v>0.81499999999999995</v>
      </c>
      <c r="EL236" s="34">
        <v>0.17599999999999999</v>
      </c>
      <c r="EM236" s="16">
        <v>258.40699999999998</v>
      </c>
      <c r="EN236" s="34">
        <v>0.02</v>
      </c>
      <c r="EO236" s="34">
        <v>7.9000000000000001E-2</v>
      </c>
      <c r="EP236" s="34" t="s">
        <v>486</v>
      </c>
      <c r="EQ236" s="27">
        <v>11.151510581137767</v>
      </c>
      <c r="ER236" s="34">
        <v>2.2189999999999999</v>
      </c>
    </row>
    <row r="237" spans="2:148" x14ac:dyDescent="0.2">
      <c r="B237" s="15" t="s">
        <v>504</v>
      </c>
      <c r="D237" s="15" t="s">
        <v>64</v>
      </c>
      <c r="E237" s="15" t="s">
        <v>567</v>
      </c>
      <c r="F237" s="31" t="s">
        <v>32</v>
      </c>
      <c r="G237" s="15">
        <v>3701</v>
      </c>
      <c r="I237" s="15">
        <v>83275</v>
      </c>
      <c r="K237" s="15" t="s">
        <v>491</v>
      </c>
      <c r="L237" s="15">
        <v>3.9950000000000001</v>
      </c>
      <c r="N237" s="15" t="s">
        <v>31</v>
      </c>
      <c r="P237" s="15" t="s">
        <v>495</v>
      </c>
      <c r="Q237" s="37"/>
      <c r="R237" s="14"/>
      <c r="S237" s="17"/>
      <c r="T237" s="31" t="s">
        <v>153</v>
      </c>
      <c r="U237" s="17"/>
      <c r="V237" s="15">
        <v>2270</v>
      </c>
      <c r="W237" s="17"/>
      <c r="X237" s="17"/>
      <c r="Y237" s="38"/>
      <c r="Z237" s="39"/>
      <c r="AA237" s="39"/>
      <c r="AB237" s="40"/>
      <c r="AC237" s="40"/>
      <c r="AD237" s="40"/>
      <c r="AE237" s="40"/>
      <c r="AG237" s="38"/>
      <c r="AH237" s="39"/>
      <c r="AI237" s="39"/>
      <c r="AJ237" s="40"/>
      <c r="AK237" s="40"/>
      <c r="AL237" s="40"/>
      <c r="AM237" s="40"/>
      <c r="AO237" s="38"/>
      <c r="AP237" s="39"/>
      <c r="AQ237" s="39"/>
      <c r="AR237" s="40"/>
      <c r="AS237" s="40"/>
      <c r="AT237" s="40"/>
      <c r="AU237" s="40"/>
      <c r="AV237" s="40"/>
      <c r="AW237" s="50"/>
      <c r="AX237" s="33">
        <v>0.35537729393599771</v>
      </c>
      <c r="AY237" s="34">
        <v>7.2742106541318927</v>
      </c>
      <c r="AZ237" s="34">
        <v>0.56621036763609556</v>
      </c>
      <c r="BA237" s="16">
        <v>297.90955103880049</v>
      </c>
      <c r="BB237" s="34">
        <v>3.6476809874352013E-2</v>
      </c>
      <c r="BC237" s="34">
        <v>0.31890048406164567</v>
      </c>
      <c r="BD237" s="34">
        <v>3.0660737746218466E-2</v>
      </c>
      <c r="BE237" s="27">
        <v>13.316004546788534</v>
      </c>
      <c r="BF237" s="34">
        <v>7.9069375669175326</v>
      </c>
      <c r="BG237" s="33">
        <v>0.43044680139834807</v>
      </c>
      <c r="BH237" s="34">
        <v>7.9069375669175326</v>
      </c>
      <c r="BI237" s="34">
        <v>0.58491481674872814</v>
      </c>
      <c r="BJ237" s="16">
        <v>305.97086344180872</v>
      </c>
      <c r="BK237" s="34">
        <v>4.1000915067337267E-2</v>
      </c>
      <c r="BL237" s="34">
        <v>0.38944588633101085</v>
      </c>
      <c r="BM237" s="34" t="s">
        <v>486</v>
      </c>
      <c r="BN237" s="27">
        <v>13.714613889150584</v>
      </c>
      <c r="BO237" s="33" t="s">
        <v>486</v>
      </c>
      <c r="BP237" s="34" t="s">
        <v>486</v>
      </c>
      <c r="BQ237" s="34" t="s">
        <v>486</v>
      </c>
      <c r="BR237" s="16" t="s">
        <v>486</v>
      </c>
      <c r="BS237" s="34" t="s">
        <v>486</v>
      </c>
      <c r="BT237" s="34" t="s">
        <v>486</v>
      </c>
      <c r="BU237" s="34" t="s">
        <v>486</v>
      </c>
      <c r="BV237" s="27" t="s">
        <v>486</v>
      </c>
      <c r="BW237" s="33" t="s">
        <v>486</v>
      </c>
      <c r="BX237" s="34" t="s">
        <v>486</v>
      </c>
      <c r="BY237" s="34" t="s">
        <v>486</v>
      </c>
      <c r="BZ237" s="16" t="s">
        <v>486</v>
      </c>
      <c r="CA237" s="34" t="s">
        <v>486</v>
      </c>
      <c r="CB237" s="34" t="s">
        <v>486</v>
      </c>
      <c r="CC237" s="34" t="s">
        <v>486</v>
      </c>
      <c r="CD237" s="27" t="s">
        <v>486</v>
      </c>
      <c r="CE237" s="33" t="s">
        <v>486</v>
      </c>
      <c r="CF237" s="34" t="s">
        <v>486</v>
      </c>
      <c r="CG237" s="34" t="s">
        <v>486</v>
      </c>
      <c r="CH237" s="16" t="s">
        <v>486</v>
      </c>
      <c r="CI237" s="34" t="s">
        <v>486</v>
      </c>
      <c r="CJ237" s="34" t="s">
        <v>486</v>
      </c>
      <c r="CK237" s="34" t="s">
        <v>486</v>
      </c>
      <c r="CL237" s="27" t="s">
        <v>486</v>
      </c>
      <c r="CM237" s="33" t="s">
        <v>486</v>
      </c>
      <c r="CN237" s="34" t="s">
        <v>486</v>
      </c>
      <c r="CO237" s="34" t="s">
        <v>486</v>
      </c>
      <c r="CP237" s="16" t="s">
        <v>486</v>
      </c>
      <c r="CQ237" s="34" t="s">
        <v>486</v>
      </c>
      <c r="CR237" s="34" t="s">
        <v>486</v>
      </c>
      <c r="CS237" s="34" t="s">
        <v>486</v>
      </c>
      <c r="CT237" s="27" t="s">
        <v>486</v>
      </c>
      <c r="CU237" s="33" t="s">
        <v>486</v>
      </c>
      <c r="CV237" s="34" t="s">
        <v>486</v>
      </c>
      <c r="CW237" s="34" t="s">
        <v>486</v>
      </c>
      <c r="CX237" s="16" t="s">
        <v>486</v>
      </c>
      <c r="CY237" s="34" t="s">
        <v>486</v>
      </c>
      <c r="CZ237" s="34" t="s">
        <v>486</v>
      </c>
      <c r="DA237" s="34" t="s">
        <v>486</v>
      </c>
      <c r="DB237" s="27" t="s">
        <v>486</v>
      </c>
      <c r="DC237" s="34" t="s">
        <v>486</v>
      </c>
      <c r="DD237" s="33">
        <v>0.378</v>
      </c>
      <c r="DE237" s="34">
        <v>7.3819999999999997</v>
      </c>
      <c r="DF237" s="34">
        <v>0.51</v>
      </c>
      <c r="DG237" s="16">
        <v>275.428</v>
      </c>
      <c r="DH237" s="34">
        <v>3.5000000000000003E-2</v>
      </c>
      <c r="DI237" s="34">
        <v>0.34300000000000003</v>
      </c>
      <c r="DJ237" s="34">
        <v>2.5000000000000001E-2</v>
      </c>
      <c r="DK237" s="27">
        <v>12.362110571711366</v>
      </c>
      <c r="DL237" s="33">
        <v>0.45200000000000001</v>
      </c>
      <c r="DM237" s="34">
        <v>10.195</v>
      </c>
      <c r="DN237" s="34">
        <v>0.88900000000000001</v>
      </c>
      <c r="DO237" s="16">
        <v>347.053</v>
      </c>
      <c r="DP237" s="34">
        <v>4.7E-2</v>
      </c>
      <c r="DQ237" s="34">
        <v>0.40500000000000003</v>
      </c>
      <c r="DR237" s="34">
        <v>3.1E-2</v>
      </c>
      <c r="DS237" s="27">
        <v>15.633777316931392</v>
      </c>
      <c r="DT237" s="33">
        <v>0.14199999999999999</v>
      </c>
      <c r="DU237" s="34">
        <v>5.3380000000000001</v>
      </c>
      <c r="DV237" s="34">
        <v>0.42499999999999999</v>
      </c>
      <c r="DW237" s="16">
        <v>224.00899999999999</v>
      </c>
      <c r="DX237" s="34">
        <v>0.02</v>
      </c>
      <c r="DY237" s="34">
        <v>0.123</v>
      </c>
      <c r="DZ237" s="34">
        <v>7.0000000000000001E-3</v>
      </c>
      <c r="EA237" s="27">
        <v>9.9868707482993191</v>
      </c>
      <c r="EB237" s="33">
        <v>0.36799999999999999</v>
      </c>
      <c r="EC237" s="34">
        <v>7.5140000000000002</v>
      </c>
      <c r="ED237" s="34">
        <v>0.60899999999999999</v>
      </c>
      <c r="EE237" s="16">
        <v>373.15899999999999</v>
      </c>
      <c r="EF237" s="34">
        <v>4.3999999999999997E-2</v>
      </c>
      <c r="EG237" s="34">
        <v>0.32400000000000001</v>
      </c>
      <c r="EH237" s="34">
        <v>3.5999999999999997E-2</v>
      </c>
      <c r="EI237" s="27">
        <v>16.561342476944588</v>
      </c>
      <c r="EJ237" s="33">
        <v>0.25700000000000001</v>
      </c>
      <c r="EK237" s="34">
        <v>6.6680000000000001</v>
      </c>
      <c r="EL237" s="34">
        <v>0.52800000000000002</v>
      </c>
      <c r="EM237" s="16">
        <v>267.50099999999998</v>
      </c>
      <c r="EN237" s="34">
        <v>2.9000000000000001E-2</v>
      </c>
      <c r="EO237" s="34">
        <v>0.22800000000000001</v>
      </c>
      <c r="EP237" s="34">
        <v>1.7000000000000001E-2</v>
      </c>
      <c r="EQ237" s="27">
        <v>11.95753515262918</v>
      </c>
      <c r="ER237" s="34" t="s">
        <v>486</v>
      </c>
    </row>
    <row r="238" spans="2:148" s="17" customFormat="1" x14ac:dyDescent="0.2">
      <c r="B238" s="15" t="s">
        <v>504</v>
      </c>
      <c r="C238" s="15"/>
      <c r="D238" s="15" t="s">
        <v>60</v>
      </c>
      <c r="E238" s="15" t="s">
        <v>563</v>
      </c>
      <c r="F238" s="31" t="s">
        <v>32</v>
      </c>
      <c r="G238" s="15">
        <v>3701</v>
      </c>
      <c r="H238" s="15"/>
      <c r="I238" s="15">
        <v>99676</v>
      </c>
      <c r="J238" s="15"/>
      <c r="K238" s="15" t="s">
        <v>491</v>
      </c>
      <c r="L238" s="15">
        <v>3.8279999999999998</v>
      </c>
      <c r="M238" s="15"/>
      <c r="N238" s="15" t="s">
        <v>31</v>
      </c>
      <c r="O238" s="15"/>
      <c r="P238" s="15" t="s">
        <v>495</v>
      </c>
      <c r="Q238" s="37"/>
      <c r="R238" s="11"/>
      <c r="S238" s="15"/>
      <c r="T238" s="31" t="s">
        <v>153</v>
      </c>
      <c r="U238" s="15"/>
      <c r="V238" s="15">
        <v>2270</v>
      </c>
      <c r="W238" s="15"/>
      <c r="X238" s="15"/>
      <c r="Y238" s="33"/>
      <c r="Z238" s="34"/>
      <c r="AA238" s="34"/>
      <c r="AB238" s="35"/>
      <c r="AC238" s="35"/>
      <c r="AD238" s="35"/>
      <c r="AE238" s="35"/>
      <c r="AG238" s="33"/>
      <c r="AH238" s="34"/>
      <c r="AI238" s="34"/>
      <c r="AJ238" s="35"/>
      <c r="AK238" s="35"/>
      <c r="AL238" s="35"/>
      <c r="AM238" s="35"/>
      <c r="AO238" s="33"/>
      <c r="AP238" s="34"/>
      <c r="AQ238" s="34"/>
      <c r="AR238" s="35"/>
      <c r="AS238" s="35"/>
      <c r="AT238" s="35"/>
      <c r="AU238" s="35"/>
      <c r="AV238" s="35"/>
      <c r="AW238" s="43"/>
      <c r="AX238" s="33">
        <v>0.24</v>
      </c>
      <c r="AY238" s="34">
        <v>3.5379999999999998</v>
      </c>
      <c r="AZ238" s="34">
        <v>0.434</v>
      </c>
      <c r="BA238" s="16">
        <v>339.00700000000001</v>
      </c>
      <c r="BB238" s="34">
        <v>3.7999999999999999E-2</v>
      </c>
      <c r="BC238" s="34">
        <v>0.20200000000000001</v>
      </c>
      <c r="BD238" s="34" t="s">
        <v>486</v>
      </c>
      <c r="BE238" s="27">
        <v>14.811166046095114</v>
      </c>
      <c r="BF238" s="34">
        <v>7.1470588235294112</v>
      </c>
      <c r="BG238" s="33">
        <v>0.45639850869925436</v>
      </c>
      <c r="BH238" s="34">
        <v>7.1470588235294112</v>
      </c>
      <c r="BI238" s="34">
        <v>0.48853106876553432</v>
      </c>
      <c r="BJ238" s="16">
        <v>351.1895269262634</v>
      </c>
      <c r="BK238" s="34">
        <v>5.0463960231980111E-2</v>
      </c>
      <c r="BL238" s="34">
        <v>0.40593454846727423</v>
      </c>
      <c r="BM238" s="34" t="s">
        <v>486</v>
      </c>
      <c r="BN238" s="27">
        <v>15.606364423920692</v>
      </c>
      <c r="BO238" s="33" t="s">
        <v>486</v>
      </c>
      <c r="BP238" s="34" t="s">
        <v>486</v>
      </c>
      <c r="BQ238" s="34" t="s">
        <v>486</v>
      </c>
      <c r="BR238" s="16" t="s">
        <v>486</v>
      </c>
      <c r="BS238" s="34" t="s">
        <v>486</v>
      </c>
      <c r="BT238" s="34" t="s">
        <v>486</v>
      </c>
      <c r="BU238" s="34" t="s">
        <v>486</v>
      </c>
      <c r="BV238" s="27" t="s">
        <v>486</v>
      </c>
      <c r="BW238" s="33" t="s">
        <v>486</v>
      </c>
      <c r="BX238" s="34" t="s">
        <v>486</v>
      </c>
      <c r="BY238" s="34" t="s">
        <v>486</v>
      </c>
      <c r="BZ238" s="16" t="s">
        <v>486</v>
      </c>
      <c r="CA238" s="34" t="s">
        <v>486</v>
      </c>
      <c r="CB238" s="34" t="s">
        <v>486</v>
      </c>
      <c r="CC238" s="34" t="s">
        <v>486</v>
      </c>
      <c r="CD238" s="27" t="s">
        <v>486</v>
      </c>
      <c r="CE238" s="33" t="s">
        <v>486</v>
      </c>
      <c r="CF238" s="34" t="s">
        <v>486</v>
      </c>
      <c r="CG238" s="34" t="s">
        <v>486</v>
      </c>
      <c r="CH238" s="16" t="s">
        <v>486</v>
      </c>
      <c r="CI238" s="34" t="s">
        <v>486</v>
      </c>
      <c r="CJ238" s="34" t="s">
        <v>486</v>
      </c>
      <c r="CK238" s="34" t="s">
        <v>486</v>
      </c>
      <c r="CL238" s="27" t="s">
        <v>486</v>
      </c>
      <c r="CM238" s="33" t="s">
        <v>486</v>
      </c>
      <c r="CN238" s="34" t="s">
        <v>486</v>
      </c>
      <c r="CO238" s="34" t="s">
        <v>486</v>
      </c>
      <c r="CP238" s="16" t="s">
        <v>486</v>
      </c>
      <c r="CQ238" s="34" t="s">
        <v>486</v>
      </c>
      <c r="CR238" s="34" t="s">
        <v>486</v>
      </c>
      <c r="CS238" s="34" t="s">
        <v>486</v>
      </c>
      <c r="CT238" s="27" t="s">
        <v>486</v>
      </c>
      <c r="CU238" s="33" t="s">
        <v>486</v>
      </c>
      <c r="CV238" s="34" t="s">
        <v>486</v>
      </c>
      <c r="CW238" s="34" t="s">
        <v>486</v>
      </c>
      <c r="CX238" s="16" t="s">
        <v>486</v>
      </c>
      <c r="CY238" s="34" t="s">
        <v>486</v>
      </c>
      <c r="CZ238" s="34" t="s">
        <v>486</v>
      </c>
      <c r="DA238" s="34" t="s">
        <v>486</v>
      </c>
      <c r="DB238" s="27" t="s">
        <v>486</v>
      </c>
      <c r="DC238" s="34" t="s">
        <v>486</v>
      </c>
      <c r="DD238" s="33">
        <v>6.7500000000000004E-2</v>
      </c>
      <c r="DE238" s="34">
        <v>0.89050000000000007</v>
      </c>
      <c r="DF238" s="34">
        <v>0.1055</v>
      </c>
      <c r="DG238" s="16">
        <v>304.54399999999998</v>
      </c>
      <c r="DH238" s="34">
        <v>2.4500000000000001E-2</v>
      </c>
      <c r="DI238" s="34">
        <v>4.3499999999999997E-2</v>
      </c>
      <c r="DJ238" s="34" t="s">
        <v>486</v>
      </c>
      <c r="DK238" s="27">
        <v>13.131135645944289</v>
      </c>
      <c r="DL238" s="33">
        <v>7.350000000000001E-2</v>
      </c>
      <c r="DM238" s="34">
        <v>1.532</v>
      </c>
      <c r="DN238" s="34">
        <v>0.30599999999999999</v>
      </c>
      <c r="DO238" s="16">
        <v>383.202</v>
      </c>
      <c r="DP238" s="34">
        <v>3.5000000000000003E-2</v>
      </c>
      <c r="DQ238" s="34">
        <v>3.85E-2</v>
      </c>
      <c r="DR238" s="34" t="s">
        <v>486</v>
      </c>
      <c r="DS238" s="27">
        <v>16.548840552387237</v>
      </c>
      <c r="DT238" s="33">
        <v>3.6500000000000005E-2</v>
      </c>
      <c r="DU238" s="34">
        <v>1.2255</v>
      </c>
      <c r="DV238" s="34">
        <v>0.34499999999999997</v>
      </c>
      <c r="DW238" s="16">
        <v>247.06450000000001</v>
      </c>
      <c r="DX238" s="34">
        <v>1.4499999999999999E-2</v>
      </c>
      <c r="DY238" s="34">
        <v>2.1999999999999999E-2</v>
      </c>
      <c r="DZ238" s="34" t="s">
        <v>486</v>
      </c>
      <c r="EA238" s="27">
        <v>10.684193021319384</v>
      </c>
      <c r="EB238" s="33">
        <v>4.5999999999999999E-2</v>
      </c>
      <c r="EC238" s="34">
        <v>0.61750000000000005</v>
      </c>
      <c r="ED238" s="34">
        <v>0.20849999999999999</v>
      </c>
      <c r="EE238" s="16">
        <v>417.834</v>
      </c>
      <c r="EF238" s="34">
        <v>2.5000000000000001E-2</v>
      </c>
      <c r="EG238" s="34">
        <v>2.0999999999999998E-2</v>
      </c>
      <c r="EH238" s="34" t="s">
        <v>486</v>
      </c>
      <c r="EI238" s="27">
        <v>17.968834032458254</v>
      </c>
      <c r="EJ238" s="33">
        <v>4.9000000000000002E-2</v>
      </c>
      <c r="EK238" s="34">
        <v>1.1395</v>
      </c>
      <c r="EL238" s="34">
        <v>0.27800000000000002</v>
      </c>
      <c r="EM238" s="16">
        <v>295.7835</v>
      </c>
      <c r="EN238" s="34">
        <v>2.0500000000000001E-2</v>
      </c>
      <c r="EO238" s="34">
        <v>2.8499999999999998E-2</v>
      </c>
      <c r="EP238" s="34" t="s">
        <v>486</v>
      </c>
      <c r="EQ238" s="27">
        <v>12.769661906332972</v>
      </c>
      <c r="ER238" s="34">
        <v>4.7050000000000001</v>
      </c>
    </row>
    <row r="239" spans="2:148" x14ac:dyDescent="0.2">
      <c r="B239" s="15" t="s">
        <v>504</v>
      </c>
      <c r="D239" s="15" t="s">
        <v>565</v>
      </c>
      <c r="E239" s="15" t="s">
        <v>566</v>
      </c>
      <c r="F239" s="31" t="s">
        <v>32</v>
      </c>
      <c r="G239" s="15">
        <v>3701</v>
      </c>
      <c r="I239" s="15">
        <v>73276</v>
      </c>
      <c r="K239" s="15" t="s">
        <v>491</v>
      </c>
      <c r="L239" s="15">
        <v>3.7010000000000001</v>
      </c>
      <c r="N239" s="15" t="s">
        <v>31</v>
      </c>
      <c r="P239" s="15" t="s">
        <v>495</v>
      </c>
      <c r="Q239" s="37"/>
      <c r="R239" s="11"/>
      <c r="T239" s="31" t="s">
        <v>153</v>
      </c>
      <c r="U239" s="15"/>
      <c r="V239" s="15">
        <v>2040</v>
      </c>
      <c r="Y239" s="33"/>
      <c r="Z239" s="34"/>
      <c r="AA239" s="34"/>
      <c r="AB239" s="35"/>
      <c r="AC239" s="35"/>
      <c r="AD239" s="35"/>
      <c r="AE239" s="35"/>
      <c r="AG239" s="33"/>
      <c r="AH239" s="34"/>
      <c r="AI239" s="34"/>
      <c r="AJ239" s="35"/>
      <c r="AK239" s="35"/>
      <c r="AL239" s="35"/>
      <c r="AM239" s="35"/>
      <c r="AO239" s="33"/>
      <c r="AP239" s="34"/>
      <c r="AQ239" s="34"/>
      <c r="AR239" s="35"/>
      <c r="AS239" s="35"/>
      <c r="AT239" s="35"/>
      <c r="AU239" s="35"/>
      <c r="AV239" s="35"/>
      <c r="AW239" s="43"/>
      <c r="AX239" s="33">
        <v>5.5E-2</v>
      </c>
      <c r="AY239" s="34">
        <v>0.874</v>
      </c>
      <c r="AZ239" s="34">
        <v>0.13500000000000001</v>
      </c>
      <c r="BA239" s="16">
        <v>319.42200000000003</v>
      </c>
      <c r="BB239" s="34">
        <v>1.7999999999999999E-2</v>
      </c>
      <c r="BC239" s="34">
        <v>3.6999999999999998E-2</v>
      </c>
      <c r="BD239" s="34" t="s">
        <v>486</v>
      </c>
      <c r="BE239" s="27">
        <v>13.766442318266803</v>
      </c>
      <c r="BF239" s="34">
        <v>1.4381615575807787</v>
      </c>
      <c r="BG239" s="33">
        <v>8.7851698425849209E-2</v>
      </c>
      <c r="BH239" s="34">
        <v>1.4381615575807787</v>
      </c>
      <c r="BI239" s="34">
        <v>0.14787323943661973</v>
      </c>
      <c r="BJ239" s="16">
        <v>327.1354183927092</v>
      </c>
      <c r="BK239" s="34">
        <v>2.2048053024026515E-2</v>
      </c>
      <c r="BL239" s="34">
        <v>6.6282518641259322E-2</v>
      </c>
      <c r="BM239" s="34" t="s">
        <v>486</v>
      </c>
      <c r="BN239" s="27">
        <v>14.139765298306163</v>
      </c>
      <c r="BO239" s="33">
        <v>0.252</v>
      </c>
      <c r="BP239" s="34">
        <v>6.141</v>
      </c>
      <c r="BQ239" s="34">
        <v>0.23</v>
      </c>
      <c r="BR239" s="16">
        <v>371.46300000000002</v>
      </c>
      <c r="BS239" s="34">
        <v>4.3999999999999997E-2</v>
      </c>
      <c r="BT239" s="34">
        <v>0.20799999999999999</v>
      </c>
      <c r="BU239" s="34" t="s">
        <v>486</v>
      </c>
      <c r="BV239" s="27">
        <v>16.380279964179671</v>
      </c>
      <c r="BW239" s="33">
        <v>3.3000000000000002E-2</v>
      </c>
      <c r="BX239" s="34">
        <v>0.69599999999999995</v>
      </c>
      <c r="BY239" s="34">
        <v>3.7999999999999999E-2</v>
      </c>
      <c r="BZ239" s="16">
        <v>383.62299999999999</v>
      </c>
      <c r="CA239" s="34">
        <v>0.02</v>
      </c>
      <c r="CB239" s="34">
        <v>1.2999999999999999E-2</v>
      </c>
      <c r="CC239" s="34" t="s">
        <v>486</v>
      </c>
      <c r="CD239" s="27">
        <v>16.505041711834849</v>
      </c>
      <c r="CE239" s="33">
        <v>1.6E-2</v>
      </c>
      <c r="CF239" s="34">
        <v>0.40500000000000003</v>
      </c>
      <c r="CG239" s="34">
        <v>7.5999999999999998E-2</v>
      </c>
      <c r="CH239" s="16">
        <v>224.53899999999999</v>
      </c>
      <c r="CI239" s="34">
        <v>1.0999999999999999E-2</v>
      </c>
      <c r="CJ239" s="34">
        <v>5.0000000000000001E-3</v>
      </c>
      <c r="CK239" s="34" t="s">
        <v>486</v>
      </c>
      <c r="CL239" s="27">
        <v>9.6599814614067334</v>
      </c>
      <c r="CM239" s="33">
        <v>2.5000000000000001E-2</v>
      </c>
      <c r="CN239" s="34">
        <v>0.35499999999999998</v>
      </c>
      <c r="CO239" s="34">
        <v>2.8000000000000001E-2</v>
      </c>
      <c r="CP239" s="16">
        <v>405.21600000000001</v>
      </c>
      <c r="CQ239" s="34">
        <v>1.6E-2</v>
      </c>
      <c r="CR239" s="34">
        <v>8.9999999999999993E-3</v>
      </c>
      <c r="CS239" s="34" t="s">
        <v>486</v>
      </c>
      <c r="CT239" s="27">
        <v>17.407096981979862</v>
      </c>
      <c r="CU239" s="33">
        <v>6.6000000000000003E-2</v>
      </c>
      <c r="CV239" s="34">
        <v>1.575</v>
      </c>
      <c r="CW239" s="34">
        <v>9.6000000000000002E-2</v>
      </c>
      <c r="CX239" s="16">
        <v>295.29500000000002</v>
      </c>
      <c r="CY239" s="34">
        <v>1.9E-2</v>
      </c>
      <c r="CZ239" s="34">
        <v>4.7E-2</v>
      </c>
      <c r="DA239" s="34" t="s">
        <v>486</v>
      </c>
      <c r="DB239" s="27">
        <v>12.780375170853564</v>
      </c>
      <c r="DC239" s="34">
        <v>1.5840000000000001</v>
      </c>
      <c r="DD239" s="33">
        <v>1.7500000000000002E-2</v>
      </c>
      <c r="DE239" s="34">
        <v>0.1135</v>
      </c>
      <c r="DF239" s="34">
        <v>1.7500000000000002E-2</v>
      </c>
      <c r="DG239" s="16">
        <v>292.23099999999999</v>
      </c>
      <c r="DH239" s="34">
        <v>1.2E-2</v>
      </c>
      <c r="DI239" s="34">
        <v>6.0000000000000001E-3</v>
      </c>
      <c r="DJ239" s="34" t="s">
        <v>486</v>
      </c>
      <c r="DK239" s="27">
        <v>12.543857834126722</v>
      </c>
      <c r="DL239" s="33">
        <v>2.8000000000000001E-2</v>
      </c>
      <c r="DM239" s="34">
        <v>0.69950000000000001</v>
      </c>
      <c r="DN239" s="34">
        <v>6.9000000000000006E-2</v>
      </c>
      <c r="DO239" s="16">
        <v>372.14100000000002</v>
      </c>
      <c r="DP239" s="34">
        <v>1.8500000000000003E-2</v>
      </c>
      <c r="DQ239" s="34">
        <v>8.9999999999999993E-3</v>
      </c>
      <c r="DR239" s="34" t="s">
        <v>486</v>
      </c>
      <c r="DS239" s="27">
        <v>16.012132802312614</v>
      </c>
      <c r="DT239" s="33">
        <v>1.4999999999999999E-2</v>
      </c>
      <c r="DU239" s="34">
        <v>0.39050000000000001</v>
      </c>
      <c r="DV239" s="34">
        <v>9.0499999999999997E-2</v>
      </c>
      <c r="DW239" s="16">
        <v>222.72199999999998</v>
      </c>
      <c r="DX239" s="34">
        <v>1.0499999999999999E-2</v>
      </c>
      <c r="DY239" s="34">
        <v>4.0000000000000001E-3</v>
      </c>
      <c r="DZ239" s="34" t="s">
        <v>486</v>
      </c>
      <c r="EA239" s="27">
        <v>9.5809367488334818</v>
      </c>
      <c r="EB239" s="33">
        <v>0.02</v>
      </c>
      <c r="EC239" s="34">
        <v>0.23599999999999999</v>
      </c>
      <c r="ED239" s="34">
        <v>1.2500000000000001E-2</v>
      </c>
      <c r="EE239" s="16">
        <v>411.53199999999998</v>
      </c>
      <c r="EF239" s="34">
        <v>1.2500000000000001E-2</v>
      </c>
      <c r="EG239" s="34">
        <v>8.0000000000000002E-3</v>
      </c>
      <c r="EH239" s="34" t="s">
        <v>486</v>
      </c>
      <c r="EI239" s="27">
        <v>17.66929034893403</v>
      </c>
      <c r="EJ239" s="33">
        <v>1.7500000000000002E-2</v>
      </c>
      <c r="EK239" s="34">
        <v>0.36399999999999999</v>
      </c>
      <c r="EL239" s="34">
        <v>6.4500000000000002E-2</v>
      </c>
      <c r="EM239" s="16">
        <v>277.642</v>
      </c>
      <c r="EN239" s="34">
        <v>1.2E-2</v>
      </c>
      <c r="EO239" s="34">
        <v>5.4999999999999997E-3</v>
      </c>
      <c r="EP239" s="34" t="s">
        <v>486</v>
      </c>
      <c r="EQ239" s="27">
        <v>11.935017046079404</v>
      </c>
      <c r="ER239" s="34">
        <v>2.4605000000000001</v>
      </c>
    </row>
    <row r="240" spans="2:148" x14ac:dyDescent="0.2">
      <c r="B240" s="15" t="s">
        <v>499</v>
      </c>
      <c r="D240" s="15" t="s">
        <v>49</v>
      </c>
      <c r="E240" s="15" t="s">
        <v>513</v>
      </c>
      <c r="F240" s="31" t="s">
        <v>32</v>
      </c>
      <c r="G240" s="15">
        <v>7900</v>
      </c>
      <c r="H240" s="31" t="s">
        <v>2</v>
      </c>
      <c r="I240" s="15">
        <v>72626</v>
      </c>
      <c r="K240" s="15" t="s">
        <v>489</v>
      </c>
      <c r="L240" s="15">
        <v>3.5</v>
      </c>
      <c r="N240" s="15" t="s">
        <v>31</v>
      </c>
      <c r="P240" s="15" t="s">
        <v>495</v>
      </c>
      <c r="Q240" s="37"/>
      <c r="R240" s="11"/>
      <c r="T240" s="31" t="s">
        <v>153</v>
      </c>
      <c r="U240" s="15"/>
      <c r="V240" s="15">
        <v>2270</v>
      </c>
      <c r="Y240" s="41">
        <v>0.40200000000000002</v>
      </c>
      <c r="Z240" s="42">
        <v>4.2779999999999996</v>
      </c>
      <c r="AA240" s="42">
        <v>0.23400000000000001</v>
      </c>
      <c r="AB240" s="28">
        <v>440.31700000000001</v>
      </c>
      <c r="AC240" s="42">
        <v>5.7000000000000002E-2</v>
      </c>
      <c r="AD240" s="42">
        <v>0.34499999999999997</v>
      </c>
      <c r="AE240" s="42"/>
      <c r="AF240" s="43">
        <v>19.22828156666824</v>
      </c>
      <c r="AG240" s="41">
        <v>6.6000000000000003E-2</v>
      </c>
      <c r="AH240" s="42">
        <v>0.45900000000000002</v>
      </c>
      <c r="AI240" s="42">
        <v>0.39600000000000002</v>
      </c>
      <c r="AJ240" s="28">
        <v>275.77699999999999</v>
      </c>
      <c r="AK240" s="42">
        <v>2.8000000000000001E-2</v>
      </c>
      <c r="AL240" s="42">
        <v>3.7999999999999999E-2</v>
      </c>
      <c r="AM240" s="42">
        <v>1.8631711245035813E-2</v>
      </c>
      <c r="AN240" s="43">
        <v>11.868028467738135</v>
      </c>
      <c r="AO240" s="41">
        <v>0.19</v>
      </c>
      <c r="AP240" s="42">
        <v>1.867</v>
      </c>
      <c r="AQ240" s="42">
        <v>0.33600000000000002</v>
      </c>
      <c r="AR240" s="28">
        <v>336.44799999999998</v>
      </c>
      <c r="AS240" s="42">
        <v>3.9E-2</v>
      </c>
      <c r="AT240" s="42">
        <v>0.151</v>
      </c>
      <c r="AU240" s="42"/>
      <c r="AV240" s="27">
        <v>14.476000000000001</v>
      </c>
      <c r="AW240" s="54"/>
      <c r="AX240" s="33" t="s">
        <v>486</v>
      </c>
      <c r="AY240" s="34" t="s">
        <v>486</v>
      </c>
      <c r="AZ240" s="34" t="s">
        <v>486</v>
      </c>
      <c r="BA240" s="16" t="s">
        <v>486</v>
      </c>
      <c r="BB240" s="34" t="s">
        <v>486</v>
      </c>
      <c r="BC240" s="34" t="s">
        <v>486</v>
      </c>
      <c r="BD240" s="34" t="s">
        <v>486</v>
      </c>
      <c r="BE240" s="27" t="s">
        <v>486</v>
      </c>
      <c r="BF240" s="34" t="s">
        <v>486</v>
      </c>
      <c r="BG240" s="33" t="s">
        <v>486</v>
      </c>
      <c r="BH240" s="34" t="s">
        <v>486</v>
      </c>
      <c r="BI240" s="34" t="s">
        <v>486</v>
      </c>
      <c r="BJ240" s="16" t="s">
        <v>486</v>
      </c>
      <c r="BK240" s="34" t="s">
        <v>486</v>
      </c>
      <c r="BL240" s="34" t="s">
        <v>486</v>
      </c>
      <c r="BM240" s="34" t="s">
        <v>486</v>
      </c>
      <c r="BN240" s="27" t="s">
        <v>486</v>
      </c>
      <c r="BO240" s="33">
        <v>0.84106856631682414</v>
      </c>
      <c r="BP240" s="34">
        <v>12.301774408492401</v>
      </c>
      <c r="BQ240" s="34">
        <v>0.28539226369589032</v>
      </c>
      <c r="BR240" s="16">
        <v>354.68906262504885</v>
      </c>
      <c r="BS240" s="34">
        <v>7.750151599535085E-2</v>
      </c>
      <c r="BT240" s="34">
        <v>0.76356705032147332</v>
      </c>
      <c r="BU240" s="34" t="s">
        <v>486</v>
      </c>
      <c r="BV240" s="27">
        <v>16.156217607942054</v>
      </c>
      <c r="BW240" s="33">
        <v>0.19350851029625957</v>
      </c>
      <c r="BX240" s="34">
        <v>2.6413169774934553</v>
      </c>
      <c r="BY240" s="34">
        <v>0.42421958119527281</v>
      </c>
      <c r="BZ240" s="16">
        <v>401.77801262559211</v>
      </c>
      <c r="CA240" s="34">
        <v>5.2000949667357375E-2</v>
      </c>
      <c r="CB240" s="34">
        <v>0.14150756062890218</v>
      </c>
      <c r="CC240" s="34" t="s">
        <v>486</v>
      </c>
      <c r="CD240" s="27">
        <v>17.436662550478061</v>
      </c>
      <c r="CE240" s="33">
        <v>8.2277603390643522E-2</v>
      </c>
      <c r="CF240" s="34">
        <v>1.0953873870368804</v>
      </c>
      <c r="CG240" s="34">
        <v>0.17170084515468542</v>
      </c>
      <c r="CH240" s="16">
        <v>253.49990698397804</v>
      </c>
      <c r="CI240" s="34">
        <v>3.0404582779505408E-2</v>
      </c>
      <c r="CJ240" s="34">
        <v>5.1873020611138118E-2</v>
      </c>
      <c r="CK240" s="34" t="s">
        <v>486</v>
      </c>
      <c r="CL240" s="27">
        <v>10.957667310835831</v>
      </c>
      <c r="CM240" s="33">
        <v>8.0933496321683632E-2</v>
      </c>
      <c r="CN240" s="34">
        <v>1.2441356115149271</v>
      </c>
      <c r="CO240" s="34">
        <v>0.26322361989279636</v>
      </c>
      <c r="CP240" s="16">
        <v>404.53267318333616</v>
      </c>
      <c r="CQ240" s="34">
        <v>4.0958342443353501E-2</v>
      </c>
      <c r="CR240" s="34">
        <v>3.997515387833013E-2</v>
      </c>
      <c r="CS240" s="34" t="s">
        <v>486</v>
      </c>
      <c r="CT240" s="27">
        <v>17.445325660901677</v>
      </c>
      <c r="CU240" s="33">
        <v>0.24806817829928529</v>
      </c>
      <c r="CV240" s="34">
        <v>3.5476735559626849</v>
      </c>
      <c r="CW240" s="34">
        <v>0.2400247390927881</v>
      </c>
      <c r="CX240" s="16">
        <v>310.62071369075306</v>
      </c>
      <c r="CY240" s="34">
        <v>4.3919714093754919E-2</v>
      </c>
      <c r="CZ240" s="34">
        <v>0.20414846420553037</v>
      </c>
      <c r="DA240" s="34" t="s">
        <v>486</v>
      </c>
      <c r="DB240" s="27">
        <v>13.595424083752144</v>
      </c>
      <c r="DC240" s="34" t="s">
        <v>486</v>
      </c>
      <c r="DD240" s="33">
        <v>5.1500000000000004E-2</v>
      </c>
      <c r="DE240" s="34">
        <v>0.72650000000000003</v>
      </c>
      <c r="DF240" s="34">
        <v>0.11849999999999999</v>
      </c>
      <c r="DG240" s="16">
        <v>309.00099999999998</v>
      </c>
      <c r="DH240" s="34">
        <v>2.7E-2</v>
      </c>
      <c r="DI240" s="34">
        <v>2.35E-2</v>
      </c>
      <c r="DJ240" s="34">
        <v>7.6361516991344282E-3</v>
      </c>
      <c r="DK240" s="27">
        <v>13.309066707514415</v>
      </c>
      <c r="DL240" s="33">
        <v>0.13300000000000001</v>
      </c>
      <c r="DM240" s="34">
        <v>2.3860000000000001</v>
      </c>
      <c r="DN240" s="34">
        <v>0.36249999999999999</v>
      </c>
      <c r="DO240" s="16">
        <v>385.09199999999998</v>
      </c>
      <c r="DP240" s="34">
        <v>4.5999999999999999E-2</v>
      </c>
      <c r="DQ240" s="34">
        <v>8.6999999999999994E-2</v>
      </c>
      <c r="DR240" s="34">
        <v>1.2687924061068022E-2</v>
      </c>
      <c r="DS240" s="27">
        <v>16.695556707671521</v>
      </c>
      <c r="DT240" s="33">
        <v>6.7000000000000004E-2</v>
      </c>
      <c r="DU240" s="34">
        <v>0.92599999999999993</v>
      </c>
      <c r="DV240" s="34">
        <v>0.17249999999999999</v>
      </c>
      <c r="DW240" s="16">
        <v>245.98649999999998</v>
      </c>
      <c r="DX240" s="34">
        <v>2.7E-2</v>
      </c>
      <c r="DY240" s="34">
        <v>3.95E-2</v>
      </c>
      <c r="DZ240" s="34">
        <v>1.222986948610085E-2</v>
      </c>
      <c r="EA240" s="27">
        <v>10.621921179557273</v>
      </c>
      <c r="EB240" s="33">
        <v>7.3000000000000009E-2</v>
      </c>
      <c r="EC240" s="34">
        <v>1.5655000000000001</v>
      </c>
      <c r="ED240" s="34">
        <v>0.30299999999999999</v>
      </c>
      <c r="EE240" s="16">
        <v>403.89149999999995</v>
      </c>
      <c r="EF240" s="34">
        <v>3.7499999999999999E-2</v>
      </c>
      <c r="EG240" s="34">
        <v>3.5500000000000004E-2</v>
      </c>
      <c r="EH240" s="34">
        <v>9.8852880993082863E-3</v>
      </c>
      <c r="EI240" s="27">
        <v>17.43840583808581</v>
      </c>
      <c r="EJ240" s="33">
        <v>7.3499999999999996E-2</v>
      </c>
      <c r="EK240" s="34">
        <v>1.163</v>
      </c>
      <c r="EL240" s="34">
        <v>0.20300000000000001</v>
      </c>
      <c r="EM240" s="16">
        <v>295.05</v>
      </c>
      <c r="EN240" s="34">
        <v>3.1E-2</v>
      </c>
      <c r="EO240" s="34">
        <v>4.2999999999999997E-2</v>
      </c>
      <c r="EP240" s="34">
        <v>1.1140223716200232E-2</v>
      </c>
      <c r="EQ240" s="27">
        <v>12.743119196870435</v>
      </c>
      <c r="ER240" s="34" t="s">
        <v>486</v>
      </c>
    </row>
    <row r="241" spans="2:148" x14ac:dyDescent="0.2">
      <c r="B241" s="15" t="s">
        <v>499</v>
      </c>
      <c r="D241" s="15" t="s">
        <v>49</v>
      </c>
      <c r="E241" s="15" t="s">
        <v>85</v>
      </c>
      <c r="F241" s="31" t="s">
        <v>32</v>
      </c>
      <c r="G241" s="15">
        <v>7900</v>
      </c>
      <c r="H241" s="31" t="s">
        <v>2</v>
      </c>
      <c r="I241" s="15">
        <v>73923</v>
      </c>
      <c r="K241" s="15" t="s">
        <v>489</v>
      </c>
      <c r="L241" s="15">
        <v>5.665</v>
      </c>
      <c r="N241" s="15" t="s">
        <v>505</v>
      </c>
      <c r="P241" s="15" t="s">
        <v>495</v>
      </c>
      <c r="Q241" s="37"/>
      <c r="R241" s="14"/>
      <c r="S241" s="17"/>
      <c r="T241" s="31" t="s">
        <v>153</v>
      </c>
      <c r="U241" s="17"/>
      <c r="V241" s="15">
        <v>2270</v>
      </c>
      <c r="W241" s="17"/>
      <c r="X241" s="17"/>
      <c r="Y241" s="41">
        <v>2.153</v>
      </c>
      <c r="Z241" s="42">
        <v>11.529</v>
      </c>
      <c r="AA241" s="42">
        <v>2.484</v>
      </c>
      <c r="AB241" s="28">
        <v>425.11099999999999</v>
      </c>
      <c r="AC241" s="42">
        <v>8.1000000000000003E-2</v>
      </c>
      <c r="AD241" s="42">
        <v>2.0720000000000001</v>
      </c>
      <c r="AE241" s="42"/>
      <c r="AF241" s="43">
        <v>19.303034045026788</v>
      </c>
      <c r="AG241" s="41">
        <v>0.65</v>
      </c>
      <c r="AH241" s="42">
        <v>4.9829999999999997</v>
      </c>
      <c r="AI241" s="42">
        <v>3</v>
      </c>
      <c r="AJ241" s="28">
        <v>267.69099999999997</v>
      </c>
      <c r="AK241" s="42">
        <v>0.04</v>
      </c>
      <c r="AL241" s="42">
        <v>0.60899999999999999</v>
      </c>
      <c r="AM241" s="42"/>
      <c r="AN241" s="43">
        <v>11.90558671505554</v>
      </c>
      <c r="AO241" s="41">
        <v>1.2050000000000001</v>
      </c>
      <c r="AP241" s="42">
        <v>7.4</v>
      </c>
      <c r="AQ241" s="42">
        <v>2.8090000000000002</v>
      </c>
      <c r="AR241" s="28">
        <v>325.82</v>
      </c>
      <c r="AS241" s="42">
        <v>5.6000000000000001E-2</v>
      </c>
      <c r="AT241" s="42">
        <v>1.149</v>
      </c>
      <c r="AU241" s="42"/>
      <c r="AV241" s="27">
        <v>14.531000000000001</v>
      </c>
      <c r="AW241" s="54">
        <v>1.1890000000000001</v>
      </c>
      <c r="AX241" s="33" t="s">
        <v>486</v>
      </c>
      <c r="AY241" s="34" t="s">
        <v>486</v>
      </c>
      <c r="AZ241" s="34" t="s">
        <v>486</v>
      </c>
      <c r="BA241" s="16" t="s">
        <v>486</v>
      </c>
      <c r="BB241" s="34" t="s">
        <v>486</v>
      </c>
      <c r="BC241" s="34" t="s">
        <v>486</v>
      </c>
      <c r="BD241" s="34" t="s">
        <v>486</v>
      </c>
      <c r="BE241" s="27" t="s">
        <v>486</v>
      </c>
      <c r="BF241" s="34" t="s">
        <v>486</v>
      </c>
      <c r="BG241" s="33" t="s">
        <v>486</v>
      </c>
      <c r="BH241" s="34" t="s">
        <v>486</v>
      </c>
      <c r="BI241" s="34" t="s">
        <v>486</v>
      </c>
      <c r="BJ241" s="16" t="s">
        <v>486</v>
      </c>
      <c r="BK241" s="34" t="s">
        <v>486</v>
      </c>
      <c r="BL241" s="34" t="s">
        <v>486</v>
      </c>
      <c r="BM241" s="34" t="s">
        <v>486</v>
      </c>
      <c r="BN241" s="27" t="s">
        <v>486</v>
      </c>
      <c r="BO241" s="33" t="s">
        <v>486</v>
      </c>
      <c r="BP241" s="34" t="s">
        <v>486</v>
      </c>
      <c r="BQ241" s="34" t="s">
        <v>486</v>
      </c>
      <c r="BR241" s="16" t="s">
        <v>486</v>
      </c>
      <c r="BS241" s="34" t="s">
        <v>486</v>
      </c>
      <c r="BT241" s="34" t="s">
        <v>486</v>
      </c>
      <c r="BU241" s="34" t="s">
        <v>486</v>
      </c>
      <c r="BV241" s="27" t="s">
        <v>486</v>
      </c>
      <c r="BW241" s="33" t="s">
        <v>486</v>
      </c>
      <c r="BX241" s="34" t="s">
        <v>486</v>
      </c>
      <c r="BY241" s="34" t="s">
        <v>486</v>
      </c>
      <c r="BZ241" s="16" t="s">
        <v>486</v>
      </c>
      <c r="CA241" s="34" t="s">
        <v>486</v>
      </c>
      <c r="CB241" s="34" t="s">
        <v>486</v>
      </c>
      <c r="CC241" s="34" t="s">
        <v>486</v>
      </c>
      <c r="CD241" s="27" t="s">
        <v>486</v>
      </c>
      <c r="CE241" s="33" t="s">
        <v>486</v>
      </c>
      <c r="CF241" s="34" t="s">
        <v>486</v>
      </c>
      <c r="CG241" s="34" t="s">
        <v>486</v>
      </c>
      <c r="CH241" s="16" t="s">
        <v>486</v>
      </c>
      <c r="CI241" s="34" t="s">
        <v>486</v>
      </c>
      <c r="CJ241" s="34" t="s">
        <v>486</v>
      </c>
      <c r="CK241" s="34" t="s">
        <v>486</v>
      </c>
      <c r="CL241" s="27" t="s">
        <v>486</v>
      </c>
      <c r="CM241" s="33" t="s">
        <v>486</v>
      </c>
      <c r="CN241" s="34" t="s">
        <v>486</v>
      </c>
      <c r="CO241" s="34" t="s">
        <v>486</v>
      </c>
      <c r="CP241" s="16" t="s">
        <v>486</v>
      </c>
      <c r="CQ241" s="34" t="s">
        <v>486</v>
      </c>
      <c r="CR241" s="34" t="s">
        <v>486</v>
      </c>
      <c r="CS241" s="34" t="s">
        <v>486</v>
      </c>
      <c r="CT241" s="27" t="s">
        <v>486</v>
      </c>
      <c r="CU241" s="33" t="s">
        <v>486</v>
      </c>
      <c r="CV241" s="34" t="s">
        <v>486</v>
      </c>
      <c r="CW241" s="34" t="s">
        <v>486</v>
      </c>
      <c r="CX241" s="16" t="s">
        <v>486</v>
      </c>
      <c r="CY241" s="34" t="s">
        <v>486</v>
      </c>
      <c r="CZ241" s="34" t="s">
        <v>486</v>
      </c>
      <c r="DA241" s="34" t="s">
        <v>486</v>
      </c>
      <c r="DB241" s="27" t="s">
        <v>486</v>
      </c>
      <c r="DC241" s="34" t="s">
        <v>486</v>
      </c>
      <c r="DD241" s="33">
        <v>0.71699999999999997</v>
      </c>
      <c r="DE241" s="34">
        <v>4.2770000000000001</v>
      </c>
      <c r="DF241" s="34">
        <v>1.9019999999999999</v>
      </c>
      <c r="DG241" s="16">
        <v>311.39600000000002</v>
      </c>
      <c r="DH241" s="34">
        <v>5.1999999999999998E-2</v>
      </c>
      <c r="DI241" s="34">
        <v>0.66600000000000004</v>
      </c>
      <c r="DJ241" s="34" t="s">
        <v>486</v>
      </c>
      <c r="DK241" s="27">
        <v>13.741632181741059</v>
      </c>
      <c r="DL241" s="33">
        <v>0.54600000000000004</v>
      </c>
      <c r="DM241" s="34">
        <v>3.6989999999999998</v>
      </c>
      <c r="DN241" s="34">
        <v>1.9179999999999999</v>
      </c>
      <c r="DO241" s="16">
        <v>398.34899999999999</v>
      </c>
      <c r="DP241" s="34">
        <v>6.5000000000000002E-2</v>
      </c>
      <c r="DQ241" s="34">
        <v>0.48199999999999998</v>
      </c>
      <c r="DR241" s="34" t="s">
        <v>486</v>
      </c>
      <c r="DS241" s="27">
        <v>17.408836310505727</v>
      </c>
      <c r="DT241" s="33">
        <v>0.188</v>
      </c>
      <c r="DU241" s="34">
        <v>1.0760000000000001</v>
      </c>
      <c r="DV241" s="34">
        <v>2.1720000000000002</v>
      </c>
      <c r="DW241" s="16">
        <v>243.01400000000001</v>
      </c>
      <c r="DX241" s="34">
        <v>2.9000000000000001E-2</v>
      </c>
      <c r="DY241" s="34">
        <v>0.159</v>
      </c>
      <c r="DZ241" s="34" t="s">
        <v>486</v>
      </c>
      <c r="EA241" s="27">
        <v>10.521002655103613</v>
      </c>
      <c r="EB241" s="33">
        <v>0.45800000000000002</v>
      </c>
      <c r="EC241" s="34">
        <v>2.2309999999999999</v>
      </c>
      <c r="ED241" s="34">
        <v>1.9</v>
      </c>
      <c r="EE241" s="16">
        <v>438.65600000000001</v>
      </c>
      <c r="EF241" s="34">
        <v>6.9000000000000006E-2</v>
      </c>
      <c r="EG241" s="34">
        <v>0.38900000000000001</v>
      </c>
      <c r="EH241" s="34" t="s">
        <v>486</v>
      </c>
      <c r="EI241" s="27">
        <v>19.026694788770012</v>
      </c>
      <c r="EJ241" s="33">
        <v>0.372</v>
      </c>
      <c r="EK241" s="34">
        <v>2.2090000000000001</v>
      </c>
      <c r="EL241" s="34">
        <v>2.0539999999999998</v>
      </c>
      <c r="EM241" s="16">
        <v>299.19499999999999</v>
      </c>
      <c r="EN241" s="34">
        <v>4.2999999999999997E-2</v>
      </c>
      <c r="EO241" s="34">
        <v>0.33</v>
      </c>
      <c r="EP241" s="34" t="s">
        <v>486</v>
      </c>
      <c r="EQ241" s="27">
        <v>13.032010180515623</v>
      </c>
      <c r="ER241" s="34">
        <v>1.474</v>
      </c>
    </row>
    <row r="242" spans="2:148" x14ac:dyDescent="0.2">
      <c r="B242" s="15" t="s">
        <v>499</v>
      </c>
      <c r="D242" s="15" t="s">
        <v>75</v>
      </c>
      <c r="E242" s="15" t="s">
        <v>515</v>
      </c>
      <c r="F242" s="31" t="s">
        <v>32</v>
      </c>
      <c r="G242" s="15">
        <v>7900</v>
      </c>
      <c r="H242" s="31" t="s">
        <v>2</v>
      </c>
      <c r="I242" s="15">
        <v>94372</v>
      </c>
      <c r="K242" s="15" t="s">
        <v>489</v>
      </c>
      <c r="L242" s="15">
        <v>2.605</v>
      </c>
      <c r="N242" s="15" t="s">
        <v>25</v>
      </c>
      <c r="P242" s="15" t="s">
        <v>495</v>
      </c>
      <c r="Q242" s="37"/>
      <c r="R242" s="14"/>
      <c r="S242" s="17"/>
      <c r="T242" s="31" t="s">
        <v>153</v>
      </c>
      <c r="U242" s="17"/>
      <c r="V242" s="15">
        <v>2040</v>
      </c>
      <c r="W242" s="17"/>
      <c r="X242" s="17"/>
      <c r="Y242" s="41">
        <v>0.42466323583020044</v>
      </c>
      <c r="Z242" s="42">
        <v>6.488614197251688</v>
      </c>
      <c r="AA242" s="42">
        <v>0.46736056955463645</v>
      </c>
      <c r="AB242" s="28">
        <v>409.60599240883505</v>
      </c>
      <c r="AC242" s="42">
        <v>7.4115029823869027E-2</v>
      </c>
      <c r="AD242" s="42">
        <v>0.35054820600633141</v>
      </c>
      <c r="AE242" s="42">
        <v>5.0087096461657848E-2</v>
      </c>
      <c r="AF242" s="43">
        <v>18.063158439060171</v>
      </c>
      <c r="AG242" s="41">
        <v>7.2927021495963321E-2</v>
      </c>
      <c r="AH242" s="42">
        <v>2.5437047963281434</v>
      </c>
      <c r="AI242" s="42">
        <v>0.36315617624643343</v>
      </c>
      <c r="AJ242" s="28">
        <v>264.93687482228808</v>
      </c>
      <c r="AK242" s="42">
        <v>3.4955157514784556E-2</v>
      </c>
      <c r="AL242" s="42">
        <v>3.7971863981178765E-2</v>
      </c>
      <c r="AM242" s="42">
        <v>2.4618282204344602E-2</v>
      </c>
      <c r="AN242" s="43">
        <v>11.544543052697513</v>
      </c>
      <c r="AO242" s="41">
        <v>0.20213153367323158</v>
      </c>
      <c r="AP242" s="42">
        <v>3.9928023699021402</v>
      </c>
      <c r="AQ242" s="42">
        <v>0.40143394593699117</v>
      </c>
      <c r="AR242" s="28">
        <v>318.07869532054275</v>
      </c>
      <c r="AS242" s="42">
        <v>4.9339892416751359E-2</v>
      </c>
      <c r="AT242" s="42">
        <v>0.15279164125648023</v>
      </c>
      <c r="AU242" s="42">
        <v>3.3973832152700639E-2</v>
      </c>
      <c r="AV242" s="27">
        <v>13.837943632265434</v>
      </c>
      <c r="AW242" s="54"/>
      <c r="AX242" s="33" t="s">
        <v>486</v>
      </c>
      <c r="AY242" s="34" t="s">
        <v>486</v>
      </c>
      <c r="AZ242" s="34" t="s">
        <v>486</v>
      </c>
      <c r="BA242" s="16" t="s">
        <v>486</v>
      </c>
      <c r="BB242" s="34" t="s">
        <v>486</v>
      </c>
      <c r="BC242" s="34" t="s">
        <v>486</v>
      </c>
      <c r="BD242" s="34" t="s">
        <v>486</v>
      </c>
      <c r="BE242" s="27" t="s">
        <v>486</v>
      </c>
      <c r="BF242" s="34" t="s">
        <v>486</v>
      </c>
      <c r="BG242" s="33" t="s">
        <v>486</v>
      </c>
      <c r="BH242" s="34" t="s">
        <v>486</v>
      </c>
      <c r="BI242" s="34" t="s">
        <v>486</v>
      </c>
      <c r="BJ242" s="16" t="s">
        <v>486</v>
      </c>
      <c r="BK242" s="34" t="s">
        <v>486</v>
      </c>
      <c r="BL242" s="34" t="s">
        <v>486</v>
      </c>
      <c r="BM242" s="34" t="s">
        <v>486</v>
      </c>
      <c r="BN242" s="27" t="s">
        <v>486</v>
      </c>
      <c r="BO242" s="33" t="s">
        <v>486</v>
      </c>
      <c r="BP242" s="34" t="s">
        <v>486</v>
      </c>
      <c r="BQ242" s="34" t="s">
        <v>486</v>
      </c>
      <c r="BR242" s="16" t="s">
        <v>486</v>
      </c>
      <c r="BS242" s="34" t="s">
        <v>486</v>
      </c>
      <c r="BT242" s="34" t="s">
        <v>486</v>
      </c>
      <c r="BU242" s="34" t="s">
        <v>486</v>
      </c>
      <c r="BV242" s="27" t="s">
        <v>486</v>
      </c>
      <c r="BW242" s="33" t="s">
        <v>486</v>
      </c>
      <c r="BX242" s="34" t="s">
        <v>486</v>
      </c>
      <c r="BY242" s="34" t="s">
        <v>486</v>
      </c>
      <c r="BZ242" s="16" t="s">
        <v>486</v>
      </c>
      <c r="CA242" s="34" t="s">
        <v>486</v>
      </c>
      <c r="CB242" s="34" t="s">
        <v>486</v>
      </c>
      <c r="CC242" s="34" t="s">
        <v>486</v>
      </c>
      <c r="CD242" s="27" t="s">
        <v>486</v>
      </c>
      <c r="CE242" s="33" t="s">
        <v>486</v>
      </c>
      <c r="CF242" s="34" t="s">
        <v>486</v>
      </c>
      <c r="CG242" s="34" t="s">
        <v>486</v>
      </c>
      <c r="CH242" s="16" t="s">
        <v>486</v>
      </c>
      <c r="CI242" s="34" t="s">
        <v>486</v>
      </c>
      <c r="CJ242" s="34" t="s">
        <v>486</v>
      </c>
      <c r="CK242" s="34" t="s">
        <v>486</v>
      </c>
      <c r="CL242" s="27" t="s">
        <v>486</v>
      </c>
      <c r="CM242" s="33" t="s">
        <v>486</v>
      </c>
      <c r="CN242" s="34" t="s">
        <v>486</v>
      </c>
      <c r="CO242" s="34" t="s">
        <v>486</v>
      </c>
      <c r="CP242" s="16" t="s">
        <v>486</v>
      </c>
      <c r="CQ242" s="34" t="s">
        <v>486</v>
      </c>
      <c r="CR242" s="34" t="s">
        <v>486</v>
      </c>
      <c r="CS242" s="34" t="s">
        <v>486</v>
      </c>
      <c r="CT242" s="27" t="s">
        <v>486</v>
      </c>
      <c r="CU242" s="33" t="s">
        <v>486</v>
      </c>
      <c r="CV242" s="34" t="s">
        <v>486</v>
      </c>
      <c r="CW242" s="34" t="s">
        <v>486</v>
      </c>
      <c r="CX242" s="16" t="s">
        <v>486</v>
      </c>
      <c r="CY242" s="34" t="s">
        <v>486</v>
      </c>
      <c r="CZ242" s="34" t="s">
        <v>486</v>
      </c>
      <c r="DA242" s="34" t="s">
        <v>486</v>
      </c>
      <c r="DB242" s="27" t="s">
        <v>486</v>
      </c>
      <c r="DC242" s="34" t="s">
        <v>486</v>
      </c>
      <c r="DD242" s="33">
        <v>0.10848269371620703</v>
      </c>
      <c r="DE242" s="34">
        <v>3.6481439985173227</v>
      </c>
      <c r="DF242" s="34">
        <v>0.2742939181149241</v>
      </c>
      <c r="DG242" s="16">
        <v>276.21038507002163</v>
      </c>
      <c r="DH242" s="34">
        <v>4.0801781320124589E-2</v>
      </c>
      <c r="DI242" s="34">
        <v>6.768091239608244E-2</v>
      </c>
      <c r="DJ242" s="34">
        <v>1.3469254881194246E-2</v>
      </c>
      <c r="DK242" s="27">
        <v>12.107340797825342</v>
      </c>
      <c r="DL242" s="33">
        <v>0.15857310450195883</v>
      </c>
      <c r="DM242" s="34">
        <v>5.34558740330435</v>
      </c>
      <c r="DN242" s="34">
        <v>0.62279147845463101</v>
      </c>
      <c r="DO242" s="16">
        <v>356.61279870494587</v>
      </c>
      <c r="DP242" s="34">
        <v>5.8660552038667033E-2</v>
      </c>
      <c r="DQ242" s="34">
        <v>9.9912552463291796E-2</v>
      </c>
      <c r="DR242" s="34">
        <v>2.7644113144097957E-2</v>
      </c>
      <c r="DS242" s="27">
        <v>15.67703183782918</v>
      </c>
      <c r="DT242" s="33">
        <v>7.0877587856370411E-2</v>
      </c>
      <c r="DU242" s="34">
        <v>2.9431111051188981</v>
      </c>
      <c r="DV242" s="34">
        <v>0.24895824494156774</v>
      </c>
      <c r="DW242" s="16">
        <v>217.81823674464661</v>
      </c>
      <c r="DX242" s="34">
        <v>3.1385677565578841E-2</v>
      </c>
      <c r="DY242" s="34">
        <v>3.949191029079157E-2</v>
      </c>
      <c r="DZ242" s="34">
        <v>1.2784982576371642E-2</v>
      </c>
      <c r="EA242" s="27">
        <v>9.5502589568849139</v>
      </c>
      <c r="EB242" s="33">
        <v>0.15798074846878585</v>
      </c>
      <c r="EC242" s="34">
        <v>5.269417491208837</v>
      </c>
      <c r="ED242" s="34">
        <v>0.58359169300101144</v>
      </c>
      <c r="EE242" s="16">
        <v>388.20098143789312</v>
      </c>
      <c r="EF242" s="34">
        <v>6.4711047289384968E-2</v>
      </c>
      <c r="EG242" s="34">
        <v>9.326970117940088E-2</v>
      </c>
      <c r="EH242" s="34">
        <v>2.4912467180592889E-2</v>
      </c>
      <c r="EI242" s="27">
        <v>17.026638916033903</v>
      </c>
      <c r="EJ242" s="33">
        <v>9.9909005066813786E-2</v>
      </c>
      <c r="EK242" s="34">
        <v>3.6679362249931438</v>
      </c>
      <c r="EL242" s="34">
        <v>0.34222237441056652</v>
      </c>
      <c r="EM242" s="16">
        <v>266.92735503613949</v>
      </c>
      <c r="EN242" s="34">
        <v>4.061299892539192E-2</v>
      </c>
      <c r="EO242" s="34">
        <v>5.9296006141421866E-2</v>
      </c>
      <c r="EP242" s="34">
        <v>1.6306161584070274E-2</v>
      </c>
      <c r="EQ242" s="27">
        <v>11.70935786771237</v>
      </c>
      <c r="ER242" s="34" t="s">
        <v>486</v>
      </c>
    </row>
    <row r="243" spans="2:148" x14ac:dyDescent="0.2">
      <c r="B243" s="15" t="s">
        <v>499</v>
      </c>
      <c r="D243" s="15" t="s">
        <v>53</v>
      </c>
      <c r="E243" s="15" t="s">
        <v>158</v>
      </c>
      <c r="F243" s="31" t="s">
        <v>32</v>
      </c>
      <c r="G243" s="15">
        <v>7900</v>
      </c>
      <c r="H243" s="31" t="s">
        <v>2</v>
      </c>
      <c r="I243" s="15">
        <v>96719</v>
      </c>
      <c r="K243" s="15" t="s">
        <v>489</v>
      </c>
      <c r="L243" s="15">
        <v>4</v>
      </c>
      <c r="N243" s="15" t="s">
        <v>39</v>
      </c>
      <c r="P243" s="15" t="s">
        <v>495</v>
      </c>
      <c r="Q243" s="37"/>
      <c r="R243" s="11"/>
      <c r="T243" s="31" t="s">
        <v>153</v>
      </c>
      <c r="U243" s="15"/>
      <c r="V243" s="15">
        <v>2270</v>
      </c>
      <c r="Y243" s="41">
        <v>0.20899999999999999</v>
      </c>
      <c r="Z243" s="42">
        <v>1.1870000000000001</v>
      </c>
      <c r="AA243" s="42">
        <v>4.8000000000000001E-2</v>
      </c>
      <c r="AB243" s="28">
        <v>396.03699999999998</v>
      </c>
      <c r="AC243" s="42">
        <v>3.5999999999999997E-2</v>
      </c>
      <c r="AD243" s="42">
        <v>0.17199999999999999</v>
      </c>
      <c r="AE243" s="42"/>
      <c r="AF243" s="43">
        <v>17.094518232235156</v>
      </c>
      <c r="AG243" s="41">
        <v>9.6000000000000002E-2</v>
      </c>
      <c r="AH243" s="42">
        <v>0.68500000000000005</v>
      </c>
      <c r="AI243" s="42">
        <v>0.02</v>
      </c>
      <c r="AJ243" s="28">
        <v>271.44299999999998</v>
      </c>
      <c r="AK243" s="42">
        <v>3.2000000000000001E-2</v>
      </c>
      <c r="AL243" s="42">
        <v>6.4000000000000001E-2</v>
      </c>
      <c r="AM243" s="42"/>
      <c r="AN243" s="43">
        <v>11.70145637931847</v>
      </c>
      <c r="AO243" s="41">
        <v>0.13700000000000001</v>
      </c>
      <c r="AP243" s="42">
        <v>0.87</v>
      </c>
      <c r="AQ243" s="42">
        <v>3.1E-2</v>
      </c>
      <c r="AR243" s="28">
        <v>317.37700000000001</v>
      </c>
      <c r="AS243" s="42">
        <v>3.4000000000000002E-2</v>
      </c>
      <c r="AT243" s="42">
        <v>0.104</v>
      </c>
      <c r="AU243" s="42"/>
      <c r="AV243" s="27">
        <v>13.59</v>
      </c>
      <c r="AW243" s="54"/>
      <c r="AX243" s="33" t="s">
        <v>486</v>
      </c>
      <c r="AY243" s="34" t="s">
        <v>486</v>
      </c>
      <c r="AZ243" s="34" t="s">
        <v>486</v>
      </c>
      <c r="BA243" s="16" t="s">
        <v>486</v>
      </c>
      <c r="BB243" s="34" t="s">
        <v>486</v>
      </c>
      <c r="BC243" s="34" t="s">
        <v>486</v>
      </c>
      <c r="BD243" s="34" t="s">
        <v>486</v>
      </c>
      <c r="BE243" s="27" t="s">
        <v>486</v>
      </c>
      <c r="BF243" s="34" t="s">
        <v>486</v>
      </c>
      <c r="BG243" s="33" t="s">
        <v>486</v>
      </c>
      <c r="BH243" s="34" t="s">
        <v>486</v>
      </c>
      <c r="BI243" s="34" t="s">
        <v>486</v>
      </c>
      <c r="BJ243" s="16" t="s">
        <v>486</v>
      </c>
      <c r="BK243" s="34" t="s">
        <v>486</v>
      </c>
      <c r="BL243" s="34" t="s">
        <v>486</v>
      </c>
      <c r="BM243" s="34" t="s">
        <v>486</v>
      </c>
      <c r="BN243" s="27" t="s">
        <v>486</v>
      </c>
      <c r="BO243" s="33">
        <v>0.39902526538115957</v>
      </c>
      <c r="BP243" s="34">
        <v>3.6718831332274391</v>
      </c>
      <c r="BQ243" s="34">
        <v>9.6956719695410767E-2</v>
      </c>
      <c r="BR243" s="16">
        <v>345.93360096682534</v>
      </c>
      <c r="BS243" s="34">
        <v>5.2428771699651475E-2</v>
      </c>
      <c r="BT243" s="34">
        <v>0.34659649368150808</v>
      </c>
      <c r="BU243" s="34" t="s">
        <v>486</v>
      </c>
      <c r="BV243" s="27">
        <v>15.138908549420744</v>
      </c>
      <c r="BW243" s="33">
        <v>0.25843161769502149</v>
      </c>
      <c r="BX243" s="34">
        <v>1.712631533634952</v>
      </c>
      <c r="BY243" s="34">
        <v>5.9537394672360425E-2</v>
      </c>
      <c r="BZ243" s="16">
        <v>375.51688270144689</v>
      </c>
      <c r="CA243" s="34">
        <v>5.128985165366149E-2</v>
      </c>
      <c r="CB243" s="34">
        <v>0.20714176604136</v>
      </c>
      <c r="CC243" s="34" t="s">
        <v>486</v>
      </c>
      <c r="CD243" s="27">
        <v>16.256559941925232</v>
      </c>
      <c r="CE243" s="33">
        <v>7.7241392212363508E-2</v>
      </c>
      <c r="CF243" s="34">
        <v>0.88580709730215546</v>
      </c>
      <c r="CG243" s="34">
        <v>1.4571429325160232E-2</v>
      </c>
      <c r="CH243" s="16">
        <v>238.04823459942654</v>
      </c>
      <c r="CI243" s="34">
        <v>2.7633349576854354E-2</v>
      </c>
      <c r="CJ243" s="34">
        <v>4.960804263550915E-2</v>
      </c>
      <c r="CK243" s="34" t="s">
        <v>486</v>
      </c>
      <c r="CL243" s="27">
        <v>10.280132336654878</v>
      </c>
      <c r="CM243" s="33">
        <v>0.1897199919468939</v>
      </c>
      <c r="CN243" s="34">
        <v>1.5956971389909969</v>
      </c>
      <c r="CO243" s="34">
        <v>7.7423854356192742E-3</v>
      </c>
      <c r="CP243" s="16">
        <v>376.1154220757989</v>
      </c>
      <c r="CQ243" s="34">
        <v>4.921092048069272E-2</v>
      </c>
      <c r="CR243" s="34">
        <v>0.14050907146620117</v>
      </c>
      <c r="CS243" s="34" t="s">
        <v>486</v>
      </c>
      <c r="CT243" s="27">
        <v>16.265001620138925</v>
      </c>
      <c r="CU243" s="33">
        <v>0.17893966328461228</v>
      </c>
      <c r="CV243" s="34">
        <v>1.6317039293654425</v>
      </c>
      <c r="CW243" s="34">
        <v>3.6651299621820059E-2</v>
      </c>
      <c r="CX243" s="16">
        <v>293.76156718730238</v>
      </c>
      <c r="CY243" s="34">
        <v>3.8225511800120855E-2</v>
      </c>
      <c r="CZ243" s="34">
        <v>0.14071415148449143</v>
      </c>
      <c r="DA243" s="34" t="s">
        <v>486</v>
      </c>
      <c r="DB243" s="27">
        <v>12.733793746561059</v>
      </c>
      <c r="DC243" s="34" t="s">
        <v>486</v>
      </c>
      <c r="DD243" s="33">
        <v>7.5029317350962216E-2</v>
      </c>
      <c r="DE243" s="34">
        <v>1.0738553677941542</v>
      </c>
      <c r="DF243" s="34">
        <v>6.6932302166516312E-3</v>
      </c>
      <c r="DG243" s="16">
        <v>274.40759320433597</v>
      </c>
      <c r="DH243" s="34">
        <v>2.7170325842596748E-2</v>
      </c>
      <c r="DI243" s="34">
        <v>4.7858991508365464E-2</v>
      </c>
      <c r="DJ243" s="34" t="s">
        <v>486</v>
      </c>
      <c r="DK243" s="27">
        <v>11.851963407706611</v>
      </c>
      <c r="DL243" s="33">
        <v>0.21477707757250561</v>
      </c>
      <c r="DM243" s="34">
        <v>2.5283686841172921</v>
      </c>
      <c r="DN243" s="34">
        <v>7.2094138212703912E-2</v>
      </c>
      <c r="DO243" s="16">
        <v>355.92704940744369</v>
      </c>
      <c r="DP243" s="34">
        <v>4.8383162902464347E-2</v>
      </c>
      <c r="DQ243" s="34">
        <v>0.16639391467004128</v>
      </c>
      <c r="DR243" s="34" t="s">
        <v>486</v>
      </c>
      <c r="DS243" s="27">
        <v>15.465389640837733</v>
      </c>
      <c r="DT243" s="33">
        <v>9.8295916437074596E-2</v>
      </c>
      <c r="DU243" s="34">
        <v>1.8687048415479641</v>
      </c>
      <c r="DV243" s="34">
        <v>9.1152177334620759E-3</v>
      </c>
      <c r="DW243" s="16">
        <v>229.99891416902184</v>
      </c>
      <c r="DX243" s="34">
        <v>3.1364393733969778E-2</v>
      </c>
      <c r="DY243" s="34">
        <v>6.6931522703104818E-2</v>
      </c>
      <c r="DZ243" s="34" t="s">
        <v>486</v>
      </c>
      <c r="EA243" s="27">
        <v>10.004006568443788</v>
      </c>
      <c r="EB243" s="33">
        <v>0.16558409027813831</v>
      </c>
      <c r="EC243" s="34">
        <v>1.8485120966780177</v>
      </c>
      <c r="ED243" s="34">
        <v>6.056966715469036E-3</v>
      </c>
      <c r="EE243" s="16">
        <v>403.91100470974447</v>
      </c>
      <c r="EF243" s="34">
        <v>4.8268023111814939E-2</v>
      </c>
      <c r="EG243" s="34">
        <v>0.11731606716632337</v>
      </c>
      <c r="EH243" s="34" t="s">
        <v>486</v>
      </c>
      <c r="EI243" s="27">
        <v>17.470913543764588</v>
      </c>
      <c r="EJ243" s="33">
        <v>0.11744802759505259</v>
      </c>
      <c r="EK243" s="34">
        <v>1.8038532951297115</v>
      </c>
      <c r="EL243" s="34">
        <v>1.7312089259397721E-2</v>
      </c>
      <c r="EM243" s="16">
        <v>275.12337564300714</v>
      </c>
      <c r="EN243" s="34">
        <v>3.4752468671417049E-2</v>
      </c>
      <c r="EO243" s="34">
        <v>8.2695558923635532E-2</v>
      </c>
      <c r="EP243" s="34" t="s">
        <v>486</v>
      </c>
      <c r="EQ243" s="27">
        <v>11.93763563903928</v>
      </c>
      <c r="ER243" s="34" t="s">
        <v>486</v>
      </c>
    </row>
    <row r="244" spans="2:148" x14ac:dyDescent="0.2">
      <c r="B244" s="15" t="s">
        <v>499</v>
      </c>
      <c r="D244" s="15" t="s">
        <v>64</v>
      </c>
      <c r="E244" s="15" t="s">
        <v>516</v>
      </c>
      <c r="F244" s="31" t="s">
        <v>32</v>
      </c>
      <c r="G244" s="15">
        <v>7900</v>
      </c>
      <c r="H244" s="31" t="s">
        <v>2</v>
      </c>
      <c r="I244" s="15">
        <v>55592</v>
      </c>
      <c r="K244" s="15" t="s">
        <v>489</v>
      </c>
      <c r="L244" s="15">
        <v>2.694</v>
      </c>
      <c r="N244" s="15" t="s">
        <v>25</v>
      </c>
      <c r="P244" s="15" t="s">
        <v>495</v>
      </c>
      <c r="Q244" s="37"/>
      <c r="R244" s="11"/>
      <c r="T244" s="31" t="s">
        <v>153</v>
      </c>
      <c r="U244" s="15"/>
      <c r="V244" s="15">
        <v>2150</v>
      </c>
      <c r="Y244" s="41">
        <v>0.308</v>
      </c>
      <c r="Z244" s="42">
        <v>4.4340000000000002</v>
      </c>
      <c r="AA244" s="42">
        <v>0.32100000000000001</v>
      </c>
      <c r="AB244" s="28">
        <v>340.18099999999998</v>
      </c>
      <c r="AC244" s="42">
        <v>2.9000000000000001E-2</v>
      </c>
      <c r="AD244" s="42">
        <v>0.27900000000000003</v>
      </c>
      <c r="AE244" s="42">
        <v>1.0069508601354969E-2</v>
      </c>
      <c r="AF244" s="43">
        <v>14.931160076039655</v>
      </c>
      <c r="AG244" s="41">
        <v>8.5000000000000006E-2</v>
      </c>
      <c r="AH244" s="42">
        <v>2.02</v>
      </c>
      <c r="AI244" s="42">
        <v>0.47399999999999998</v>
      </c>
      <c r="AJ244" s="28">
        <v>231.48400000000001</v>
      </c>
      <c r="AK244" s="42">
        <v>1.9E-2</v>
      </c>
      <c r="AL244" s="42">
        <v>6.6000000000000003E-2</v>
      </c>
      <c r="AM244" s="42">
        <v>1.0879160601774299E-2</v>
      </c>
      <c r="AN244" s="43">
        <v>10.076090242101461</v>
      </c>
      <c r="AO244" s="41">
        <v>0.16800000000000001</v>
      </c>
      <c r="AP244" s="42">
        <v>2.919</v>
      </c>
      <c r="AQ244" s="42">
        <v>0.41699999999999998</v>
      </c>
      <c r="AR244" s="28">
        <v>271.97500000000002</v>
      </c>
      <c r="AS244" s="42">
        <v>2.3E-2</v>
      </c>
      <c r="AT244" s="42">
        <v>0.14499999999999999</v>
      </c>
      <c r="AU244" s="42">
        <v>1.0577551266978761E-2</v>
      </c>
      <c r="AV244" s="27">
        <v>11.798</v>
      </c>
      <c r="AW244" s="54"/>
      <c r="AX244" s="33" t="s">
        <v>486</v>
      </c>
      <c r="AY244" s="34" t="s">
        <v>486</v>
      </c>
      <c r="AZ244" s="34" t="s">
        <v>486</v>
      </c>
      <c r="BA244" s="16" t="s">
        <v>486</v>
      </c>
      <c r="BB244" s="34" t="s">
        <v>486</v>
      </c>
      <c r="BC244" s="34" t="s">
        <v>486</v>
      </c>
      <c r="BD244" s="34" t="s">
        <v>486</v>
      </c>
      <c r="BE244" s="27" t="s">
        <v>486</v>
      </c>
      <c r="BF244" s="34" t="s">
        <v>486</v>
      </c>
      <c r="BG244" s="33" t="s">
        <v>486</v>
      </c>
      <c r="BH244" s="34" t="s">
        <v>486</v>
      </c>
      <c r="BI244" s="34" t="s">
        <v>486</v>
      </c>
      <c r="BJ244" s="16" t="s">
        <v>486</v>
      </c>
      <c r="BK244" s="34" t="s">
        <v>486</v>
      </c>
      <c r="BL244" s="34" t="s">
        <v>486</v>
      </c>
      <c r="BM244" s="34" t="s">
        <v>486</v>
      </c>
      <c r="BN244" s="27" t="s">
        <v>486</v>
      </c>
      <c r="BO244" s="33">
        <v>0.55000000000000004</v>
      </c>
      <c r="BP244" s="34">
        <v>8.5289999999999999</v>
      </c>
      <c r="BQ244" s="34">
        <v>0.41799999999999998</v>
      </c>
      <c r="BR244" s="16">
        <v>286.25</v>
      </c>
      <c r="BS244" s="34">
        <v>4.8000000000000001E-2</v>
      </c>
      <c r="BT244" s="34">
        <v>0.502</v>
      </c>
      <c r="BU244" s="34">
        <v>1.2454544688185994E-2</v>
      </c>
      <c r="BV244" s="27">
        <v>12.92697538137657</v>
      </c>
      <c r="BW244" s="33">
        <v>0.16700000000000001</v>
      </c>
      <c r="BX244" s="34">
        <v>1.877</v>
      </c>
      <c r="BY244" s="34">
        <v>0.46700000000000003</v>
      </c>
      <c r="BZ244" s="16">
        <v>306.13</v>
      </c>
      <c r="CA244" s="34">
        <v>1.6E-2</v>
      </c>
      <c r="CB244" s="34">
        <v>0.151</v>
      </c>
      <c r="CC244" s="34">
        <v>5.8084898887438693E-3</v>
      </c>
      <c r="CD244" s="27">
        <v>13.279185715856784</v>
      </c>
      <c r="CE244" s="33">
        <v>7.0999999999999994E-2</v>
      </c>
      <c r="CF244" s="34">
        <v>2.4590000000000001</v>
      </c>
      <c r="CG244" s="34">
        <v>0.36099999999999999</v>
      </c>
      <c r="CH244" s="16">
        <v>206.43299999999999</v>
      </c>
      <c r="CI244" s="34">
        <v>1.6E-2</v>
      </c>
      <c r="CJ244" s="34">
        <v>5.5E-2</v>
      </c>
      <c r="CK244" s="34">
        <v>7.3778719960856049E-3</v>
      </c>
      <c r="CL244" s="27">
        <v>9.0293327677491337</v>
      </c>
      <c r="CM244" s="33">
        <v>0.13200000000000001</v>
      </c>
      <c r="CN244" s="34">
        <v>1.6120000000000001</v>
      </c>
      <c r="CO244" s="34">
        <v>0.53400000000000003</v>
      </c>
      <c r="CP244" s="16">
        <v>341.68400000000003</v>
      </c>
      <c r="CQ244" s="34">
        <v>1.2999999999999999E-2</v>
      </c>
      <c r="CR244" s="34">
        <v>0.11899999999999999</v>
      </c>
      <c r="CS244" s="34">
        <v>4.6194091226968645E-3</v>
      </c>
      <c r="CT244" s="27">
        <v>14.781479002686527</v>
      </c>
      <c r="CU244" s="33">
        <v>0.186</v>
      </c>
      <c r="CV244" s="34">
        <v>3.488</v>
      </c>
      <c r="CW244" s="34">
        <v>0.40600000000000003</v>
      </c>
      <c r="CX244" s="16">
        <v>250.79900000000001</v>
      </c>
      <c r="CY244" s="34">
        <v>2.1999999999999999E-2</v>
      </c>
      <c r="CZ244" s="34">
        <v>0.16400000000000001</v>
      </c>
      <c r="DA244" s="34">
        <v>7.8667355740861498E-3</v>
      </c>
      <c r="DB244" s="27">
        <v>11.017196116321818</v>
      </c>
      <c r="DC244" s="34" t="s">
        <v>486</v>
      </c>
      <c r="DD244" s="33">
        <v>0.112</v>
      </c>
      <c r="DE244" s="34">
        <v>1.2509999999999999</v>
      </c>
      <c r="DF244" s="34">
        <v>0.28499999999999998</v>
      </c>
      <c r="DG244" s="16">
        <v>238.13399999999999</v>
      </c>
      <c r="DH244" s="34">
        <v>0.01</v>
      </c>
      <c r="DI244" s="34">
        <v>0.10199999999999999</v>
      </c>
      <c r="DJ244" s="34">
        <v>2.2490369933111615E-3</v>
      </c>
      <c r="DK244" s="27">
        <v>10.313153446135962</v>
      </c>
      <c r="DL244" s="33">
        <v>0.154</v>
      </c>
      <c r="DM244" s="34">
        <v>1.8109999999999999</v>
      </c>
      <c r="DN244" s="34">
        <v>0.45500000000000002</v>
      </c>
      <c r="DO244" s="16">
        <v>296.315</v>
      </c>
      <c r="DP244" s="34">
        <v>1.4999999999999999E-2</v>
      </c>
      <c r="DQ244" s="34">
        <v>0.13900000000000001</v>
      </c>
      <c r="DR244" s="34">
        <v>6.0162271243886936E-3</v>
      </c>
      <c r="DS244" s="27">
        <v>12.852002010966052</v>
      </c>
      <c r="DT244" s="33">
        <v>7.0999999999999994E-2</v>
      </c>
      <c r="DU244" s="34">
        <v>2.2170000000000001</v>
      </c>
      <c r="DV244" s="34">
        <v>0.35199999999999998</v>
      </c>
      <c r="DW244" s="16">
        <v>202.77600000000001</v>
      </c>
      <c r="DX244" s="34">
        <v>1.4999999999999999E-2</v>
      </c>
      <c r="DY244" s="34">
        <v>5.6000000000000001E-2</v>
      </c>
      <c r="DZ244" s="34">
        <v>7.3044199306124434E-3</v>
      </c>
      <c r="EA244" s="27">
        <v>8.85617303734427</v>
      </c>
      <c r="EB244" s="33">
        <v>0.126</v>
      </c>
      <c r="EC244" s="34">
        <v>1.5329999999999999</v>
      </c>
      <c r="ED244" s="34">
        <v>0.48099999999999998</v>
      </c>
      <c r="EE244" s="16">
        <v>321.24700000000001</v>
      </c>
      <c r="EF244" s="34">
        <v>1.2E-2</v>
      </c>
      <c r="EG244" s="34">
        <v>0.113</v>
      </c>
      <c r="EH244" s="34">
        <v>4.4926081306748541E-3</v>
      </c>
      <c r="EI244" s="27">
        <v>13.898792477730122</v>
      </c>
      <c r="EJ244" s="33">
        <v>9.7000000000000003E-2</v>
      </c>
      <c r="EK244" s="34">
        <v>1.895</v>
      </c>
      <c r="EL244" s="34">
        <v>0.36699999999999999</v>
      </c>
      <c r="EM244" s="16">
        <v>235.71899999999999</v>
      </c>
      <c r="EN244" s="34">
        <v>1.4E-2</v>
      </c>
      <c r="EO244" s="34">
        <v>8.3000000000000004E-2</v>
      </c>
      <c r="EP244" s="34">
        <v>5.8224827657692062E-3</v>
      </c>
      <c r="EQ244" s="27">
        <v>10.25093777002718</v>
      </c>
      <c r="ER244" s="34" t="s">
        <v>486</v>
      </c>
    </row>
    <row r="245" spans="2:148" x14ac:dyDescent="0.2">
      <c r="B245" s="15" t="s">
        <v>499</v>
      </c>
      <c r="D245" s="15" t="s">
        <v>53</v>
      </c>
      <c r="E245" s="15" t="s">
        <v>158</v>
      </c>
      <c r="F245" s="31" t="s">
        <v>32</v>
      </c>
      <c r="G245" s="15">
        <v>7900</v>
      </c>
      <c r="H245" s="31" t="s">
        <v>2</v>
      </c>
      <c r="I245" s="15">
        <v>42661</v>
      </c>
      <c r="K245" s="15" t="s">
        <v>489</v>
      </c>
      <c r="L245" s="15">
        <v>3.984</v>
      </c>
      <c r="N245" s="15" t="s">
        <v>39</v>
      </c>
      <c r="P245" s="15" t="s">
        <v>495</v>
      </c>
      <c r="Q245" s="37"/>
      <c r="R245" s="11"/>
      <c r="T245" s="31" t="s">
        <v>153</v>
      </c>
      <c r="U245" s="15"/>
      <c r="V245" s="15">
        <v>2150</v>
      </c>
      <c r="Y245" s="41">
        <v>0.52700000000000002</v>
      </c>
      <c r="Z245" s="42">
        <v>4.1559999999999997</v>
      </c>
      <c r="AA245" s="42">
        <v>0.34</v>
      </c>
      <c r="AB245" s="28">
        <v>387.70800000000003</v>
      </c>
      <c r="AC245" s="42">
        <v>5.7000000000000002E-2</v>
      </c>
      <c r="AD245" s="42">
        <v>0.46899999999999997</v>
      </c>
      <c r="AE245" s="42"/>
      <c r="AF245" s="43">
        <v>16.980658591381129</v>
      </c>
      <c r="AG245" s="41">
        <v>6.8000000000000005E-2</v>
      </c>
      <c r="AH245" s="42">
        <v>1.5209999999999999</v>
      </c>
      <c r="AI245" s="42">
        <v>5.2999999999999999E-2</v>
      </c>
      <c r="AJ245" s="28">
        <v>255.62899999999999</v>
      </c>
      <c r="AK245" s="42">
        <v>2.5999999999999999E-2</v>
      </c>
      <c r="AL245" s="42">
        <v>4.1000000000000002E-2</v>
      </c>
      <c r="AM245" s="42"/>
      <c r="AN245" s="43">
        <v>11.075727639785708</v>
      </c>
      <c r="AO245" s="41">
        <v>0.23599999999999999</v>
      </c>
      <c r="AP245" s="42">
        <v>2.488</v>
      </c>
      <c r="AQ245" s="42">
        <v>0.159</v>
      </c>
      <c r="AR245" s="28">
        <v>304.11200000000002</v>
      </c>
      <c r="AS245" s="42">
        <v>3.7999999999999999E-2</v>
      </c>
      <c r="AT245" s="42">
        <v>0.19800000000000001</v>
      </c>
      <c r="AU245" s="42"/>
      <c r="AV245" s="27">
        <v>13.147</v>
      </c>
      <c r="AW245" s="54">
        <v>1.0289999999999999</v>
      </c>
      <c r="AX245" s="33" t="s">
        <v>486</v>
      </c>
      <c r="AY245" s="34" t="s">
        <v>486</v>
      </c>
      <c r="AZ245" s="34" t="s">
        <v>486</v>
      </c>
      <c r="BA245" s="16" t="s">
        <v>486</v>
      </c>
      <c r="BB245" s="34" t="s">
        <v>486</v>
      </c>
      <c r="BC245" s="34" t="s">
        <v>486</v>
      </c>
      <c r="BD245" s="34" t="s">
        <v>486</v>
      </c>
      <c r="BE245" s="27" t="s">
        <v>486</v>
      </c>
      <c r="BF245" s="34" t="s">
        <v>486</v>
      </c>
      <c r="BG245" s="33" t="s">
        <v>486</v>
      </c>
      <c r="BH245" s="34" t="s">
        <v>486</v>
      </c>
      <c r="BI245" s="34" t="s">
        <v>486</v>
      </c>
      <c r="BJ245" s="16" t="s">
        <v>486</v>
      </c>
      <c r="BK245" s="34" t="s">
        <v>486</v>
      </c>
      <c r="BL245" s="34" t="s">
        <v>486</v>
      </c>
      <c r="BM245" s="34" t="s">
        <v>486</v>
      </c>
      <c r="BN245" s="27" t="s">
        <v>486</v>
      </c>
      <c r="BO245" s="33" t="s">
        <v>486</v>
      </c>
      <c r="BP245" s="34" t="s">
        <v>486</v>
      </c>
      <c r="BQ245" s="34" t="s">
        <v>486</v>
      </c>
      <c r="BR245" s="16" t="s">
        <v>486</v>
      </c>
      <c r="BS245" s="34" t="s">
        <v>486</v>
      </c>
      <c r="BT245" s="34" t="s">
        <v>486</v>
      </c>
      <c r="BU245" s="34" t="s">
        <v>486</v>
      </c>
      <c r="BV245" s="27" t="s">
        <v>486</v>
      </c>
      <c r="BW245" s="33" t="s">
        <v>486</v>
      </c>
      <c r="BX245" s="34" t="s">
        <v>486</v>
      </c>
      <c r="BY245" s="34" t="s">
        <v>486</v>
      </c>
      <c r="BZ245" s="16" t="s">
        <v>486</v>
      </c>
      <c r="CA245" s="34" t="s">
        <v>486</v>
      </c>
      <c r="CB245" s="34" t="s">
        <v>486</v>
      </c>
      <c r="CC245" s="34" t="s">
        <v>486</v>
      </c>
      <c r="CD245" s="27" t="s">
        <v>486</v>
      </c>
      <c r="CE245" s="33" t="s">
        <v>486</v>
      </c>
      <c r="CF245" s="34" t="s">
        <v>486</v>
      </c>
      <c r="CG245" s="34" t="s">
        <v>486</v>
      </c>
      <c r="CH245" s="16" t="s">
        <v>486</v>
      </c>
      <c r="CI245" s="34" t="s">
        <v>486</v>
      </c>
      <c r="CJ245" s="34" t="s">
        <v>486</v>
      </c>
      <c r="CK245" s="34" t="s">
        <v>486</v>
      </c>
      <c r="CL245" s="27" t="s">
        <v>486</v>
      </c>
      <c r="CM245" s="33" t="s">
        <v>486</v>
      </c>
      <c r="CN245" s="34" t="s">
        <v>486</v>
      </c>
      <c r="CO245" s="34" t="s">
        <v>486</v>
      </c>
      <c r="CP245" s="16" t="s">
        <v>486</v>
      </c>
      <c r="CQ245" s="34" t="s">
        <v>486</v>
      </c>
      <c r="CR245" s="34" t="s">
        <v>486</v>
      </c>
      <c r="CS245" s="34" t="s">
        <v>486</v>
      </c>
      <c r="CT245" s="27" t="s">
        <v>486</v>
      </c>
      <c r="CU245" s="33" t="s">
        <v>486</v>
      </c>
      <c r="CV245" s="34" t="s">
        <v>486</v>
      </c>
      <c r="CW245" s="34" t="s">
        <v>486</v>
      </c>
      <c r="CX245" s="16" t="s">
        <v>486</v>
      </c>
      <c r="CY245" s="34" t="s">
        <v>486</v>
      </c>
      <c r="CZ245" s="34" t="s">
        <v>486</v>
      </c>
      <c r="DA245" s="34" t="s">
        <v>486</v>
      </c>
      <c r="DB245" s="27" t="s">
        <v>486</v>
      </c>
      <c r="DC245" s="34" t="s">
        <v>486</v>
      </c>
      <c r="DD245" s="33">
        <v>9.1749999999999998E-2</v>
      </c>
      <c r="DE245" s="34">
        <v>2.7722500000000001</v>
      </c>
      <c r="DF245" s="34">
        <v>5.1249999999999997E-2</v>
      </c>
      <c r="DG245" s="16">
        <v>278.79849999999999</v>
      </c>
      <c r="DH245" s="34">
        <v>4.0750000000000001E-2</v>
      </c>
      <c r="DI245" s="34">
        <v>5.1499999999999997E-2</v>
      </c>
      <c r="DJ245" s="34" t="s">
        <v>486</v>
      </c>
      <c r="DK245" s="27">
        <v>12.15703464988767</v>
      </c>
      <c r="DL245" s="33">
        <v>0.14424999999999999</v>
      </c>
      <c r="DM245" s="34">
        <v>4.6927500000000002</v>
      </c>
      <c r="DN245" s="34">
        <v>0.12275</v>
      </c>
      <c r="DO245" s="16">
        <v>354.39274999999998</v>
      </c>
      <c r="DP245" s="34">
        <v>5.2499999999999998E-2</v>
      </c>
      <c r="DQ245" s="34">
        <v>9.1749999999999998E-2</v>
      </c>
      <c r="DR245" s="34" t="s">
        <v>486</v>
      </c>
      <c r="DS245" s="27">
        <v>15.53586447974109</v>
      </c>
      <c r="DT245" s="33">
        <v>5.5E-2</v>
      </c>
      <c r="DU245" s="34">
        <v>2.4325000000000001</v>
      </c>
      <c r="DV245" s="34">
        <v>3.6750000000000005E-2</v>
      </c>
      <c r="DW245" s="16">
        <v>223.01075</v>
      </c>
      <c r="DX245" s="34">
        <v>2.4E-2</v>
      </c>
      <c r="DY245" s="34">
        <v>3.075E-2</v>
      </c>
      <c r="DZ245" s="34" t="s">
        <v>486</v>
      </c>
      <c r="EA245" s="27">
        <v>9.7363917691788036</v>
      </c>
      <c r="EB245" s="33">
        <v>0.105</v>
      </c>
      <c r="EC245" s="34">
        <v>3.8967499999999999</v>
      </c>
      <c r="ED245" s="34">
        <v>6.8750000000000006E-2</v>
      </c>
      <c r="EE245" s="16">
        <v>382.64074999999997</v>
      </c>
      <c r="EF245" s="34">
        <v>4.8250000000000001E-2</v>
      </c>
      <c r="EG245" s="34">
        <v>5.6750000000000002E-2</v>
      </c>
      <c r="EH245" s="34" t="s">
        <v>486</v>
      </c>
      <c r="EI245" s="27">
        <v>16.688435452703025</v>
      </c>
      <c r="EJ245" s="33">
        <v>8.0500000000000002E-2</v>
      </c>
      <c r="EK245" s="34">
        <v>2.9777499999999999</v>
      </c>
      <c r="EL245" s="34">
        <v>5.5500000000000001E-2</v>
      </c>
      <c r="EM245" s="16">
        <v>269.66975000000002</v>
      </c>
      <c r="EN245" s="34">
        <v>3.4000000000000002E-2</v>
      </c>
      <c r="EO245" s="34">
        <v>4.6249999999999999E-2</v>
      </c>
      <c r="EP245" s="34" t="s">
        <v>486</v>
      </c>
      <c r="EQ245" s="27">
        <v>11.777821165417668</v>
      </c>
      <c r="ER245" s="34">
        <v>1.5862499999999999</v>
      </c>
    </row>
    <row r="246" spans="2:148" x14ac:dyDescent="0.2">
      <c r="B246" s="15" t="s">
        <v>499</v>
      </c>
      <c r="D246" s="15" t="s">
        <v>64</v>
      </c>
      <c r="E246" s="15" t="s">
        <v>516</v>
      </c>
      <c r="F246" s="31" t="s">
        <v>32</v>
      </c>
      <c r="G246" s="15">
        <v>7900</v>
      </c>
      <c r="H246" s="31" t="s">
        <v>2</v>
      </c>
      <c r="I246" s="15">
        <v>61221</v>
      </c>
      <c r="K246" s="15" t="s">
        <v>489</v>
      </c>
      <c r="L246" s="15">
        <v>2.694</v>
      </c>
      <c r="N246" s="15" t="s">
        <v>25</v>
      </c>
      <c r="P246" s="15" t="s">
        <v>495</v>
      </c>
      <c r="Q246" s="37"/>
      <c r="R246" s="11"/>
      <c r="T246" s="31" t="s">
        <v>153</v>
      </c>
      <c r="U246" s="15"/>
      <c r="V246" s="15">
        <v>2270</v>
      </c>
      <c r="Y246" s="41">
        <v>1.6500000000000001E-2</v>
      </c>
      <c r="Z246" s="42">
        <v>6.9999999999999993E-3</v>
      </c>
      <c r="AA246" s="42">
        <v>5.0500000000000003E-2</v>
      </c>
      <c r="AB246" s="28">
        <v>380.74950000000001</v>
      </c>
      <c r="AC246" s="42">
        <v>8.9999999999999993E-3</v>
      </c>
      <c r="AD246" s="42">
        <v>7.0000000000000001E-3</v>
      </c>
      <c r="AE246" s="42"/>
      <c r="AF246" s="43">
        <v>16.333114248008677</v>
      </c>
      <c r="AG246" s="41">
        <v>2.4E-2</v>
      </c>
      <c r="AH246" s="42">
        <v>0.26900000000000002</v>
      </c>
      <c r="AI246" s="42">
        <v>1.7500000000000002E-2</v>
      </c>
      <c r="AJ246" s="28">
        <v>244.9795</v>
      </c>
      <c r="AK246" s="42">
        <v>1.35E-2</v>
      </c>
      <c r="AL246" s="42">
        <v>1.0499999999999999E-2</v>
      </c>
      <c r="AM246" s="42"/>
      <c r="AN246" s="43">
        <v>10.528599472121414</v>
      </c>
      <c r="AO246" s="41">
        <v>2.0999999999999998E-2</v>
      </c>
      <c r="AP246" s="42">
        <v>0.17249999999999999</v>
      </c>
      <c r="AQ246" s="42">
        <v>0.03</v>
      </c>
      <c r="AR246" s="28">
        <v>294.93049999999999</v>
      </c>
      <c r="AS246" s="42">
        <v>1.15E-2</v>
      </c>
      <c r="AT246" s="42">
        <v>9.4999999999999998E-3</v>
      </c>
      <c r="AU246" s="42"/>
      <c r="AV246" s="27">
        <v>12.5725</v>
      </c>
      <c r="AW246" s="54">
        <v>0.57499999999999996</v>
      </c>
      <c r="AX246" s="33" t="s">
        <v>486</v>
      </c>
      <c r="AY246" s="34" t="s">
        <v>486</v>
      </c>
      <c r="AZ246" s="34" t="s">
        <v>486</v>
      </c>
      <c r="BA246" s="16" t="s">
        <v>486</v>
      </c>
      <c r="BB246" s="34" t="s">
        <v>486</v>
      </c>
      <c r="BC246" s="34" t="s">
        <v>486</v>
      </c>
      <c r="BD246" s="34" t="s">
        <v>486</v>
      </c>
      <c r="BE246" s="27" t="s">
        <v>486</v>
      </c>
      <c r="BF246" s="34" t="s">
        <v>486</v>
      </c>
      <c r="BG246" s="33" t="s">
        <v>486</v>
      </c>
      <c r="BH246" s="34" t="s">
        <v>486</v>
      </c>
      <c r="BI246" s="34" t="s">
        <v>486</v>
      </c>
      <c r="BJ246" s="16" t="s">
        <v>486</v>
      </c>
      <c r="BK246" s="34" t="s">
        <v>486</v>
      </c>
      <c r="BL246" s="34" t="s">
        <v>486</v>
      </c>
      <c r="BM246" s="34" t="s">
        <v>486</v>
      </c>
      <c r="BN246" s="27" t="s">
        <v>486</v>
      </c>
      <c r="BO246" s="33" t="s">
        <v>486</v>
      </c>
      <c r="BP246" s="34" t="s">
        <v>486</v>
      </c>
      <c r="BQ246" s="34" t="s">
        <v>486</v>
      </c>
      <c r="BR246" s="16" t="s">
        <v>486</v>
      </c>
      <c r="BS246" s="34" t="s">
        <v>486</v>
      </c>
      <c r="BT246" s="34" t="s">
        <v>486</v>
      </c>
      <c r="BU246" s="34" t="s">
        <v>486</v>
      </c>
      <c r="BV246" s="27" t="s">
        <v>486</v>
      </c>
      <c r="BW246" s="33" t="s">
        <v>486</v>
      </c>
      <c r="BX246" s="34" t="s">
        <v>486</v>
      </c>
      <c r="BY246" s="34" t="s">
        <v>486</v>
      </c>
      <c r="BZ246" s="16" t="s">
        <v>486</v>
      </c>
      <c r="CA246" s="34" t="s">
        <v>486</v>
      </c>
      <c r="CB246" s="34" t="s">
        <v>486</v>
      </c>
      <c r="CC246" s="34" t="s">
        <v>486</v>
      </c>
      <c r="CD246" s="27" t="s">
        <v>486</v>
      </c>
      <c r="CE246" s="33" t="s">
        <v>486</v>
      </c>
      <c r="CF246" s="34" t="s">
        <v>486</v>
      </c>
      <c r="CG246" s="34" t="s">
        <v>486</v>
      </c>
      <c r="CH246" s="16" t="s">
        <v>486</v>
      </c>
      <c r="CI246" s="34" t="s">
        <v>486</v>
      </c>
      <c r="CJ246" s="34" t="s">
        <v>486</v>
      </c>
      <c r="CK246" s="34" t="s">
        <v>486</v>
      </c>
      <c r="CL246" s="27" t="s">
        <v>486</v>
      </c>
      <c r="CM246" s="33" t="s">
        <v>486</v>
      </c>
      <c r="CN246" s="34" t="s">
        <v>486</v>
      </c>
      <c r="CO246" s="34" t="s">
        <v>486</v>
      </c>
      <c r="CP246" s="16" t="s">
        <v>486</v>
      </c>
      <c r="CQ246" s="34" t="s">
        <v>486</v>
      </c>
      <c r="CR246" s="34" t="s">
        <v>486</v>
      </c>
      <c r="CS246" s="34" t="s">
        <v>486</v>
      </c>
      <c r="CT246" s="27" t="s">
        <v>486</v>
      </c>
      <c r="CU246" s="33" t="s">
        <v>486</v>
      </c>
      <c r="CV246" s="34" t="s">
        <v>486</v>
      </c>
      <c r="CW246" s="34" t="s">
        <v>486</v>
      </c>
      <c r="CX246" s="16" t="s">
        <v>486</v>
      </c>
      <c r="CY246" s="34" t="s">
        <v>486</v>
      </c>
      <c r="CZ246" s="34" t="s">
        <v>486</v>
      </c>
      <c r="DA246" s="34" t="s">
        <v>486</v>
      </c>
      <c r="DB246" s="27" t="s">
        <v>486</v>
      </c>
      <c r="DC246" s="34" t="s">
        <v>486</v>
      </c>
      <c r="DD246" s="33">
        <v>1.4E-2</v>
      </c>
      <c r="DE246" s="34">
        <v>0.01</v>
      </c>
      <c r="DF246" s="34">
        <v>1.2500000000000001E-2</v>
      </c>
      <c r="DG246" s="16">
        <v>270.399</v>
      </c>
      <c r="DH246" s="34">
        <v>4.0000000000000001E-3</v>
      </c>
      <c r="DI246" s="34">
        <v>9.4999999999999998E-3</v>
      </c>
      <c r="DJ246" s="34" t="s">
        <v>486</v>
      </c>
      <c r="DK246" s="27">
        <v>11.600028436316791</v>
      </c>
      <c r="DL246" s="33">
        <v>3.0499999999999999E-2</v>
      </c>
      <c r="DM246" s="34">
        <v>0.3105</v>
      </c>
      <c r="DN246" s="34">
        <v>3.5499999999999997E-2</v>
      </c>
      <c r="DO246" s="16">
        <v>333.99599999999998</v>
      </c>
      <c r="DP246" s="34">
        <v>1.0999999999999999E-2</v>
      </c>
      <c r="DQ246" s="34">
        <v>1.9E-2</v>
      </c>
      <c r="DR246" s="34" t="s">
        <v>486</v>
      </c>
      <c r="DS246" s="27">
        <v>14.350210601561642</v>
      </c>
      <c r="DT246" s="33">
        <v>2.8500000000000001E-2</v>
      </c>
      <c r="DU246" s="34">
        <v>0.26250000000000001</v>
      </c>
      <c r="DV246" s="34">
        <v>2.0500000000000001E-2</v>
      </c>
      <c r="DW246" s="16">
        <v>216.3965</v>
      </c>
      <c r="DX246" s="34">
        <v>1.15E-2</v>
      </c>
      <c r="DY246" s="34">
        <v>1.7500000000000002E-2</v>
      </c>
      <c r="DZ246" s="34" t="s">
        <v>486</v>
      </c>
      <c r="EA246" s="27">
        <v>9.3028448885327819</v>
      </c>
      <c r="EB246" s="33">
        <v>1.0499999999999999E-2</v>
      </c>
      <c r="EC246" s="34">
        <v>2.7000000000000003E-2</v>
      </c>
      <c r="ED246" s="34">
        <v>1.95E-2</v>
      </c>
      <c r="EE246" s="16">
        <v>355.48950000000002</v>
      </c>
      <c r="EF246" s="34">
        <v>4.5000000000000005E-3</v>
      </c>
      <c r="EG246" s="34">
        <v>6.5000000000000006E-3</v>
      </c>
      <c r="EH246" s="34" t="s">
        <v>486</v>
      </c>
      <c r="EI246" s="27">
        <v>15.250241080265827</v>
      </c>
      <c r="EJ246" s="33">
        <v>2.4500000000000001E-2</v>
      </c>
      <c r="EK246" s="34">
        <v>0.19500000000000001</v>
      </c>
      <c r="EL246" s="34">
        <v>2.0999999999999998E-2</v>
      </c>
      <c r="EM246" s="16">
        <v>258.55700000000002</v>
      </c>
      <c r="EN246" s="34">
        <v>9.4999999999999998E-3</v>
      </c>
      <c r="EO246" s="34">
        <v>1.4999999999999999E-2</v>
      </c>
      <c r="EP246" s="34" t="s">
        <v>486</v>
      </c>
      <c r="EQ246" s="27">
        <v>11.106020800930073</v>
      </c>
      <c r="ER246" s="34">
        <v>0.51849999999999996</v>
      </c>
    </row>
    <row r="247" spans="2:148" x14ac:dyDescent="0.2">
      <c r="B247" s="15" t="s">
        <v>499</v>
      </c>
      <c r="D247" s="15" t="s">
        <v>49</v>
      </c>
      <c r="E247" s="15" t="s">
        <v>85</v>
      </c>
      <c r="F247" s="31" t="s">
        <v>32</v>
      </c>
      <c r="G247" s="15">
        <v>7900</v>
      </c>
      <c r="H247" s="31" t="s">
        <v>2</v>
      </c>
      <c r="I247" s="15">
        <v>48430</v>
      </c>
      <c r="K247" s="15" t="s">
        <v>489</v>
      </c>
      <c r="L247" s="15">
        <v>5.665</v>
      </c>
      <c r="N247" s="15" t="s">
        <v>505</v>
      </c>
      <c r="P247" s="15" t="s">
        <v>495</v>
      </c>
      <c r="Q247" s="37"/>
      <c r="R247" s="11"/>
      <c r="T247" s="31" t="s">
        <v>153</v>
      </c>
      <c r="U247" s="15"/>
      <c r="V247" s="15">
        <v>2040</v>
      </c>
      <c r="Y247" s="41">
        <v>0.25600000000000001</v>
      </c>
      <c r="Z247" s="42">
        <v>1.6639999999999999</v>
      </c>
      <c r="AA247" s="42">
        <v>0.14299999999999999</v>
      </c>
      <c r="AB247" s="28">
        <v>501.75799999999998</v>
      </c>
      <c r="AC247" s="42">
        <v>6.4000000000000001E-2</v>
      </c>
      <c r="AD247" s="42">
        <v>0.192</v>
      </c>
      <c r="AE247" s="42"/>
      <c r="AF247" s="43">
        <v>21.667450000785536</v>
      </c>
      <c r="AG247" s="41">
        <v>6.0999999999999999E-2</v>
      </c>
      <c r="AH247" s="42">
        <v>1.802</v>
      </c>
      <c r="AI247" s="42">
        <v>0.377</v>
      </c>
      <c r="AJ247" s="28">
        <v>288.39600000000002</v>
      </c>
      <c r="AK247" s="42">
        <v>3.3000000000000002E-2</v>
      </c>
      <c r="AL247" s="42">
        <v>2.8000000000000001E-2</v>
      </c>
      <c r="AM247" s="42"/>
      <c r="AN247" s="43">
        <v>12.49909537949129</v>
      </c>
      <c r="AO247" s="41">
        <v>0.13400000000000001</v>
      </c>
      <c r="AP247" s="42">
        <v>1.7509999999999999</v>
      </c>
      <c r="AQ247" s="42">
        <v>0.28999999999999998</v>
      </c>
      <c r="AR247" s="28">
        <v>367.60199999999998</v>
      </c>
      <c r="AS247" s="42">
        <v>4.4999999999999998E-2</v>
      </c>
      <c r="AT247" s="42">
        <v>8.8999999999999996E-2</v>
      </c>
      <c r="AU247" s="42"/>
      <c r="AV247" s="27">
        <v>15.787000000000001</v>
      </c>
      <c r="AW247" s="54"/>
      <c r="AX247" s="33" t="s">
        <v>486</v>
      </c>
      <c r="AY247" s="34" t="s">
        <v>486</v>
      </c>
      <c r="AZ247" s="34" t="s">
        <v>486</v>
      </c>
      <c r="BA247" s="16" t="s">
        <v>486</v>
      </c>
      <c r="BB247" s="34" t="s">
        <v>486</v>
      </c>
      <c r="BC247" s="34" t="s">
        <v>486</v>
      </c>
      <c r="BD247" s="34" t="s">
        <v>486</v>
      </c>
      <c r="BE247" s="27" t="s">
        <v>486</v>
      </c>
      <c r="BF247" s="34" t="s">
        <v>486</v>
      </c>
      <c r="BG247" s="33" t="s">
        <v>486</v>
      </c>
      <c r="BH247" s="34" t="s">
        <v>486</v>
      </c>
      <c r="BI247" s="34" t="s">
        <v>486</v>
      </c>
      <c r="BJ247" s="16" t="s">
        <v>486</v>
      </c>
      <c r="BK247" s="34" t="s">
        <v>486</v>
      </c>
      <c r="BL247" s="34" t="s">
        <v>486</v>
      </c>
      <c r="BM247" s="34" t="s">
        <v>486</v>
      </c>
      <c r="BN247" s="27" t="s">
        <v>486</v>
      </c>
      <c r="BO247" s="33" t="s">
        <v>486</v>
      </c>
      <c r="BP247" s="34" t="s">
        <v>486</v>
      </c>
      <c r="BQ247" s="34" t="s">
        <v>486</v>
      </c>
      <c r="BR247" s="16" t="s">
        <v>486</v>
      </c>
      <c r="BS247" s="34" t="s">
        <v>486</v>
      </c>
      <c r="BT247" s="34" t="s">
        <v>486</v>
      </c>
      <c r="BU247" s="34" t="s">
        <v>486</v>
      </c>
      <c r="BV247" s="27" t="s">
        <v>486</v>
      </c>
      <c r="BW247" s="33" t="s">
        <v>486</v>
      </c>
      <c r="BX247" s="34" t="s">
        <v>486</v>
      </c>
      <c r="BY247" s="34" t="s">
        <v>486</v>
      </c>
      <c r="BZ247" s="16" t="s">
        <v>486</v>
      </c>
      <c r="CA247" s="34" t="s">
        <v>486</v>
      </c>
      <c r="CB247" s="34" t="s">
        <v>486</v>
      </c>
      <c r="CC247" s="34" t="s">
        <v>486</v>
      </c>
      <c r="CD247" s="27" t="s">
        <v>486</v>
      </c>
      <c r="CE247" s="33" t="s">
        <v>486</v>
      </c>
      <c r="CF247" s="34" t="s">
        <v>486</v>
      </c>
      <c r="CG247" s="34" t="s">
        <v>486</v>
      </c>
      <c r="CH247" s="16" t="s">
        <v>486</v>
      </c>
      <c r="CI247" s="34" t="s">
        <v>486</v>
      </c>
      <c r="CJ247" s="34" t="s">
        <v>486</v>
      </c>
      <c r="CK247" s="34" t="s">
        <v>486</v>
      </c>
      <c r="CL247" s="27" t="s">
        <v>486</v>
      </c>
      <c r="CM247" s="33" t="s">
        <v>486</v>
      </c>
      <c r="CN247" s="34" t="s">
        <v>486</v>
      </c>
      <c r="CO247" s="34" t="s">
        <v>486</v>
      </c>
      <c r="CP247" s="16" t="s">
        <v>486</v>
      </c>
      <c r="CQ247" s="34" t="s">
        <v>486</v>
      </c>
      <c r="CR247" s="34" t="s">
        <v>486</v>
      </c>
      <c r="CS247" s="34" t="s">
        <v>486</v>
      </c>
      <c r="CT247" s="27" t="s">
        <v>486</v>
      </c>
      <c r="CU247" s="33" t="s">
        <v>486</v>
      </c>
      <c r="CV247" s="34" t="s">
        <v>486</v>
      </c>
      <c r="CW247" s="34" t="s">
        <v>486</v>
      </c>
      <c r="CX247" s="16" t="s">
        <v>486</v>
      </c>
      <c r="CY247" s="34" t="s">
        <v>486</v>
      </c>
      <c r="CZ247" s="34" t="s">
        <v>486</v>
      </c>
      <c r="DA247" s="34" t="s">
        <v>486</v>
      </c>
      <c r="DB247" s="27" t="s">
        <v>486</v>
      </c>
      <c r="DC247" s="34" t="s">
        <v>486</v>
      </c>
      <c r="DD247" s="33">
        <v>0.1605278592418867</v>
      </c>
      <c r="DE247" s="34">
        <v>3.5932119163175762</v>
      </c>
      <c r="DF247" s="34">
        <v>0.28989997352561603</v>
      </c>
      <c r="DG247" s="16">
        <v>357.98020250337959</v>
      </c>
      <c r="DH247" s="34">
        <v>5.2786569403181181E-2</v>
      </c>
      <c r="DI247" s="34">
        <v>0.10774128983870551</v>
      </c>
      <c r="DJ247" s="34" t="s">
        <v>486</v>
      </c>
      <c r="DK247" s="27">
        <v>15.617837947813289</v>
      </c>
      <c r="DL247" s="33">
        <v>0.18823951551288748</v>
      </c>
      <c r="DM247" s="34">
        <v>3.386575455613793</v>
      </c>
      <c r="DN247" s="34">
        <v>0.39714074479196609</v>
      </c>
      <c r="DO247" s="16">
        <v>429.6900573144236</v>
      </c>
      <c r="DP247" s="34">
        <v>6.1527370610416847E-2</v>
      </c>
      <c r="DQ247" s="34">
        <v>0.12671214490247062</v>
      </c>
      <c r="DR247" s="34" t="s">
        <v>486</v>
      </c>
      <c r="DS247" s="27">
        <v>18.683326567961249</v>
      </c>
      <c r="DT247" s="33">
        <v>6.720337707686927E-2</v>
      </c>
      <c r="DU247" s="34">
        <v>1.9045841489240176</v>
      </c>
      <c r="DV247" s="34">
        <v>0.317302139658726</v>
      </c>
      <c r="DW247" s="16">
        <v>252.14076099019425</v>
      </c>
      <c r="DX247" s="34">
        <v>3.1855427961620442E-2</v>
      </c>
      <c r="DY247" s="34">
        <v>3.5347949115248828E-2</v>
      </c>
      <c r="DZ247" s="34" t="s">
        <v>486</v>
      </c>
      <c r="EA247" s="27">
        <v>10.951861317930591</v>
      </c>
      <c r="EB247" s="33">
        <v>0.20075488799463834</v>
      </c>
      <c r="EC247" s="34">
        <v>4.6962238685164044</v>
      </c>
      <c r="ED247" s="34">
        <v>0.46053514868545237</v>
      </c>
      <c r="EE247" s="16">
        <v>475.47268436172925</v>
      </c>
      <c r="EF247" s="34">
        <v>6.8162599459954704E-2</v>
      </c>
      <c r="EG247" s="34">
        <v>0.13259228853468363</v>
      </c>
      <c r="EH247" s="34" t="s">
        <v>486</v>
      </c>
      <c r="EI247" s="27">
        <v>20.736921117240733</v>
      </c>
      <c r="EJ247" s="33">
        <v>0.11717880580521869</v>
      </c>
      <c r="EK247" s="34">
        <v>2.7468754954727586</v>
      </c>
      <c r="EL247" s="34">
        <v>0.33850280022076773</v>
      </c>
      <c r="EM247" s="16">
        <v>322.20783721593887</v>
      </c>
      <c r="EN247" s="34">
        <v>4.4099122112820792E-2</v>
      </c>
      <c r="EO247" s="34">
        <v>7.3079683692397895E-2</v>
      </c>
      <c r="EP247" s="34" t="s">
        <v>486</v>
      </c>
      <c r="EQ247" s="27">
        <v>14.02061648573258</v>
      </c>
      <c r="ER247" s="34" t="s">
        <v>486</v>
      </c>
    </row>
    <row r="248" spans="2:148" x14ac:dyDescent="0.2">
      <c r="B248" s="15" t="s">
        <v>499</v>
      </c>
      <c r="D248" s="15" t="s">
        <v>49</v>
      </c>
      <c r="E248" s="15" t="s">
        <v>85</v>
      </c>
      <c r="F248" s="31" t="s">
        <v>32</v>
      </c>
      <c r="G248" s="15">
        <v>7900</v>
      </c>
      <c r="H248" s="31" t="s">
        <v>2</v>
      </c>
      <c r="I248" s="15">
        <v>29201</v>
      </c>
      <c r="K248" s="15" t="s">
        <v>489</v>
      </c>
      <c r="L248" s="15">
        <v>3.5649999999999999</v>
      </c>
      <c r="N248" s="15" t="s">
        <v>31</v>
      </c>
      <c r="P248" s="15" t="s">
        <v>495</v>
      </c>
      <c r="Q248" s="37"/>
      <c r="R248" s="11"/>
      <c r="T248" s="31" t="s">
        <v>153</v>
      </c>
      <c r="U248" s="15"/>
      <c r="V248" s="15">
        <v>2040</v>
      </c>
      <c r="Y248" s="41">
        <v>0.20899999999999999</v>
      </c>
      <c r="Z248" s="42">
        <v>0.81699999999999995</v>
      </c>
      <c r="AA248" s="42">
        <v>4.2000000000000003E-2</v>
      </c>
      <c r="AB248" s="28">
        <v>398.27800000000002</v>
      </c>
      <c r="AC248" s="42">
        <v>0.05</v>
      </c>
      <c r="AD248" s="42">
        <v>0.159</v>
      </c>
      <c r="AE248" s="42"/>
      <c r="AF248" s="43">
        <v>17.165697475294969</v>
      </c>
      <c r="AG248" s="41">
        <v>0.104</v>
      </c>
      <c r="AH248" s="42">
        <v>1.357</v>
      </c>
      <c r="AI248" s="42">
        <v>4.7E-2</v>
      </c>
      <c r="AJ248" s="28">
        <v>253.99799999999999</v>
      </c>
      <c r="AK248" s="42">
        <v>0.03</v>
      </c>
      <c r="AL248" s="42">
        <v>7.3999999999999996E-2</v>
      </c>
      <c r="AM248" s="42"/>
      <c r="AN248" s="43">
        <v>10.999618387770813</v>
      </c>
      <c r="AO248" s="41">
        <v>0.14199999999999999</v>
      </c>
      <c r="AP248" s="42">
        <v>1.1579999999999999</v>
      </c>
      <c r="AQ248" s="42">
        <v>4.4999999999999998E-2</v>
      </c>
      <c r="AR248" s="28">
        <v>306.98200000000003</v>
      </c>
      <c r="AS248" s="42">
        <v>3.6999999999999998E-2</v>
      </c>
      <c r="AT248" s="42">
        <v>0.105</v>
      </c>
      <c r="AU248" s="42"/>
      <c r="AV248" s="27">
        <v>13.167999999999999</v>
      </c>
      <c r="AW248" s="54">
        <v>1.4330000000000001</v>
      </c>
      <c r="AX248" s="33" t="s">
        <v>486</v>
      </c>
      <c r="AY248" s="34" t="s">
        <v>486</v>
      </c>
      <c r="AZ248" s="34" t="s">
        <v>486</v>
      </c>
      <c r="BA248" s="16" t="s">
        <v>486</v>
      </c>
      <c r="BB248" s="34" t="s">
        <v>486</v>
      </c>
      <c r="BC248" s="34" t="s">
        <v>486</v>
      </c>
      <c r="BD248" s="34" t="s">
        <v>486</v>
      </c>
      <c r="BE248" s="27" t="s">
        <v>486</v>
      </c>
      <c r="BF248" s="34" t="s">
        <v>486</v>
      </c>
      <c r="BG248" s="33" t="s">
        <v>486</v>
      </c>
      <c r="BH248" s="34" t="s">
        <v>486</v>
      </c>
      <c r="BI248" s="34" t="s">
        <v>486</v>
      </c>
      <c r="BJ248" s="16" t="s">
        <v>486</v>
      </c>
      <c r="BK248" s="34" t="s">
        <v>486</v>
      </c>
      <c r="BL248" s="34" t="s">
        <v>486</v>
      </c>
      <c r="BM248" s="34" t="s">
        <v>486</v>
      </c>
      <c r="BN248" s="27" t="s">
        <v>486</v>
      </c>
      <c r="BO248" s="33" t="s">
        <v>486</v>
      </c>
      <c r="BP248" s="34" t="s">
        <v>486</v>
      </c>
      <c r="BQ248" s="34" t="s">
        <v>486</v>
      </c>
      <c r="BR248" s="16" t="s">
        <v>486</v>
      </c>
      <c r="BS248" s="34" t="s">
        <v>486</v>
      </c>
      <c r="BT248" s="34" t="s">
        <v>486</v>
      </c>
      <c r="BU248" s="34" t="s">
        <v>486</v>
      </c>
      <c r="BV248" s="27" t="s">
        <v>486</v>
      </c>
      <c r="BW248" s="33" t="s">
        <v>486</v>
      </c>
      <c r="BX248" s="34" t="s">
        <v>486</v>
      </c>
      <c r="BY248" s="34" t="s">
        <v>486</v>
      </c>
      <c r="BZ248" s="16" t="s">
        <v>486</v>
      </c>
      <c r="CA248" s="34" t="s">
        <v>486</v>
      </c>
      <c r="CB248" s="34" t="s">
        <v>486</v>
      </c>
      <c r="CC248" s="34" t="s">
        <v>486</v>
      </c>
      <c r="CD248" s="27" t="s">
        <v>486</v>
      </c>
      <c r="CE248" s="33" t="s">
        <v>486</v>
      </c>
      <c r="CF248" s="34" t="s">
        <v>486</v>
      </c>
      <c r="CG248" s="34" t="s">
        <v>486</v>
      </c>
      <c r="CH248" s="16" t="s">
        <v>486</v>
      </c>
      <c r="CI248" s="34" t="s">
        <v>486</v>
      </c>
      <c r="CJ248" s="34" t="s">
        <v>486</v>
      </c>
      <c r="CK248" s="34" t="s">
        <v>486</v>
      </c>
      <c r="CL248" s="27" t="s">
        <v>486</v>
      </c>
      <c r="CM248" s="33" t="s">
        <v>486</v>
      </c>
      <c r="CN248" s="34" t="s">
        <v>486</v>
      </c>
      <c r="CO248" s="34" t="s">
        <v>486</v>
      </c>
      <c r="CP248" s="16" t="s">
        <v>486</v>
      </c>
      <c r="CQ248" s="34" t="s">
        <v>486</v>
      </c>
      <c r="CR248" s="34" t="s">
        <v>486</v>
      </c>
      <c r="CS248" s="34" t="s">
        <v>486</v>
      </c>
      <c r="CT248" s="27" t="s">
        <v>486</v>
      </c>
      <c r="CU248" s="33" t="s">
        <v>486</v>
      </c>
      <c r="CV248" s="34" t="s">
        <v>486</v>
      </c>
      <c r="CW248" s="34" t="s">
        <v>486</v>
      </c>
      <c r="CX248" s="16" t="s">
        <v>486</v>
      </c>
      <c r="CY248" s="34" t="s">
        <v>486</v>
      </c>
      <c r="CZ248" s="34" t="s">
        <v>486</v>
      </c>
      <c r="DA248" s="34" t="s">
        <v>486</v>
      </c>
      <c r="DB248" s="27" t="s">
        <v>486</v>
      </c>
      <c r="DC248" s="34" t="s">
        <v>486</v>
      </c>
      <c r="DD248" s="33">
        <v>6.1499999999999999E-2</v>
      </c>
      <c r="DE248" s="34">
        <v>0.51249999999999996</v>
      </c>
      <c r="DF248" s="34">
        <v>0.02</v>
      </c>
      <c r="DG248" s="16">
        <v>278.85849999999999</v>
      </c>
      <c r="DH248" s="34">
        <v>0.03</v>
      </c>
      <c r="DI248" s="34">
        <v>3.15E-2</v>
      </c>
      <c r="DJ248" s="34" t="s">
        <v>486</v>
      </c>
      <c r="DK248" s="27">
        <v>12.003188009614934</v>
      </c>
      <c r="DL248" s="33">
        <v>0.111</v>
      </c>
      <c r="DM248" s="34">
        <v>1.629</v>
      </c>
      <c r="DN248" s="34">
        <v>0.10200000000000001</v>
      </c>
      <c r="DO248" s="16">
        <v>356.3365</v>
      </c>
      <c r="DP248" s="34">
        <v>4.1999999999999996E-2</v>
      </c>
      <c r="DQ248" s="34">
        <v>6.8999999999999992E-2</v>
      </c>
      <c r="DR248" s="34" t="s">
        <v>486</v>
      </c>
      <c r="DS248" s="27">
        <v>15.408215346184665</v>
      </c>
      <c r="DT248" s="33">
        <v>7.1000000000000008E-2</v>
      </c>
      <c r="DU248" s="34">
        <v>0.83650000000000002</v>
      </c>
      <c r="DV248" s="34">
        <v>5.9499999999999997E-2</v>
      </c>
      <c r="DW248" s="16">
        <v>226.83300000000003</v>
      </c>
      <c r="DX248" s="34">
        <v>2.5000000000000001E-2</v>
      </c>
      <c r="DY248" s="34">
        <v>4.65E-2</v>
      </c>
      <c r="DZ248" s="34" t="s">
        <v>486</v>
      </c>
      <c r="EA248" s="27">
        <v>9.7949370002042393</v>
      </c>
      <c r="EB248" s="33">
        <v>0.10200000000000001</v>
      </c>
      <c r="EC248" s="34">
        <v>0.74550000000000005</v>
      </c>
      <c r="ED248" s="34">
        <v>4.1000000000000002E-2</v>
      </c>
      <c r="EE248" s="16">
        <v>392.56299999999999</v>
      </c>
      <c r="EF248" s="34">
        <v>4.3499999999999997E-2</v>
      </c>
      <c r="EG248" s="34">
        <v>5.8999999999999997E-2</v>
      </c>
      <c r="EH248" s="34" t="s">
        <v>486</v>
      </c>
      <c r="EI248" s="27">
        <v>16.901203516048454</v>
      </c>
      <c r="EJ248" s="33">
        <v>7.8E-2</v>
      </c>
      <c r="EK248" s="34">
        <v>0.87650000000000006</v>
      </c>
      <c r="EL248" s="34">
        <v>5.5999999999999994E-2</v>
      </c>
      <c r="EM248" s="16">
        <v>273.09649999999999</v>
      </c>
      <c r="EN248" s="34">
        <v>3.0499999999999999E-2</v>
      </c>
      <c r="EO248" s="34">
        <v>4.8000000000000001E-2</v>
      </c>
      <c r="EP248" s="34" t="s">
        <v>486</v>
      </c>
      <c r="EQ248" s="27">
        <v>11.782833105528587</v>
      </c>
      <c r="ER248" s="34">
        <v>0.82600000000000007</v>
      </c>
    </row>
    <row r="249" spans="2:148" x14ac:dyDescent="0.2">
      <c r="B249" s="15" t="s">
        <v>499</v>
      </c>
      <c r="D249" s="15" t="s">
        <v>53</v>
      </c>
      <c r="E249" s="15" t="s">
        <v>514</v>
      </c>
      <c r="F249" s="31" t="s">
        <v>32</v>
      </c>
      <c r="G249" s="15">
        <v>7900</v>
      </c>
      <c r="H249" s="31" t="s">
        <v>2</v>
      </c>
      <c r="I249" s="15">
        <v>16569</v>
      </c>
      <c r="K249" s="15" t="s">
        <v>489</v>
      </c>
      <c r="L249" s="15">
        <v>4</v>
      </c>
      <c r="N249" s="15" t="s">
        <v>31</v>
      </c>
      <c r="P249" s="15" t="s">
        <v>495</v>
      </c>
      <c r="Q249" s="37"/>
      <c r="R249" s="12"/>
      <c r="T249" s="31" t="s">
        <v>153</v>
      </c>
      <c r="U249" s="15"/>
      <c r="V249" s="15">
        <v>2270</v>
      </c>
      <c r="Y249" s="41">
        <v>7.7126811589063024E-2</v>
      </c>
      <c r="Z249" s="42">
        <v>1.0447640487094991</v>
      </c>
      <c r="AA249" s="42">
        <v>2.1860642376855397E-2</v>
      </c>
      <c r="AB249" s="28">
        <v>469.54064168547791</v>
      </c>
      <c r="AC249" s="42">
        <v>2.0211140183220004E-2</v>
      </c>
      <c r="AD249" s="42">
        <v>5.691567140584302E-2</v>
      </c>
      <c r="AE249" s="42"/>
      <c r="AF249" s="43">
        <v>20.219570906327945</v>
      </c>
      <c r="AG249" s="41">
        <v>3.9875984875816339E-2</v>
      </c>
      <c r="AH249" s="42">
        <v>0.50367600299922388</v>
      </c>
      <c r="AI249" s="42">
        <v>9.834546756508418E-2</v>
      </c>
      <c r="AJ249" s="28">
        <v>293.55871743945187</v>
      </c>
      <c r="AK249" s="42">
        <v>1.2122464177127092E-2</v>
      </c>
      <c r="AL249" s="42">
        <v>2.7753520698689249E-2</v>
      </c>
      <c r="AM249" s="42"/>
      <c r="AN249" s="43">
        <v>12.630145554533234</v>
      </c>
      <c r="AO249" s="41">
        <v>5.3632352380857312E-2</v>
      </c>
      <c r="AP249" s="42">
        <v>0.70349454841496961</v>
      </c>
      <c r="AQ249" s="42">
        <v>7.0100366538267622E-2</v>
      </c>
      <c r="AR249" s="28">
        <v>358.54712810771053</v>
      </c>
      <c r="AS249" s="42">
        <v>1.5109533447443511E-2</v>
      </c>
      <c r="AT249" s="42">
        <v>3.8522818933413805E-2</v>
      </c>
      <c r="AU249" s="42"/>
      <c r="AV249" s="27">
        <v>15.320944615879862</v>
      </c>
      <c r="AW249" s="54"/>
      <c r="AX249" s="33" t="s">
        <v>486</v>
      </c>
      <c r="AY249" s="34" t="s">
        <v>486</v>
      </c>
      <c r="AZ249" s="34" t="s">
        <v>486</v>
      </c>
      <c r="BA249" s="16" t="s">
        <v>486</v>
      </c>
      <c r="BB249" s="34" t="s">
        <v>486</v>
      </c>
      <c r="BC249" s="34" t="s">
        <v>486</v>
      </c>
      <c r="BD249" s="34" t="s">
        <v>486</v>
      </c>
      <c r="BE249" s="27" t="s">
        <v>486</v>
      </c>
      <c r="BF249" s="34" t="s">
        <v>486</v>
      </c>
      <c r="BG249" s="33" t="s">
        <v>486</v>
      </c>
      <c r="BH249" s="34" t="s">
        <v>486</v>
      </c>
      <c r="BI249" s="34" t="s">
        <v>486</v>
      </c>
      <c r="BJ249" s="16" t="s">
        <v>486</v>
      </c>
      <c r="BK249" s="34" t="s">
        <v>486</v>
      </c>
      <c r="BL249" s="34" t="s">
        <v>486</v>
      </c>
      <c r="BM249" s="34" t="s">
        <v>486</v>
      </c>
      <c r="BN249" s="27" t="s">
        <v>486</v>
      </c>
      <c r="BO249" s="33">
        <v>0.18676807404703388</v>
      </c>
      <c r="BP249" s="34">
        <v>2.2304396074250228</v>
      </c>
      <c r="BQ249" s="34">
        <v>0.14992334961420176</v>
      </c>
      <c r="BR249" s="16">
        <v>409.23117086821406</v>
      </c>
      <c r="BS249" s="34">
        <v>2.7244873948071593E-2</v>
      </c>
      <c r="BT249" s="34">
        <v>0.15952320009896229</v>
      </c>
      <c r="BU249" s="34" t="s">
        <v>486</v>
      </c>
      <c r="BV249" s="27">
        <v>17.727719814414939</v>
      </c>
      <c r="BW249" s="33">
        <v>3.3498409429210556E-2</v>
      </c>
      <c r="BX249" s="34">
        <v>0.93457015707104085</v>
      </c>
      <c r="BY249" s="34">
        <v>0.1616830812847673</v>
      </c>
      <c r="BZ249" s="16">
        <v>415.13595263581448</v>
      </c>
      <c r="CA249" s="34">
        <v>1.1746392902256715E-2</v>
      </c>
      <c r="CB249" s="34">
        <v>2.1752016526953841E-2</v>
      </c>
      <c r="CC249" s="34" t="s">
        <v>486</v>
      </c>
      <c r="CD249" s="27">
        <v>17.872783662397531</v>
      </c>
      <c r="CE249" s="33">
        <v>5.2253460723872172E-2</v>
      </c>
      <c r="CF249" s="34">
        <v>0.79982335003060612</v>
      </c>
      <c r="CG249" s="34">
        <v>0.10232002585849018</v>
      </c>
      <c r="CH249" s="16">
        <v>257.91612398068884</v>
      </c>
      <c r="CI249" s="34">
        <v>1.5243947782324943E-2</v>
      </c>
      <c r="CJ249" s="34">
        <v>3.700951294154723E-2</v>
      </c>
      <c r="CK249" s="34" t="s">
        <v>486</v>
      </c>
      <c r="CL249" s="27">
        <v>11.123073881145316</v>
      </c>
      <c r="CM249" s="33">
        <v>5.1166674283850556E-2</v>
      </c>
      <c r="CN249" s="34">
        <v>0.93761701531990738</v>
      </c>
      <c r="CO249" s="34">
        <v>6.2757595013434045E-2</v>
      </c>
      <c r="CP249" s="16">
        <v>447.13523213581607</v>
      </c>
      <c r="CQ249" s="34">
        <v>1.3589177553136792E-2</v>
      </c>
      <c r="CR249" s="34">
        <v>3.7577496730713762E-2</v>
      </c>
      <c r="CS249" s="34" t="s">
        <v>486</v>
      </c>
      <c r="CT249" s="27">
        <v>19.247846288758989</v>
      </c>
      <c r="CU249" s="33">
        <v>7.608469855160449E-2</v>
      </c>
      <c r="CV249" s="34">
        <v>1.1171202915658673</v>
      </c>
      <c r="CW249" s="34">
        <v>0.11622089435561679</v>
      </c>
      <c r="CX249" s="16">
        <v>330.30239769421968</v>
      </c>
      <c r="CY249" s="34">
        <v>1.6944396595591587E-2</v>
      </c>
      <c r="CZ249" s="34">
        <v>5.91403019560129E-2</v>
      </c>
      <c r="DA249" s="34" t="s">
        <v>486</v>
      </c>
      <c r="DB249" s="27">
        <v>14.252358725636586</v>
      </c>
      <c r="DC249" s="34" t="s">
        <v>486</v>
      </c>
      <c r="DD249" s="33">
        <v>1.4547647132390835E-2</v>
      </c>
      <c r="DE249" s="34">
        <v>0.3014016706168996</v>
      </c>
      <c r="DF249" s="34">
        <v>0.16375025494809603</v>
      </c>
      <c r="DG249" s="16">
        <v>328.31004170249247</v>
      </c>
      <c r="DH249" s="34">
        <v>7.2700732727172509E-3</v>
      </c>
      <c r="DI249" s="34">
        <v>7.2775738596735839E-3</v>
      </c>
      <c r="DJ249" s="34" t="s">
        <v>486</v>
      </c>
      <c r="DK249" s="27">
        <v>14.103555476566237</v>
      </c>
      <c r="DL249" s="33">
        <v>5.9994317415777779E-2</v>
      </c>
      <c r="DM249" s="34">
        <v>1.2945056665620081</v>
      </c>
      <c r="DN249" s="34">
        <v>0.12104403091446339</v>
      </c>
      <c r="DO249" s="16">
        <v>400.11613133679856</v>
      </c>
      <c r="DP249" s="34">
        <v>1.68954058345425E-2</v>
      </c>
      <c r="DQ249" s="34">
        <v>4.3098911581235279E-2</v>
      </c>
      <c r="DR249" s="34" t="s">
        <v>486</v>
      </c>
      <c r="DS249" s="27">
        <v>17.256445596264506</v>
      </c>
      <c r="DT249" s="33">
        <v>4.2757699345659081E-2</v>
      </c>
      <c r="DU249" s="34">
        <v>0.68225348442762235</v>
      </c>
      <c r="DV249" s="34">
        <v>8.184579969342809E-2</v>
      </c>
      <c r="DW249" s="16">
        <v>253.6147578707</v>
      </c>
      <c r="DX249" s="34">
        <v>1.3090295947284848E-2</v>
      </c>
      <c r="DY249" s="34">
        <v>2.9667403398374231E-2</v>
      </c>
      <c r="DZ249" s="34" t="s">
        <v>486</v>
      </c>
      <c r="EA249" s="27">
        <v>10.929371700547343</v>
      </c>
      <c r="EB249" s="33">
        <v>3.8757224158324798E-2</v>
      </c>
      <c r="EC249" s="34">
        <v>0.87643699048121804</v>
      </c>
      <c r="ED249" s="34">
        <v>3.635826820113721E-2</v>
      </c>
      <c r="EE249" s="16">
        <v>435.04788351590372</v>
      </c>
      <c r="EF249" s="34">
        <v>1.3889611895547998E-2</v>
      </c>
      <c r="EG249" s="34">
        <v>2.4867612262776798E-2</v>
      </c>
      <c r="EH249" s="34" t="s">
        <v>486</v>
      </c>
      <c r="EI249" s="27">
        <v>18.723606451568596</v>
      </c>
      <c r="EJ249" s="33">
        <v>3.9251194481496006E-2</v>
      </c>
      <c r="EK249" s="34">
        <v>0.71616043567928223</v>
      </c>
      <c r="EL249" s="34">
        <v>9.8938249288986591E-2</v>
      </c>
      <c r="EM249" s="16">
        <v>308.80187473107799</v>
      </c>
      <c r="EN249" s="34">
        <v>1.2574491615000769E-2</v>
      </c>
      <c r="EO249" s="34">
        <v>2.6676702866495237E-2</v>
      </c>
      <c r="EP249" s="34" t="s">
        <v>486</v>
      </c>
      <c r="EQ249" s="27">
        <v>13.298162819580478</v>
      </c>
      <c r="ER249" s="34" t="s">
        <v>486</v>
      </c>
    </row>
    <row r="250" spans="2:148" x14ac:dyDescent="0.2">
      <c r="B250" s="15" t="s">
        <v>499</v>
      </c>
      <c r="D250" s="15" t="s">
        <v>64</v>
      </c>
      <c r="E250" s="15" t="s">
        <v>592</v>
      </c>
      <c r="F250" s="31" t="s">
        <v>32</v>
      </c>
      <c r="G250" s="15">
        <v>7900</v>
      </c>
      <c r="H250" s="31" t="s">
        <v>2</v>
      </c>
      <c r="I250" s="15">
        <v>67855</v>
      </c>
      <c r="K250" s="15" t="s">
        <v>487</v>
      </c>
      <c r="L250" s="15">
        <v>2.694</v>
      </c>
      <c r="N250" s="15" t="s">
        <v>25</v>
      </c>
      <c r="P250" s="15" t="s">
        <v>495</v>
      </c>
      <c r="Q250" s="37"/>
      <c r="R250" s="14"/>
      <c r="S250" s="17"/>
      <c r="T250" s="31" t="s">
        <v>153</v>
      </c>
      <c r="U250" s="17"/>
      <c r="V250" s="15">
        <v>2270</v>
      </c>
      <c r="W250" s="17"/>
      <c r="X250" s="17"/>
      <c r="Y250" s="41">
        <v>5.6000000000000001E-2</v>
      </c>
      <c r="Z250" s="42">
        <v>0.39600000000000002</v>
      </c>
      <c r="AA250" s="42">
        <v>0.127</v>
      </c>
      <c r="AB250" s="28">
        <v>371.52</v>
      </c>
      <c r="AC250" s="42">
        <v>2.1999999999999999E-2</v>
      </c>
      <c r="AD250" s="42">
        <v>3.5000000000000003E-2</v>
      </c>
      <c r="AE250" s="42"/>
      <c r="AF250" s="43">
        <v>15.968852021177986</v>
      </c>
      <c r="AG250" s="41">
        <v>2.9000000000000001E-2</v>
      </c>
      <c r="AH250" s="42">
        <v>0.66100000000000003</v>
      </c>
      <c r="AI250" s="42">
        <v>0.10299999999999999</v>
      </c>
      <c r="AJ250" s="28">
        <v>264.76100000000002</v>
      </c>
      <c r="AK250" s="42">
        <v>1.9E-2</v>
      </c>
      <c r="AL250" s="42">
        <v>0.01</v>
      </c>
      <c r="AM250" s="42"/>
      <c r="AN250" s="43">
        <v>11.404131278377404</v>
      </c>
      <c r="AO250" s="41">
        <v>3.9E-2</v>
      </c>
      <c r="AP250" s="42">
        <v>0.56299999999999994</v>
      </c>
      <c r="AQ250" s="42">
        <v>0.112</v>
      </c>
      <c r="AR250" s="28">
        <v>304.03699999999998</v>
      </c>
      <c r="AS250" s="42">
        <v>0.02</v>
      </c>
      <c r="AT250" s="42">
        <v>1.9E-2</v>
      </c>
      <c r="AU250" s="42"/>
      <c r="AV250" s="27">
        <v>12.989000000000001</v>
      </c>
      <c r="AW250" s="54"/>
      <c r="AX250" s="33" t="s">
        <v>486</v>
      </c>
      <c r="AY250" s="34" t="s">
        <v>486</v>
      </c>
      <c r="AZ250" s="34" t="s">
        <v>486</v>
      </c>
      <c r="BA250" s="16" t="s">
        <v>486</v>
      </c>
      <c r="BB250" s="34" t="s">
        <v>486</v>
      </c>
      <c r="BC250" s="34" t="s">
        <v>486</v>
      </c>
      <c r="BD250" s="34" t="s">
        <v>486</v>
      </c>
      <c r="BE250" s="27" t="s">
        <v>486</v>
      </c>
      <c r="BF250" s="34" t="s">
        <v>486</v>
      </c>
      <c r="BG250" s="33" t="s">
        <v>486</v>
      </c>
      <c r="BH250" s="34" t="s">
        <v>486</v>
      </c>
      <c r="BI250" s="34" t="s">
        <v>486</v>
      </c>
      <c r="BJ250" s="16" t="s">
        <v>486</v>
      </c>
      <c r="BK250" s="34" t="s">
        <v>486</v>
      </c>
      <c r="BL250" s="34" t="s">
        <v>486</v>
      </c>
      <c r="BM250" s="34" t="s">
        <v>486</v>
      </c>
      <c r="BN250" s="27" t="s">
        <v>486</v>
      </c>
      <c r="BO250" s="33">
        <v>0.34699999999999998</v>
      </c>
      <c r="BP250" s="34">
        <v>1.9670000000000001</v>
      </c>
      <c r="BQ250" s="34">
        <v>0.36299999999999999</v>
      </c>
      <c r="BR250" s="16">
        <v>338.03100000000001</v>
      </c>
      <c r="BS250" s="34">
        <v>4.5999999999999999E-2</v>
      </c>
      <c r="BT250" s="34">
        <v>0.30099999999999999</v>
      </c>
      <c r="BU250" s="34" t="s">
        <v>486</v>
      </c>
      <c r="BV250" s="27">
        <v>14.677979607547408</v>
      </c>
      <c r="BW250" s="33">
        <v>3.5000000000000003E-2</v>
      </c>
      <c r="BX250" s="34">
        <v>0.52800000000000002</v>
      </c>
      <c r="BY250" s="34">
        <v>0.13500000000000001</v>
      </c>
      <c r="BZ250" s="16">
        <v>336.22699999999998</v>
      </c>
      <c r="CA250" s="34">
        <v>1.9E-2</v>
      </c>
      <c r="CB250" s="34">
        <v>1.6E-2</v>
      </c>
      <c r="CC250" s="34" t="s">
        <v>486</v>
      </c>
      <c r="CD250" s="27">
        <v>14.461169973763177</v>
      </c>
      <c r="CE250" s="33">
        <v>1.4E-2</v>
      </c>
      <c r="CF250" s="34">
        <v>9.5000000000000001E-2</v>
      </c>
      <c r="CG250" s="34">
        <v>2.8000000000000001E-2</v>
      </c>
      <c r="CH250" s="16">
        <v>222.851</v>
      </c>
      <c r="CI250" s="34">
        <v>0.01</v>
      </c>
      <c r="CJ250" s="34">
        <v>4.0000000000000001E-3</v>
      </c>
      <c r="CK250" s="34" t="s">
        <v>486</v>
      </c>
      <c r="CL250" s="27">
        <v>9.5664171811911842</v>
      </c>
      <c r="CM250" s="33">
        <v>2.8000000000000001E-2</v>
      </c>
      <c r="CN250" s="34">
        <v>0.38300000000000001</v>
      </c>
      <c r="CO250" s="34">
        <v>0.11600000000000001</v>
      </c>
      <c r="CP250" s="16">
        <v>343.96499999999997</v>
      </c>
      <c r="CQ250" s="34">
        <v>0.03</v>
      </c>
      <c r="CR250" s="34" t="s">
        <v>486</v>
      </c>
      <c r="CS250" s="34" t="s">
        <v>486</v>
      </c>
      <c r="CT250" s="27">
        <v>14.782328635842328</v>
      </c>
      <c r="CU250" s="33">
        <v>8.4000000000000005E-2</v>
      </c>
      <c r="CV250" s="34">
        <v>0.55600000000000005</v>
      </c>
      <c r="CW250" s="34">
        <v>0.11799999999999999</v>
      </c>
      <c r="CX250" s="16">
        <v>274.524</v>
      </c>
      <c r="CY250" s="34">
        <v>2.1000000000000001E-2</v>
      </c>
      <c r="CZ250" s="34">
        <v>6.4000000000000001E-2</v>
      </c>
      <c r="DA250" s="34" t="s">
        <v>486</v>
      </c>
      <c r="DB250" s="27">
        <v>11.823273789885469</v>
      </c>
      <c r="DC250" s="34" t="s">
        <v>486</v>
      </c>
      <c r="DD250" s="33">
        <v>1.7999999999999999E-2</v>
      </c>
      <c r="DE250" s="34">
        <v>4.2999999999999997E-2</v>
      </c>
      <c r="DF250" s="34">
        <v>2.5000000000000001E-2</v>
      </c>
      <c r="DG250" s="16">
        <v>242.96100000000001</v>
      </c>
      <c r="DH250" s="34">
        <v>1.2E-2</v>
      </c>
      <c r="DI250" s="34">
        <v>7.0000000000000001E-3</v>
      </c>
      <c r="DJ250" s="34" t="s">
        <v>486</v>
      </c>
      <c r="DK250" s="27">
        <v>10.425977282367915</v>
      </c>
      <c r="DL250" s="33">
        <v>3.1E-2</v>
      </c>
      <c r="DM250" s="34">
        <v>0.42199999999999999</v>
      </c>
      <c r="DN250" s="34">
        <v>0.112</v>
      </c>
      <c r="DO250" s="16">
        <v>313.76600000000002</v>
      </c>
      <c r="DP250" s="34">
        <v>0.02</v>
      </c>
      <c r="DQ250" s="34">
        <v>1.0999999999999999E-2</v>
      </c>
      <c r="DR250" s="34" t="s">
        <v>486</v>
      </c>
      <c r="DS250" s="27">
        <v>13.490126156698249</v>
      </c>
      <c r="DT250" s="33">
        <v>1.2999999999999999E-2</v>
      </c>
      <c r="DU250" s="34">
        <v>4.5999999999999999E-2</v>
      </c>
      <c r="DV250" s="34">
        <v>0.02</v>
      </c>
      <c r="DW250" s="16">
        <v>218.90600000000001</v>
      </c>
      <c r="DX250" s="34">
        <v>0.01</v>
      </c>
      <c r="DY250" s="34">
        <v>3.0000000000000001E-3</v>
      </c>
      <c r="DZ250" s="34" t="s">
        <v>486</v>
      </c>
      <c r="EA250" s="27">
        <v>9.3937770027179486</v>
      </c>
      <c r="EB250" s="33">
        <v>2.3E-2</v>
      </c>
      <c r="EC250" s="34">
        <v>0.253</v>
      </c>
      <c r="ED250" s="34">
        <v>5.8999999999999997E-2</v>
      </c>
      <c r="EE250" s="16">
        <v>343.39400000000001</v>
      </c>
      <c r="EF250" s="34">
        <v>1.6E-2</v>
      </c>
      <c r="EG250" s="34">
        <v>7.0000000000000001E-3</v>
      </c>
      <c r="EH250" s="34" t="s">
        <v>486</v>
      </c>
      <c r="EI250" s="27">
        <v>14.748396254575734</v>
      </c>
      <c r="EJ250" s="33">
        <v>1.7999999999999999E-2</v>
      </c>
      <c r="EK250" s="34">
        <v>0.121</v>
      </c>
      <c r="EL250" s="34">
        <v>3.7999999999999999E-2</v>
      </c>
      <c r="EM250" s="16">
        <v>250.291</v>
      </c>
      <c r="EN250" s="34">
        <v>1.2E-2</v>
      </c>
      <c r="EO250" s="34">
        <v>5.0000000000000001E-3</v>
      </c>
      <c r="EP250" s="34" t="s">
        <v>486</v>
      </c>
      <c r="EQ250" s="27">
        <v>10.745619079040392</v>
      </c>
      <c r="ER250" s="34" t="s">
        <v>486</v>
      </c>
    </row>
    <row r="251" spans="2:148" x14ac:dyDescent="0.2">
      <c r="B251" s="15" t="s">
        <v>499</v>
      </c>
      <c r="D251" s="15" t="s">
        <v>49</v>
      </c>
      <c r="E251" s="15" t="s">
        <v>513</v>
      </c>
      <c r="F251" s="31" t="s">
        <v>32</v>
      </c>
      <c r="G251" s="15">
        <v>7900</v>
      </c>
      <c r="H251" s="31" t="s">
        <v>2</v>
      </c>
      <c r="I251" s="15">
        <v>56105</v>
      </c>
      <c r="K251" s="15" t="s">
        <v>489</v>
      </c>
      <c r="L251" s="15">
        <v>2.4049999999999998</v>
      </c>
      <c r="N251" s="15" t="s">
        <v>25</v>
      </c>
      <c r="P251" s="15" t="s">
        <v>495</v>
      </c>
      <c r="Q251" s="37"/>
      <c r="R251" s="11"/>
      <c r="T251" s="31" t="s">
        <v>153</v>
      </c>
      <c r="U251" s="15"/>
      <c r="V251" s="15">
        <v>2150</v>
      </c>
      <c r="Y251" s="41">
        <v>8.1000000000000003E-2</v>
      </c>
      <c r="Z251" s="42">
        <v>0.86599999999999999</v>
      </c>
      <c r="AA251" s="42">
        <v>0.27500000000000002</v>
      </c>
      <c r="AB251" s="28">
        <v>422.27600000000001</v>
      </c>
      <c r="AC251" s="42">
        <v>2.8000000000000001E-2</v>
      </c>
      <c r="AD251" s="42">
        <v>5.2999999999999999E-2</v>
      </c>
      <c r="AE251" s="42"/>
      <c r="AF251" s="43">
        <v>18.180862515907059</v>
      </c>
      <c r="AG251" s="41">
        <v>5.6000000000000001E-2</v>
      </c>
      <c r="AH251" s="42">
        <v>4.4160000000000004</v>
      </c>
      <c r="AI251" s="42">
        <v>0.57299999999999995</v>
      </c>
      <c r="AJ251" s="28">
        <v>256.41399999999999</v>
      </c>
      <c r="AK251" s="42">
        <v>2.1000000000000001E-2</v>
      </c>
      <c r="AL251" s="42">
        <v>3.5000000000000003E-2</v>
      </c>
      <c r="AM251" s="42"/>
      <c r="AN251" s="43">
        <v>11.302883222573096</v>
      </c>
      <c r="AO251" s="41">
        <v>6.5000000000000002E-2</v>
      </c>
      <c r="AP251" s="42">
        <v>3.1080000000000001</v>
      </c>
      <c r="AQ251" s="42">
        <v>0.46300000000000002</v>
      </c>
      <c r="AR251" s="28">
        <v>317.51900000000001</v>
      </c>
      <c r="AS251" s="42">
        <v>2.4E-2</v>
      </c>
      <c r="AT251" s="42">
        <v>4.2000000000000003E-2</v>
      </c>
      <c r="AU251" s="42"/>
      <c r="AV251" s="27">
        <v>13.736000000000001</v>
      </c>
      <c r="AW251" s="54">
        <v>1.4370000000000001</v>
      </c>
      <c r="AX251" s="33" t="s">
        <v>486</v>
      </c>
      <c r="AY251" s="34" t="s">
        <v>486</v>
      </c>
      <c r="AZ251" s="34" t="s">
        <v>486</v>
      </c>
      <c r="BA251" s="16" t="s">
        <v>486</v>
      </c>
      <c r="BB251" s="34" t="s">
        <v>486</v>
      </c>
      <c r="BC251" s="34" t="s">
        <v>486</v>
      </c>
      <c r="BD251" s="34" t="s">
        <v>486</v>
      </c>
      <c r="BE251" s="27" t="s">
        <v>486</v>
      </c>
      <c r="BF251" s="34" t="s">
        <v>486</v>
      </c>
      <c r="BG251" s="33" t="s">
        <v>486</v>
      </c>
      <c r="BH251" s="34" t="s">
        <v>486</v>
      </c>
      <c r="BI251" s="34" t="s">
        <v>486</v>
      </c>
      <c r="BJ251" s="16" t="s">
        <v>486</v>
      </c>
      <c r="BK251" s="34" t="s">
        <v>486</v>
      </c>
      <c r="BL251" s="34" t="s">
        <v>486</v>
      </c>
      <c r="BM251" s="34" t="s">
        <v>486</v>
      </c>
      <c r="BN251" s="27" t="s">
        <v>486</v>
      </c>
      <c r="BO251" s="33" t="s">
        <v>486</v>
      </c>
      <c r="BP251" s="34" t="s">
        <v>486</v>
      </c>
      <c r="BQ251" s="34" t="s">
        <v>486</v>
      </c>
      <c r="BR251" s="16" t="s">
        <v>486</v>
      </c>
      <c r="BS251" s="34" t="s">
        <v>486</v>
      </c>
      <c r="BT251" s="34" t="s">
        <v>486</v>
      </c>
      <c r="BU251" s="34" t="s">
        <v>486</v>
      </c>
      <c r="BV251" s="27" t="s">
        <v>486</v>
      </c>
      <c r="BW251" s="33" t="s">
        <v>486</v>
      </c>
      <c r="BX251" s="34" t="s">
        <v>486</v>
      </c>
      <c r="BY251" s="34" t="s">
        <v>486</v>
      </c>
      <c r="BZ251" s="16" t="s">
        <v>486</v>
      </c>
      <c r="CA251" s="34" t="s">
        <v>486</v>
      </c>
      <c r="CB251" s="34" t="s">
        <v>486</v>
      </c>
      <c r="CC251" s="34" t="s">
        <v>486</v>
      </c>
      <c r="CD251" s="27" t="s">
        <v>486</v>
      </c>
      <c r="CE251" s="33" t="s">
        <v>486</v>
      </c>
      <c r="CF251" s="34" t="s">
        <v>486</v>
      </c>
      <c r="CG251" s="34" t="s">
        <v>486</v>
      </c>
      <c r="CH251" s="16" t="s">
        <v>486</v>
      </c>
      <c r="CI251" s="34" t="s">
        <v>486</v>
      </c>
      <c r="CJ251" s="34" t="s">
        <v>486</v>
      </c>
      <c r="CK251" s="34" t="s">
        <v>486</v>
      </c>
      <c r="CL251" s="27" t="s">
        <v>486</v>
      </c>
      <c r="CM251" s="33" t="s">
        <v>486</v>
      </c>
      <c r="CN251" s="34" t="s">
        <v>486</v>
      </c>
      <c r="CO251" s="34" t="s">
        <v>486</v>
      </c>
      <c r="CP251" s="16" t="s">
        <v>486</v>
      </c>
      <c r="CQ251" s="34" t="s">
        <v>486</v>
      </c>
      <c r="CR251" s="34" t="s">
        <v>486</v>
      </c>
      <c r="CS251" s="34" t="s">
        <v>486</v>
      </c>
      <c r="CT251" s="27" t="s">
        <v>486</v>
      </c>
      <c r="CU251" s="33" t="s">
        <v>486</v>
      </c>
      <c r="CV251" s="34" t="s">
        <v>486</v>
      </c>
      <c r="CW251" s="34" t="s">
        <v>486</v>
      </c>
      <c r="CX251" s="16" t="s">
        <v>486</v>
      </c>
      <c r="CY251" s="34" t="s">
        <v>486</v>
      </c>
      <c r="CZ251" s="34" t="s">
        <v>486</v>
      </c>
      <c r="DA251" s="34" t="s">
        <v>486</v>
      </c>
      <c r="DB251" s="27" t="s">
        <v>486</v>
      </c>
      <c r="DC251" s="34" t="s">
        <v>486</v>
      </c>
      <c r="DD251" s="33">
        <v>3.5000000000000003E-2</v>
      </c>
      <c r="DE251" s="34">
        <v>0.53100000000000003</v>
      </c>
      <c r="DF251" s="34">
        <v>0.184</v>
      </c>
      <c r="DG251" s="16">
        <v>300.959</v>
      </c>
      <c r="DH251" s="34">
        <v>2.1000000000000001E-2</v>
      </c>
      <c r="DI251" s="34">
        <v>1.4E-2</v>
      </c>
      <c r="DJ251" s="34" t="s">
        <v>486</v>
      </c>
      <c r="DK251" s="27">
        <v>12.948722879452015</v>
      </c>
      <c r="DL251" s="33">
        <v>6.9000000000000006E-2</v>
      </c>
      <c r="DM251" s="34">
        <v>1.1120000000000001</v>
      </c>
      <c r="DN251" s="34">
        <v>0.51600000000000001</v>
      </c>
      <c r="DO251" s="16">
        <v>379.75099999999998</v>
      </c>
      <c r="DP251" s="34">
        <v>0.03</v>
      </c>
      <c r="DQ251" s="34">
        <v>3.9E-2</v>
      </c>
      <c r="DR251" s="34" t="s">
        <v>486</v>
      </c>
      <c r="DS251" s="27">
        <v>16.371906961398874</v>
      </c>
      <c r="DT251" s="33">
        <v>2.4E-2</v>
      </c>
      <c r="DU251" s="34">
        <v>1.125</v>
      </c>
      <c r="DV251" s="34">
        <v>0.32600000000000001</v>
      </c>
      <c r="DW251" s="16">
        <v>218.45400000000001</v>
      </c>
      <c r="DX251" s="34">
        <v>1.6E-2</v>
      </c>
      <c r="DY251" s="34">
        <v>8.0000000000000002E-3</v>
      </c>
      <c r="DZ251" s="34" t="s">
        <v>486</v>
      </c>
      <c r="EA251" s="27">
        <v>9.4486105481453571</v>
      </c>
      <c r="EB251" s="33">
        <v>4.2999999999999997E-2</v>
      </c>
      <c r="EC251" s="34">
        <v>0.79500000000000004</v>
      </c>
      <c r="ED251" s="34">
        <v>0.54500000000000004</v>
      </c>
      <c r="EE251" s="16">
        <v>415.02100000000002</v>
      </c>
      <c r="EF251" s="34">
        <v>2.5999999999999999E-2</v>
      </c>
      <c r="EG251" s="34">
        <v>1.7000000000000001E-2</v>
      </c>
      <c r="EH251" s="34" t="s">
        <v>486</v>
      </c>
      <c r="EI251" s="27">
        <v>17.85973920284049</v>
      </c>
      <c r="EJ251" s="33">
        <v>3.5000000000000003E-2</v>
      </c>
      <c r="EK251" s="34">
        <v>0.97099999999999997</v>
      </c>
      <c r="EL251" s="34">
        <v>0.34799999999999998</v>
      </c>
      <c r="EM251" s="16">
        <v>278.36900000000003</v>
      </c>
      <c r="EN251" s="34">
        <v>0.02</v>
      </c>
      <c r="EO251" s="34">
        <v>1.4999999999999999E-2</v>
      </c>
      <c r="EP251" s="34" t="s">
        <v>486</v>
      </c>
      <c r="EQ251" s="27">
        <v>12.009490188685179</v>
      </c>
      <c r="ER251" s="34">
        <v>1.1779999999999999</v>
      </c>
    </row>
    <row r="252" spans="2:148" x14ac:dyDescent="0.2">
      <c r="B252" s="15" t="s">
        <v>499</v>
      </c>
      <c r="D252" s="15" t="s">
        <v>60</v>
      </c>
      <c r="E252" s="15" t="s">
        <v>511</v>
      </c>
      <c r="F252" s="31" t="s">
        <v>32</v>
      </c>
      <c r="G252" s="15">
        <v>7900</v>
      </c>
      <c r="H252" s="31" t="s">
        <v>2</v>
      </c>
      <c r="I252" s="15">
        <v>23535</v>
      </c>
      <c r="K252" s="15" t="s">
        <v>489</v>
      </c>
      <c r="L252" s="15">
        <v>2.351</v>
      </c>
      <c r="N252" s="15" t="s">
        <v>25</v>
      </c>
      <c r="P252" s="15" t="s">
        <v>495</v>
      </c>
      <c r="Q252" s="37"/>
      <c r="R252" s="11"/>
      <c r="T252" s="31" t="s">
        <v>153</v>
      </c>
      <c r="U252" s="15"/>
      <c r="V252" s="15">
        <v>2040</v>
      </c>
      <c r="Y252" s="41">
        <v>0.378</v>
      </c>
      <c r="Z252" s="42">
        <v>2.7759999999999998</v>
      </c>
      <c r="AA252" s="42">
        <v>0.42</v>
      </c>
      <c r="AB252" s="28">
        <v>353.39299999999997</v>
      </c>
      <c r="AC252" s="42">
        <v>3.7999999999999999E-2</v>
      </c>
      <c r="AD252" s="42">
        <v>0.34</v>
      </c>
      <c r="AE252" s="42"/>
      <c r="AF252" s="43">
        <v>15.395601168874018</v>
      </c>
      <c r="AG252" s="41">
        <v>5.2999999999999999E-2</v>
      </c>
      <c r="AH252" s="42">
        <v>0.27800000000000002</v>
      </c>
      <c r="AI252" s="42">
        <v>0.13600000000000001</v>
      </c>
      <c r="AJ252" s="28">
        <v>245.18199999999999</v>
      </c>
      <c r="AK252" s="42">
        <v>1.2E-2</v>
      </c>
      <c r="AL252" s="42">
        <v>4.1000000000000002E-2</v>
      </c>
      <c r="AM252" s="42"/>
      <c r="AN252" s="43">
        <v>10.5418368918006</v>
      </c>
      <c r="AO252" s="41">
        <v>0.17299999999999999</v>
      </c>
      <c r="AP252" s="42">
        <v>1.2030000000000001</v>
      </c>
      <c r="AQ252" s="42">
        <v>0.24099999999999999</v>
      </c>
      <c r="AR252" s="28">
        <v>285.25200000000001</v>
      </c>
      <c r="AS252" s="42">
        <v>2.1999999999999999E-2</v>
      </c>
      <c r="AT252" s="42">
        <v>0.151</v>
      </c>
      <c r="AU252" s="42"/>
      <c r="AV252" s="27">
        <v>12.25</v>
      </c>
      <c r="AW252" s="54">
        <v>2.7839999999999998</v>
      </c>
      <c r="AX252" s="33" t="s">
        <v>486</v>
      </c>
      <c r="AY252" s="34" t="s">
        <v>486</v>
      </c>
      <c r="AZ252" s="34" t="s">
        <v>486</v>
      </c>
      <c r="BA252" s="16" t="s">
        <v>486</v>
      </c>
      <c r="BB252" s="34" t="s">
        <v>486</v>
      </c>
      <c r="BC252" s="34" t="s">
        <v>486</v>
      </c>
      <c r="BD252" s="34" t="s">
        <v>486</v>
      </c>
      <c r="BE252" s="27" t="s">
        <v>486</v>
      </c>
      <c r="BF252" s="34" t="s">
        <v>486</v>
      </c>
      <c r="BG252" s="33" t="s">
        <v>486</v>
      </c>
      <c r="BH252" s="34" t="s">
        <v>486</v>
      </c>
      <c r="BI252" s="34" t="s">
        <v>486</v>
      </c>
      <c r="BJ252" s="16" t="s">
        <v>486</v>
      </c>
      <c r="BK252" s="34" t="s">
        <v>486</v>
      </c>
      <c r="BL252" s="34" t="s">
        <v>486</v>
      </c>
      <c r="BM252" s="34" t="s">
        <v>486</v>
      </c>
      <c r="BN252" s="27" t="s">
        <v>486</v>
      </c>
      <c r="BO252" s="33">
        <v>0.64600000000000002</v>
      </c>
      <c r="BP252" s="34">
        <v>9.0180000000000007</v>
      </c>
      <c r="BQ252" s="34">
        <v>0.48199999999999998</v>
      </c>
      <c r="BR252" s="16">
        <v>299.589</v>
      </c>
      <c r="BS252" s="34" t="s">
        <v>486</v>
      </c>
      <c r="BT252" s="34" t="s">
        <v>486</v>
      </c>
      <c r="BU252" s="34" t="s">
        <v>486</v>
      </c>
      <c r="BV252" s="27">
        <v>13.545106125591115</v>
      </c>
      <c r="BW252" s="33">
        <v>7.5999999999999998E-2</v>
      </c>
      <c r="BX252" s="34">
        <v>1.139</v>
      </c>
      <c r="BY252" s="34">
        <v>0.29099999999999998</v>
      </c>
      <c r="BZ252" s="16">
        <v>325.60300000000001</v>
      </c>
      <c r="CA252" s="34" t="s">
        <v>486</v>
      </c>
      <c r="CB252" s="34" t="s">
        <v>486</v>
      </c>
      <c r="CC252" s="34" t="s">
        <v>486</v>
      </c>
      <c r="CD252" s="27">
        <v>14.052264064979344</v>
      </c>
      <c r="CE252" s="33">
        <v>2.9000000000000001E-2</v>
      </c>
      <c r="CF252" s="34">
        <v>0.68700000000000006</v>
      </c>
      <c r="CG252" s="34">
        <v>0.128</v>
      </c>
      <c r="CH252" s="16">
        <v>220.30500000000001</v>
      </c>
      <c r="CI252" s="34" t="s">
        <v>486</v>
      </c>
      <c r="CJ252" s="34" t="s">
        <v>486</v>
      </c>
      <c r="CK252" s="34" t="s">
        <v>486</v>
      </c>
      <c r="CL252" s="27">
        <v>9.4991597932475553</v>
      </c>
      <c r="CM252" s="33">
        <v>3.9E-2</v>
      </c>
      <c r="CN252" s="34">
        <v>1.004</v>
      </c>
      <c r="CO252" s="34">
        <v>0.1</v>
      </c>
      <c r="CP252" s="16">
        <v>331.87200000000001</v>
      </c>
      <c r="CQ252" s="34" t="s">
        <v>486</v>
      </c>
      <c r="CR252" s="34" t="s">
        <v>486</v>
      </c>
      <c r="CS252" s="34" t="s">
        <v>486</v>
      </c>
      <c r="CT252" s="27">
        <v>14.307009473535377</v>
      </c>
      <c r="CU252" s="33">
        <v>0.159</v>
      </c>
      <c r="CV252" s="34">
        <v>2.4329999999999998</v>
      </c>
      <c r="CW252" s="34">
        <v>0.219</v>
      </c>
      <c r="CX252" s="16">
        <v>262.73899999999998</v>
      </c>
      <c r="CY252" s="34" t="s">
        <v>486</v>
      </c>
      <c r="CZ252" s="34" t="s">
        <v>486</v>
      </c>
      <c r="DA252" s="34" t="s">
        <v>486</v>
      </c>
      <c r="DB252" s="27">
        <v>11.454525144930951</v>
      </c>
      <c r="DC252" s="34">
        <v>3.9369999999999998</v>
      </c>
      <c r="DD252" s="33">
        <v>3.95E-2</v>
      </c>
      <c r="DE252" s="34">
        <v>0.2225</v>
      </c>
      <c r="DF252" s="34">
        <v>0.193</v>
      </c>
      <c r="DG252" s="16">
        <v>246.1825</v>
      </c>
      <c r="DH252" s="34">
        <v>1.4E-2</v>
      </c>
      <c r="DI252" s="34">
        <v>3.3000000000000002E-2</v>
      </c>
      <c r="DJ252" s="34" t="s">
        <v>486</v>
      </c>
      <c r="DK252" s="27">
        <v>10.579171104931582</v>
      </c>
      <c r="DL252" s="33">
        <v>5.0999999999999997E-2</v>
      </c>
      <c r="DM252" s="34">
        <v>2.5550000000000002</v>
      </c>
      <c r="DN252" s="34">
        <v>0.27200000000000002</v>
      </c>
      <c r="DO252" s="16">
        <v>296.464</v>
      </c>
      <c r="DP252" s="34" t="s">
        <v>486</v>
      </c>
      <c r="DQ252" s="34" t="s">
        <v>486</v>
      </c>
      <c r="DR252" s="34" t="s">
        <v>486</v>
      </c>
      <c r="DS252" s="27">
        <v>12.894523730970448</v>
      </c>
      <c r="DT252" s="33">
        <v>2.8500000000000001E-2</v>
      </c>
      <c r="DU252" s="34">
        <v>0.40199999999999997</v>
      </c>
      <c r="DV252" s="34">
        <v>0.1295</v>
      </c>
      <c r="DW252" s="16">
        <v>214.76499999999999</v>
      </c>
      <c r="DX252" s="34">
        <v>1.2E-2</v>
      </c>
      <c r="DY252" s="34">
        <v>2.1000000000000001E-2</v>
      </c>
      <c r="DZ252" s="34" t="s">
        <v>486</v>
      </c>
      <c r="EA252" s="27">
        <v>9.2422717632087483</v>
      </c>
      <c r="EB252" s="33">
        <v>4.1500000000000002E-2</v>
      </c>
      <c r="EC252" s="34">
        <v>0.65149999999999997</v>
      </c>
      <c r="ED252" s="34">
        <v>0.15</v>
      </c>
      <c r="EE252" s="16">
        <v>328.46699999999998</v>
      </c>
      <c r="EF252" s="34">
        <v>3.1E-2</v>
      </c>
      <c r="EG252" s="34">
        <v>2.5999999999999999E-2</v>
      </c>
      <c r="EH252" s="34" t="s">
        <v>486</v>
      </c>
      <c r="EI252" s="27">
        <v>14.137550627641357</v>
      </c>
      <c r="EJ252" s="33">
        <v>2.9000000000000001E-2</v>
      </c>
      <c r="EK252" s="34">
        <v>0.80900000000000005</v>
      </c>
      <c r="EL252" s="34">
        <v>0.17699999999999999</v>
      </c>
      <c r="EM252" s="16">
        <v>244.08099999999999</v>
      </c>
      <c r="EN252" s="34" t="s">
        <v>486</v>
      </c>
      <c r="EO252" s="34" t="s">
        <v>486</v>
      </c>
      <c r="EP252" s="34" t="s">
        <v>486</v>
      </c>
      <c r="EQ252" s="27">
        <v>10.527138301047902</v>
      </c>
      <c r="ER252" s="34">
        <v>3.0535000000000001</v>
      </c>
    </row>
    <row r="253" spans="2:148" x14ac:dyDescent="0.2">
      <c r="B253" s="15" t="s">
        <v>500</v>
      </c>
      <c r="D253" s="15" t="s">
        <v>53</v>
      </c>
      <c r="E253" s="15" t="s">
        <v>158</v>
      </c>
      <c r="F253" s="31" t="s">
        <v>32</v>
      </c>
      <c r="G253" s="15">
        <v>7900</v>
      </c>
      <c r="H253" s="31" t="s">
        <v>2</v>
      </c>
      <c r="I253" s="15">
        <v>69174</v>
      </c>
      <c r="K253" s="15" t="s">
        <v>490</v>
      </c>
      <c r="L253" s="15">
        <v>3.984</v>
      </c>
      <c r="N253" s="15" t="s">
        <v>39</v>
      </c>
      <c r="P253" s="15" t="s">
        <v>495</v>
      </c>
      <c r="Q253" s="37"/>
      <c r="R253" s="11"/>
      <c r="T253" s="31" t="s">
        <v>153</v>
      </c>
      <c r="U253" s="15"/>
      <c r="V253" s="15">
        <v>1810</v>
      </c>
      <c r="Y253" s="41">
        <v>0.42899999999999999</v>
      </c>
      <c r="Z253" s="42">
        <v>2.1920000000000002</v>
      </c>
      <c r="AA253" s="42">
        <v>5.6000000000000001E-2</v>
      </c>
      <c r="AB253" s="28">
        <v>354.41399999999999</v>
      </c>
      <c r="AC253" s="42">
        <v>6.2E-2</v>
      </c>
      <c r="AD253" s="42">
        <v>0.36699999999999999</v>
      </c>
      <c r="AE253" s="42"/>
      <c r="AF253" s="43">
        <v>15.406969882641278</v>
      </c>
      <c r="AG253" s="41">
        <v>0.11700000000000001</v>
      </c>
      <c r="AH253" s="42">
        <v>1.0449999999999999</v>
      </c>
      <c r="AI253" s="42">
        <v>3.2000000000000001E-2</v>
      </c>
      <c r="AJ253" s="28">
        <v>213.82599999999999</v>
      </c>
      <c r="AK253" s="42">
        <v>2.8000000000000001E-2</v>
      </c>
      <c r="AL253" s="42">
        <v>8.8999999999999996E-2</v>
      </c>
      <c r="AM253" s="42"/>
      <c r="AN253" s="43">
        <v>9.2573761606259151</v>
      </c>
      <c r="AO253" s="41">
        <v>0.23200000000000001</v>
      </c>
      <c r="AP253" s="42">
        <v>1.47</v>
      </c>
      <c r="AQ253" s="42">
        <v>4.1000000000000002E-2</v>
      </c>
      <c r="AR253" s="28">
        <v>265.82600000000002</v>
      </c>
      <c r="AS253" s="42">
        <v>4.1000000000000002E-2</v>
      </c>
      <c r="AT253" s="42">
        <v>0.192</v>
      </c>
      <c r="AU253" s="42"/>
      <c r="AV253" s="27">
        <v>11.448</v>
      </c>
      <c r="AW253" s="54"/>
      <c r="AX253" s="33" t="s">
        <v>486</v>
      </c>
      <c r="AY253" s="34" t="s">
        <v>486</v>
      </c>
      <c r="AZ253" s="34" t="s">
        <v>486</v>
      </c>
      <c r="BA253" s="16" t="s">
        <v>486</v>
      </c>
      <c r="BB253" s="34" t="s">
        <v>486</v>
      </c>
      <c r="BC253" s="34" t="s">
        <v>486</v>
      </c>
      <c r="BD253" s="34" t="s">
        <v>486</v>
      </c>
      <c r="BE253" s="27" t="s">
        <v>486</v>
      </c>
      <c r="BF253" s="34" t="s">
        <v>486</v>
      </c>
      <c r="BG253" s="33" t="s">
        <v>486</v>
      </c>
      <c r="BH253" s="34" t="s">
        <v>486</v>
      </c>
      <c r="BI253" s="34" t="s">
        <v>486</v>
      </c>
      <c r="BJ253" s="16" t="s">
        <v>486</v>
      </c>
      <c r="BK253" s="34" t="s">
        <v>486</v>
      </c>
      <c r="BL253" s="34" t="s">
        <v>486</v>
      </c>
      <c r="BM253" s="34" t="s">
        <v>486</v>
      </c>
      <c r="BN253" s="27" t="s">
        <v>486</v>
      </c>
      <c r="BO253" s="33">
        <v>0.51526774419646448</v>
      </c>
      <c r="BP253" s="34">
        <v>6.5198334119412999</v>
      </c>
      <c r="BQ253" s="34">
        <v>0.171632941849375</v>
      </c>
      <c r="BR253" s="16">
        <v>309.20707044171797</v>
      </c>
      <c r="BS253" s="34">
        <v>6.6518378262296174E-2</v>
      </c>
      <c r="BT253" s="34">
        <v>0.44874936593416831</v>
      </c>
      <c r="BU253" s="34" t="s">
        <v>486</v>
      </c>
      <c r="BV253" s="27">
        <v>13.771466376142712</v>
      </c>
      <c r="BW253" s="33">
        <v>0.28340763240548283</v>
      </c>
      <c r="BX253" s="34">
        <v>2.4341468146028453</v>
      </c>
      <c r="BY253" s="34">
        <v>0.11994475017815553</v>
      </c>
      <c r="BZ253" s="16">
        <v>314.14853131841181</v>
      </c>
      <c r="CA253" s="34">
        <v>4.9468908235192781E-2</v>
      </c>
      <c r="CB253" s="34">
        <v>0.23393872417029005</v>
      </c>
      <c r="CC253" s="34" t="s">
        <v>486</v>
      </c>
      <c r="CD253" s="27">
        <v>13.676490399688017</v>
      </c>
      <c r="CE253" s="33">
        <v>0.12409182585585213</v>
      </c>
      <c r="CF253" s="34">
        <v>1.6501129863201189</v>
      </c>
      <c r="CG253" s="34">
        <v>1.9686198814086498E-2</v>
      </c>
      <c r="CH253" s="16">
        <v>181.12710430246426</v>
      </c>
      <c r="CI253" s="34">
        <v>2.7441621134497489E-2</v>
      </c>
      <c r="CJ253" s="34">
        <v>9.6650204721354632E-2</v>
      </c>
      <c r="CK253" s="34" t="s">
        <v>486</v>
      </c>
      <c r="CL253" s="27">
        <v>7.8966648547383773</v>
      </c>
      <c r="CM253" s="33">
        <v>0.29742543061143467</v>
      </c>
      <c r="CN253" s="34">
        <v>3.5993162219433001</v>
      </c>
      <c r="CO253" s="34">
        <v>2.9320786830745956E-2</v>
      </c>
      <c r="CP253" s="16">
        <v>328.9814205923156</v>
      </c>
      <c r="CQ253" s="34">
        <v>5.8285394701039821E-2</v>
      </c>
      <c r="CR253" s="34">
        <v>0.23914003591039484</v>
      </c>
      <c r="CS253" s="34" t="s">
        <v>486</v>
      </c>
      <c r="CT253" s="27">
        <v>14.393113211705289</v>
      </c>
      <c r="CU253" s="33">
        <v>0.2423943326701862</v>
      </c>
      <c r="CV253" s="34">
        <v>2.9288954904077111</v>
      </c>
      <c r="CW253" s="34">
        <v>6.5062051237078145E-2</v>
      </c>
      <c r="CX253" s="16">
        <v>241.05711868569355</v>
      </c>
      <c r="CY253" s="34">
        <v>4.1561659031742373E-2</v>
      </c>
      <c r="CZ253" s="34">
        <v>0.20083267363844381</v>
      </c>
      <c r="DA253" s="34" t="s">
        <v>486</v>
      </c>
      <c r="DB253" s="27">
        <v>10.56935524322817</v>
      </c>
      <c r="DC253" s="34" t="s">
        <v>486</v>
      </c>
      <c r="DD253" s="33">
        <v>0.153</v>
      </c>
      <c r="DE253" s="34">
        <v>1.3160000000000001</v>
      </c>
      <c r="DF253" s="34">
        <v>4.5999999999999999E-2</v>
      </c>
      <c r="DG253" s="16">
        <v>237.36</v>
      </c>
      <c r="DH253" s="34">
        <v>0.04</v>
      </c>
      <c r="DI253" s="34">
        <v>0.113</v>
      </c>
      <c r="DJ253" s="34">
        <v>4.0000000000000001E-3</v>
      </c>
      <c r="DK253" s="27">
        <v>10.289915633689969</v>
      </c>
      <c r="DL253" s="33">
        <v>0.24099999999999999</v>
      </c>
      <c r="DM253" s="34">
        <v>2.0619999999999998</v>
      </c>
      <c r="DN253" s="34">
        <v>9.6000000000000002E-2</v>
      </c>
      <c r="DO253" s="16">
        <v>293.50799999999998</v>
      </c>
      <c r="DP253" s="34">
        <v>4.9000000000000002E-2</v>
      </c>
      <c r="DQ253" s="34">
        <v>0.192</v>
      </c>
      <c r="DR253" s="34">
        <v>0.01</v>
      </c>
      <c r="DS253" s="27">
        <v>12.760363230742644</v>
      </c>
      <c r="DT253" s="33">
        <v>0.107</v>
      </c>
      <c r="DU253" s="34">
        <v>1.5149999999999999</v>
      </c>
      <c r="DV253" s="34">
        <v>0.02</v>
      </c>
      <c r="DW253" s="16">
        <v>172.22900000000001</v>
      </c>
      <c r="DX253" s="34">
        <v>2.7E-2</v>
      </c>
      <c r="DY253" s="34">
        <v>8.1000000000000003E-2</v>
      </c>
      <c r="DZ253" s="34">
        <v>2E-3</v>
      </c>
      <c r="EA253" s="27">
        <v>7.5035920881054512</v>
      </c>
      <c r="EB253" s="33">
        <v>0.315</v>
      </c>
      <c r="EC253" s="34">
        <v>2.4689999999999999</v>
      </c>
      <c r="ED253" s="34">
        <v>2.9000000000000001E-2</v>
      </c>
      <c r="EE253" s="16">
        <v>319.815</v>
      </c>
      <c r="EF253" s="34">
        <v>5.7000000000000002E-2</v>
      </c>
      <c r="EG253" s="34">
        <v>0.25800000000000001</v>
      </c>
      <c r="EH253" s="34">
        <v>5.0000000000000001E-3</v>
      </c>
      <c r="EI253" s="27">
        <v>13.926173351557717</v>
      </c>
      <c r="EJ253" s="33">
        <v>0.157</v>
      </c>
      <c r="EK253" s="34">
        <v>1.6539999999999999</v>
      </c>
      <c r="EL253" s="34">
        <v>3.6999999999999998E-2</v>
      </c>
      <c r="EM253" s="16">
        <v>217.97900000000001</v>
      </c>
      <c r="EN253" s="34">
        <v>3.5999999999999997E-2</v>
      </c>
      <c r="EO253" s="34">
        <v>0.122</v>
      </c>
      <c r="EP253" s="34">
        <v>4.0000000000000001E-3</v>
      </c>
      <c r="EQ253" s="27">
        <v>9.4819869287206817</v>
      </c>
      <c r="ER253" s="34" t="s">
        <v>486</v>
      </c>
    </row>
    <row r="254" spans="2:148" x14ac:dyDescent="0.2">
      <c r="B254" s="15" t="s">
        <v>500</v>
      </c>
      <c r="D254" s="15" t="s">
        <v>53</v>
      </c>
      <c r="E254" s="15" t="s">
        <v>158</v>
      </c>
      <c r="F254" s="31" t="s">
        <v>32</v>
      </c>
      <c r="G254" s="15">
        <v>7900</v>
      </c>
      <c r="H254" s="31" t="s">
        <v>2</v>
      </c>
      <c r="I254" s="15">
        <v>72482</v>
      </c>
      <c r="K254" s="15" t="s">
        <v>490</v>
      </c>
      <c r="L254" s="15">
        <v>3.984</v>
      </c>
      <c r="N254" s="15" t="s">
        <v>39</v>
      </c>
      <c r="P254" s="15" t="s">
        <v>495</v>
      </c>
      <c r="Q254" s="37"/>
      <c r="R254" s="12"/>
      <c r="T254" s="31" t="s">
        <v>153</v>
      </c>
      <c r="U254" s="15"/>
      <c r="V254" s="15">
        <v>1810</v>
      </c>
      <c r="Y254" s="41">
        <v>0.59499999999999997</v>
      </c>
      <c r="Z254" s="42">
        <v>3.3570000000000002</v>
      </c>
      <c r="AA254" s="42">
        <v>0.28299999999999997</v>
      </c>
      <c r="AB254" s="28">
        <v>347.02499999999998</v>
      </c>
      <c r="AC254" s="42">
        <v>5.8000000000000003E-2</v>
      </c>
      <c r="AD254" s="42">
        <v>0.53700000000000003</v>
      </c>
      <c r="AE254" s="42">
        <v>1.4703430972358766E-2</v>
      </c>
      <c r="AF254" s="43">
        <v>15.19115929050604</v>
      </c>
      <c r="AG254" s="41">
        <v>0.111</v>
      </c>
      <c r="AH254" s="42">
        <v>1.2070000000000001</v>
      </c>
      <c r="AI254" s="42">
        <v>3.5999999999999997E-2</v>
      </c>
      <c r="AJ254" s="28">
        <v>209.03</v>
      </c>
      <c r="AK254" s="42">
        <v>2.9000000000000001E-2</v>
      </c>
      <c r="AL254" s="42">
        <v>8.2000000000000003E-2</v>
      </c>
      <c r="AM254" s="42">
        <v>3.791143411613373E-3</v>
      </c>
      <c r="AN254" s="43">
        <v>9.0617773483527362</v>
      </c>
      <c r="AO254" s="41">
        <v>0.28999999999999998</v>
      </c>
      <c r="AP254" s="42">
        <v>2.004</v>
      </c>
      <c r="AQ254" s="42">
        <v>0.127</v>
      </c>
      <c r="AR254" s="28">
        <v>260.17099999999999</v>
      </c>
      <c r="AS254" s="42">
        <v>0.04</v>
      </c>
      <c r="AT254" s="42">
        <v>0.25</v>
      </c>
      <c r="AU254" s="42">
        <v>7.8352301088452803E-3</v>
      </c>
      <c r="AV254" s="27">
        <v>11.250999999999999</v>
      </c>
      <c r="AW254" s="54"/>
      <c r="AX254" s="33" t="s">
        <v>486</v>
      </c>
      <c r="AY254" s="34" t="s">
        <v>486</v>
      </c>
      <c r="AZ254" s="34" t="s">
        <v>486</v>
      </c>
      <c r="BA254" s="16" t="s">
        <v>486</v>
      </c>
      <c r="BB254" s="34" t="s">
        <v>486</v>
      </c>
      <c r="BC254" s="34" t="s">
        <v>486</v>
      </c>
      <c r="BD254" s="34" t="s">
        <v>486</v>
      </c>
      <c r="BE254" s="27" t="s">
        <v>486</v>
      </c>
      <c r="BF254" s="34" t="s">
        <v>486</v>
      </c>
      <c r="BG254" s="33" t="s">
        <v>486</v>
      </c>
      <c r="BH254" s="34" t="s">
        <v>486</v>
      </c>
      <c r="BI254" s="34" t="s">
        <v>486</v>
      </c>
      <c r="BJ254" s="16" t="s">
        <v>486</v>
      </c>
      <c r="BK254" s="34" t="s">
        <v>486</v>
      </c>
      <c r="BL254" s="34" t="s">
        <v>486</v>
      </c>
      <c r="BM254" s="34" t="s">
        <v>486</v>
      </c>
      <c r="BN254" s="27" t="s">
        <v>486</v>
      </c>
      <c r="BO254" s="33" t="s">
        <v>486</v>
      </c>
      <c r="BP254" s="34" t="s">
        <v>486</v>
      </c>
      <c r="BQ254" s="34" t="s">
        <v>486</v>
      </c>
      <c r="BR254" s="16" t="s">
        <v>486</v>
      </c>
      <c r="BS254" s="34" t="s">
        <v>486</v>
      </c>
      <c r="BT254" s="34" t="s">
        <v>486</v>
      </c>
      <c r="BU254" s="34" t="s">
        <v>486</v>
      </c>
      <c r="BV254" s="27" t="s">
        <v>486</v>
      </c>
      <c r="BW254" s="33" t="s">
        <v>486</v>
      </c>
      <c r="BX254" s="34" t="s">
        <v>486</v>
      </c>
      <c r="BY254" s="34" t="s">
        <v>486</v>
      </c>
      <c r="BZ254" s="16" t="s">
        <v>486</v>
      </c>
      <c r="CA254" s="34" t="s">
        <v>486</v>
      </c>
      <c r="CB254" s="34" t="s">
        <v>486</v>
      </c>
      <c r="CC254" s="34" t="s">
        <v>486</v>
      </c>
      <c r="CD254" s="27" t="s">
        <v>486</v>
      </c>
      <c r="CE254" s="33" t="s">
        <v>486</v>
      </c>
      <c r="CF254" s="34" t="s">
        <v>486</v>
      </c>
      <c r="CG254" s="34" t="s">
        <v>486</v>
      </c>
      <c r="CH254" s="16" t="s">
        <v>486</v>
      </c>
      <c r="CI254" s="34" t="s">
        <v>486</v>
      </c>
      <c r="CJ254" s="34" t="s">
        <v>486</v>
      </c>
      <c r="CK254" s="34" t="s">
        <v>486</v>
      </c>
      <c r="CL254" s="27" t="s">
        <v>486</v>
      </c>
      <c r="CM254" s="33" t="s">
        <v>486</v>
      </c>
      <c r="CN254" s="34" t="s">
        <v>486</v>
      </c>
      <c r="CO254" s="34" t="s">
        <v>486</v>
      </c>
      <c r="CP254" s="16" t="s">
        <v>486</v>
      </c>
      <c r="CQ254" s="34" t="s">
        <v>486</v>
      </c>
      <c r="CR254" s="34" t="s">
        <v>486</v>
      </c>
      <c r="CS254" s="34" t="s">
        <v>486</v>
      </c>
      <c r="CT254" s="27" t="s">
        <v>486</v>
      </c>
      <c r="CU254" s="33" t="s">
        <v>486</v>
      </c>
      <c r="CV254" s="34" t="s">
        <v>486</v>
      </c>
      <c r="CW254" s="34" t="s">
        <v>486</v>
      </c>
      <c r="CX254" s="16" t="s">
        <v>486</v>
      </c>
      <c r="CY254" s="34" t="s">
        <v>486</v>
      </c>
      <c r="CZ254" s="34" t="s">
        <v>486</v>
      </c>
      <c r="DA254" s="34" t="s">
        <v>486</v>
      </c>
      <c r="DB254" s="27" t="s">
        <v>486</v>
      </c>
      <c r="DC254" s="34" t="s">
        <v>486</v>
      </c>
      <c r="DD254" s="33">
        <v>0.20599999999999999</v>
      </c>
      <c r="DE254" s="34">
        <v>1.853</v>
      </c>
      <c r="DF254" s="34">
        <v>5.1999999999999998E-2</v>
      </c>
      <c r="DG254" s="16">
        <v>242.89</v>
      </c>
      <c r="DH254" s="34">
        <v>4.3999999999999997E-2</v>
      </c>
      <c r="DI254" s="34">
        <v>0.16200000000000001</v>
      </c>
      <c r="DJ254" s="34">
        <v>2.3031711724753965E-3</v>
      </c>
      <c r="DK254" s="27">
        <v>10.57050211308542</v>
      </c>
      <c r="DL254" s="33">
        <v>0.308</v>
      </c>
      <c r="DM254" s="34">
        <v>3.081</v>
      </c>
      <c r="DN254" s="34">
        <v>5.0999999999999997E-2</v>
      </c>
      <c r="DO254" s="16">
        <v>297.81200000000001</v>
      </c>
      <c r="DP254" s="34">
        <v>5.1999999999999998E-2</v>
      </c>
      <c r="DQ254" s="34">
        <v>0.25600000000000001</v>
      </c>
      <c r="DR254" s="34">
        <v>5.8042878495342355E-3</v>
      </c>
      <c r="DS254" s="27">
        <v>13.022757380088294</v>
      </c>
      <c r="DT254" s="33">
        <v>0.121</v>
      </c>
      <c r="DU254" s="34">
        <v>1.8759999999999999</v>
      </c>
      <c r="DV254" s="34">
        <v>2.3E-2</v>
      </c>
      <c r="DW254" s="16">
        <v>177.36799999999999</v>
      </c>
      <c r="DX254" s="34">
        <v>2.9000000000000001E-2</v>
      </c>
      <c r="DY254" s="34">
        <v>9.1999999999999998E-2</v>
      </c>
      <c r="DZ254" s="34">
        <v>8.7769360490623472E-4</v>
      </c>
      <c r="EA254" s="27">
        <v>7.7502402161788506</v>
      </c>
      <c r="EB254" s="33">
        <v>0.30499999999999999</v>
      </c>
      <c r="EC254" s="34">
        <v>3.73</v>
      </c>
      <c r="ED254" s="34">
        <v>2.7E-2</v>
      </c>
      <c r="EE254" s="16">
        <v>327.447</v>
      </c>
      <c r="EF254" s="34">
        <v>5.8000000000000003E-2</v>
      </c>
      <c r="EG254" s="34">
        <v>0.247</v>
      </c>
      <c r="EH254" s="34">
        <v>3.8643183136535318E-3</v>
      </c>
      <c r="EI254" s="27">
        <v>14.337140186328574</v>
      </c>
      <c r="EJ254" s="33">
        <v>0.184</v>
      </c>
      <c r="EK254" s="34">
        <v>2.2400000000000002</v>
      </c>
      <c r="EL254" s="34">
        <v>3.3000000000000002E-2</v>
      </c>
      <c r="EM254" s="16">
        <v>223.488</v>
      </c>
      <c r="EN254" s="34">
        <v>3.7999999999999999E-2</v>
      </c>
      <c r="EO254" s="34">
        <v>0.14599999999999999</v>
      </c>
      <c r="EP254" s="34">
        <v>2.1832357706368421E-3</v>
      </c>
      <c r="EQ254" s="27">
        <v>9.761437840725204</v>
      </c>
      <c r="ER254" s="34" t="s">
        <v>486</v>
      </c>
    </row>
    <row r="255" spans="2:148" x14ac:dyDescent="0.2">
      <c r="B255" s="15" t="s">
        <v>500</v>
      </c>
      <c r="D255" s="15" t="s">
        <v>49</v>
      </c>
      <c r="E255" s="15" t="s">
        <v>85</v>
      </c>
      <c r="F255" s="31" t="s">
        <v>32</v>
      </c>
      <c r="G255" s="15">
        <v>7900</v>
      </c>
      <c r="H255" s="31" t="s">
        <v>2</v>
      </c>
      <c r="I255" s="15">
        <v>83985</v>
      </c>
      <c r="K255" s="15" t="s">
        <v>490</v>
      </c>
      <c r="L255" s="15">
        <v>3.7909999999999999</v>
      </c>
      <c r="N255" s="15" t="s">
        <v>31</v>
      </c>
      <c r="P255" s="15" t="s">
        <v>495</v>
      </c>
      <c r="Q255" s="37"/>
      <c r="R255" s="12"/>
      <c r="T255" s="31" t="s">
        <v>153</v>
      </c>
      <c r="U255" s="15"/>
      <c r="V255" s="15">
        <v>1700</v>
      </c>
      <c r="Y255" s="41">
        <v>0.221</v>
      </c>
      <c r="Z255" s="42">
        <v>0.84099999999999997</v>
      </c>
      <c r="AA255" s="42">
        <v>0.221</v>
      </c>
      <c r="AB255" s="28">
        <v>363.11599999999999</v>
      </c>
      <c r="AC255" s="42">
        <v>2.3E-2</v>
      </c>
      <c r="AD255" s="42">
        <v>0.19800000000000001</v>
      </c>
      <c r="AE255" s="42"/>
      <c r="AF255" s="43">
        <v>15.660844762847404</v>
      </c>
      <c r="AG255" s="41">
        <v>0.02</v>
      </c>
      <c r="AH255" s="42">
        <v>9.9000000000000005E-2</v>
      </c>
      <c r="AI255" s="42">
        <v>2.1000000000000001E-2</v>
      </c>
      <c r="AJ255" s="28">
        <v>204.304</v>
      </c>
      <c r="AK255" s="42">
        <v>1.0999999999999999E-2</v>
      </c>
      <c r="AL255" s="42">
        <v>8.9999999999999993E-3</v>
      </c>
      <c r="AM255" s="42"/>
      <c r="AN255" s="43">
        <v>8.7720197640257034</v>
      </c>
      <c r="AO255" s="41">
        <v>9.2999999999999999E-2</v>
      </c>
      <c r="AP255" s="42">
        <v>0.371</v>
      </c>
      <c r="AQ255" s="42">
        <v>9.5000000000000001E-2</v>
      </c>
      <c r="AR255" s="28">
        <v>262.55399999999997</v>
      </c>
      <c r="AS255" s="42">
        <v>1.4999999999999999E-2</v>
      </c>
      <c r="AT255" s="42">
        <v>7.8E-2</v>
      </c>
      <c r="AU255" s="42"/>
      <c r="AV255" s="27">
        <v>11.217000000000001</v>
      </c>
      <c r="AW255" s="54"/>
      <c r="AX255" s="33" t="s">
        <v>486</v>
      </c>
      <c r="AY255" s="34" t="s">
        <v>486</v>
      </c>
      <c r="AZ255" s="34" t="s">
        <v>486</v>
      </c>
      <c r="BA255" s="16" t="s">
        <v>486</v>
      </c>
      <c r="BB255" s="34" t="s">
        <v>486</v>
      </c>
      <c r="BC255" s="34" t="s">
        <v>486</v>
      </c>
      <c r="BD255" s="34" t="s">
        <v>486</v>
      </c>
      <c r="BE255" s="27" t="s">
        <v>486</v>
      </c>
      <c r="BF255" s="34" t="s">
        <v>486</v>
      </c>
      <c r="BG255" s="33" t="s">
        <v>486</v>
      </c>
      <c r="BH255" s="34" t="s">
        <v>486</v>
      </c>
      <c r="BI255" s="34" t="s">
        <v>486</v>
      </c>
      <c r="BJ255" s="16" t="s">
        <v>486</v>
      </c>
      <c r="BK255" s="34" t="s">
        <v>486</v>
      </c>
      <c r="BL255" s="34" t="s">
        <v>486</v>
      </c>
      <c r="BM255" s="34" t="s">
        <v>486</v>
      </c>
      <c r="BN255" s="27" t="s">
        <v>486</v>
      </c>
      <c r="BO255" s="33" t="s">
        <v>486</v>
      </c>
      <c r="BP255" s="34" t="s">
        <v>486</v>
      </c>
      <c r="BQ255" s="34" t="s">
        <v>486</v>
      </c>
      <c r="BR255" s="16" t="s">
        <v>486</v>
      </c>
      <c r="BS255" s="34" t="s">
        <v>486</v>
      </c>
      <c r="BT255" s="34" t="s">
        <v>486</v>
      </c>
      <c r="BU255" s="34" t="s">
        <v>486</v>
      </c>
      <c r="BV255" s="27" t="s">
        <v>486</v>
      </c>
      <c r="BW255" s="33" t="s">
        <v>486</v>
      </c>
      <c r="BX255" s="34" t="s">
        <v>486</v>
      </c>
      <c r="BY255" s="34" t="s">
        <v>486</v>
      </c>
      <c r="BZ255" s="16" t="s">
        <v>486</v>
      </c>
      <c r="CA255" s="34" t="s">
        <v>486</v>
      </c>
      <c r="CB255" s="34" t="s">
        <v>486</v>
      </c>
      <c r="CC255" s="34" t="s">
        <v>486</v>
      </c>
      <c r="CD255" s="27" t="s">
        <v>486</v>
      </c>
      <c r="CE255" s="33" t="s">
        <v>486</v>
      </c>
      <c r="CF255" s="34" t="s">
        <v>486</v>
      </c>
      <c r="CG255" s="34" t="s">
        <v>486</v>
      </c>
      <c r="CH255" s="16" t="s">
        <v>486</v>
      </c>
      <c r="CI255" s="34" t="s">
        <v>486</v>
      </c>
      <c r="CJ255" s="34" t="s">
        <v>486</v>
      </c>
      <c r="CK255" s="34" t="s">
        <v>486</v>
      </c>
      <c r="CL255" s="27" t="s">
        <v>486</v>
      </c>
      <c r="CM255" s="33" t="s">
        <v>486</v>
      </c>
      <c r="CN255" s="34" t="s">
        <v>486</v>
      </c>
      <c r="CO255" s="34" t="s">
        <v>486</v>
      </c>
      <c r="CP255" s="16" t="s">
        <v>486</v>
      </c>
      <c r="CQ255" s="34" t="s">
        <v>486</v>
      </c>
      <c r="CR255" s="34" t="s">
        <v>486</v>
      </c>
      <c r="CS255" s="34" t="s">
        <v>486</v>
      </c>
      <c r="CT255" s="27" t="s">
        <v>486</v>
      </c>
      <c r="CU255" s="33" t="s">
        <v>486</v>
      </c>
      <c r="CV255" s="34" t="s">
        <v>486</v>
      </c>
      <c r="CW255" s="34" t="s">
        <v>486</v>
      </c>
      <c r="CX255" s="16" t="s">
        <v>486</v>
      </c>
      <c r="CY255" s="34" t="s">
        <v>486</v>
      </c>
      <c r="CZ255" s="34" t="s">
        <v>486</v>
      </c>
      <c r="DA255" s="34" t="s">
        <v>486</v>
      </c>
      <c r="DB255" s="27" t="s">
        <v>486</v>
      </c>
      <c r="DC255" s="34" t="s">
        <v>486</v>
      </c>
      <c r="DD255" s="33">
        <v>5.0500000000000003E-2</v>
      </c>
      <c r="DE255" s="34">
        <v>0.40449999999999997</v>
      </c>
      <c r="DF255" s="34">
        <v>3.6500000000000005E-2</v>
      </c>
      <c r="DG255" s="16">
        <v>232.01949999999999</v>
      </c>
      <c r="DH255" s="34">
        <v>2.4500000000000001E-2</v>
      </c>
      <c r="DI255" s="34">
        <v>2.5500000000000002E-2</v>
      </c>
      <c r="DJ255" s="34">
        <v>6.5000000000000006E-3</v>
      </c>
      <c r="DK255" s="27">
        <v>9.9854812964446769</v>
      </c>
      <c r="DL255" s="33">
        <v>5.9499999999999997E-2</v>
      </c>
      <c r="DM255" s="34">
        <v>0.50150000000000006</v>
      </c>
      <c r="DN255" s="34">
        <v>7.2999999999999995E-2</v>
      </c>
      <c r="DO255" s="16">
        <v>291.59800000000001</v>
      </c>
      <c r="DP255" s="34">
        <v>2.9499999999999998E-2</v>
      </c>
      <c r="DQ255" s="34">
        <v>0.03</v>
      </c>
      <c r="DR255" s="34">
        <v>1.0999999999999999E-2</v>
      </c>
      <c r="DS255" s="27">
        <v>12.548573392405464</v>
      </c>
      <c r="DT255" s="33">
        <v>2.4E-2</v>
      </c>
      <c r="DU255" s="34">
        <v>0.152</v>
      </c>
      <c r="DV255" s="34">
        <v>2.75E-2</v>
      </c>
      <c r="DW255" s="16">
        <v>168.01750000000001</v>
      </c>
      <c r="DX255" s="34">
        <v>1.2500000000000001E-2</v>
      </c>
      <c r="DY255" s="34">
        <v>1.15E-2</v>
      </c>
      <c r="DZ255" s="34">
        <v>2.5000000000000001E-3</v>
      </c>
      <c r="EA255" s="27">
        <v>7.219803223829949</v>
      </c>
      <c r="EB255" s="33">
        <v>5.5500000000000001E-2</v>
      </c>
      <c r="EC255" s="34">
        <v>0.40949999999999998</v>
      </c>
      <c r="ED255" s="34">
        <v>4.3499999999999997E-2</v>
      </c>
      <c r="EE255" s="16">
        <v>317.28100000000001</v>
      </c>
      <c r="EF255" s="34">
        <v>2.8500000000000001E-2</v>
      </c>
      <c r="EG255" s="34">
        <v>2.7E-2</v>
      </c>
      <c r="EH255" s="34">
        <v>4.5000000000000005E-3</v>
      </c>
      <c r="EI255" s="27">
        <v>13.643375830701796</v>
      </c>
      <c r="EJ255" s="33">
        <v>3.7499999999999999E-2</v>
      </c>
      <c r="EK255" s="34">
        <v>0.27949999999999997</v>
      </c>
      <c r="EL255" s="34">
        <v>3.7499999999999999E-2</v>
      </c>
      <c r="EM255" s="16">
        <v>214.2045</v>
      </c>
      <c r="EN255" s="34">
        <v>1.9E-2</v>
      </c>
      <c r="EO255" s="34">
        <v>1.8500000000000003E-2</v>
      </c>
      <c r="EP255" s="34">
        <v>5.0000000000000001E-3</v>
      </c>
      <c r="EQ255" s="27">
        <v>9.2111999811471943</v>
      </c>
      <c r="ER255" s="34" t="s">
        <v>486</v>
      </c>
    </row>
    <row r="256" spans="2:148" x14ac:dyDescent="0.2">
      <c r="B256" s="15" t="s">
        <v>500</v>
      </c>
      <c r="D256" s="15" t="s">
        <v>49</v>
      </c>
      <c r="E256" s="15" t="s">
        <v>85</v>
      </c>
      <c r="F256" s="31" t="s">
        <v>32</v>
      </c>
      <c r="G256" s="15">
        <v>7900</v>
      </c>
      <c r="H256" s="31" t="s">
        <v>2</v>
      </c>
      <c r="I256" s="15">
        <v>114879</v>
      </c>
      <c r="K256" s="15" t="s">
        <v>490</v>
      </c>
      <c r="L256" s="15">
        <v>3.7909999999999999</v>
      </c>
      <c r="N256" s="15" t="s">
        <v>31</v>
      </c>
      <c r="P256" s="15" t="s">
        <v>495</v>
      </c>
      <c r="Q256" s="37"/>
      <c r="R256" s="11"/>
      <c r="T256" s="31" t="s">
        <v>153</v>
      </c>
      <c r="U256" s="15"/>
      <c r="V256" s="15">
        <v>1700</v>
      </c>
      <c r="Y256" s="41">
        <v>0.28851381673992427</v>
      </c>
      <c r="Z256" s="42">
        <v>1.3046814555812825</v>
      </c>
      <c r="AA256" s="42">
        <v>0.25950464579014115</v>
      </c>
      <c r="AB256" s="28">
        <v>349.60070487577138</v>
      </c>
      <c r="AC256" s="42">
        <v>3.491496052233465E-2</v>
      </c>
      <c r="AD256" s="42">
        <v>0.2535988562175896</v>
      </c>
      <c r="AE256" s="42">
        <v>2.378549268925394E-2</v>
      </c>
      <c r="AF256" s="43">
        <v>15.121609046334973</v>
      </c>
      <c r="AG256" s="41">
        <v>2.342589613933431E-2</v>
      </c>
      <c r="AH256" s="42">
        <v>0.1185037317047813</v>
      </c>
      <c r="AI256" s="42">
        <v>3.1440796114110992E-2</v>
      </c>
      <c r="AJ256" s="28">
        <v>202.90608260633067</v>
      </c>
      <c r="AK256" s="42">
        <v>1.3860435070575093E-2</v>
      </c>
      <c r="AL256" s="42">
        <v>9.5654610687592179E-3</v>
      </c>
      <c r="AM256" s="42">
        <v>7.0540818744411846E-3</v>
      </c>
      <c r="AN256" s="43">
        <v>8.7138435340350178</v>
      </c>
      <c r="AO256" s="41">
        <v>0.12129981070707335</v>
      </c>
      <c r="AP256" s="42">
        <v>0.55736517411058528</v>
      </c>
      <c r="AQ256" s="42">
        <v>0.11608320342670395</v>
      </c>
      <c r="AR256" s="28">
        <v>257.20739859852597</v>
      </c>
      <c r="AS256" s="42">
        <v>2.1529303075117745E-2</v>
      </c>
      <c r="AT256" s="42">
        <v>9.9770507631955593E-2</v>
      </c>
      <c r="AU256" s="42">
        <v>1.3247096481750242E-2</v>
      </c>
      <c r="AV256" s="27">
        <v>11.005606790279625</v>
      </c>
      <c r="AW256" s="54"/>
      <c r="AX256" s="33" t="s">
        <v>486</v>
      </c>
      <c r="AY256" s="34" t="s">
        <v>486</v>
      </c>
      <c r="AZ256" s="34" t="s">
        <v>486</v>
      </c>
      <c r="BA256" s="16" t="s">
        <v>486</v>
      </c>
      <c r="BB256" s="34" t="s">
        <v>486</v>
      </c>
      <c r="BC256" s="34" t="s">
        <v>486</v>
      </c>
      <c r="BD256" s="34" t="s">
        <v>486</v>
      </c>
      <c r="BE256" s="27" t="s">
        <v>486</v>
      </c>
      <c r="BF256" s="34" t="s">
        <v>486</v>
      </c>
      <c r="BG256" s="33" t="s">
        <v>486</v>
      </c>
      <c r="BH256" s="34" t="s">
        <v>486</v>
      </c>
      <c r="BI256" s="34" t="s">
        <v>486</v>
      </c>
      <c r="BJ256" s="16" t="s">
        <v>486</v>
      </c>
      <c r="BK256" s="34" t="s">
        <v>486</v>
      </c>
      <c r="BL256" s="34" t="s">
        <v>486</v>
      </c>
      <c r="BM256" s="34" t="s">
        <v>486</v>
      </c>
      <c r="BN256" s="27" t="s">
        <v>486</v>
      </c>
      <c r="BO256" s="33">
        <v>0.36237495188692637</v>
      </c>
      <c r="BP256" s="34">
        <v>2.8994373331433199</v>
      </c>
      <c r="BQ256" s="34">
        <v>0.33132754079557403</v>
      </c>
      <c r="BR256" s="16">
        <v>290.42314875234371</v>
      </c>
      <c r="BS256" s="34">
        <v>3.6094472472230389E-2</v>
      </c>
      <c r="BT256" s="34">
        <v>0.32628047941469596</v>
      </c>
      <c r="BU256" s="34">
        <v>3.3312590005103455E-2</v>
      </c>
      <c r="BV256" s="27">
        <v>12.701009400267457</v>
      </c>
      <c r="BW256" s="33">
        <v>5.8677995626503082E-2</v>
      </c>
      <c r="BX256" s="34">
        <v>0.42606943680094278</v>
      </c>
      <c r="BY256" s="34">
        <v>6.9880814580864939E-2</v>
      </c>
      <c r="BZ256" s="16">
        <v>311.25003459246813</v>
      </c>
      <c r="CA256" s="34">
        <v>3.1792595973043729E-2</v>
      </c>
      <c r="CB256" s="34">
        <v>2.6885399653459353E-2</v>
      </c>
      <c r="CC256" s="34">
        <v>1.3344241126699715E-2</v>
      </c>
      <c r="CD256" s="27">
        <v>13.386256048819964</v>
      </c>
      <c r="CE256" s="33">
        <v>1.7573795980592322E-2</v>
      </c>
      <c r="CF256" s="34">
        <v>8.187890224068442E-2</v>
      </c>
      <c r="CG256" s="34">
        <v>5.9564165734167243E-2</v>
      </c>
      <c r="CH256" s="16">
        <v>171.15825121554178</v>
      </c>
      <c r="CI256" s="34">
        <v>1.0875525650763456E-2</v>
      </c>
      <c r="CJ256" s="34">
        <v>6.6982703298288666E-3</v>
      </c>
      <c r="CK256" s="34">
        <v>3.7018170928859819E-3</v>
      </c>
      <c r="CL256" s="27">
        <v>7.3489100781171333</v>
      </c>
      <c r="CM256" s="33">
        <v>5.0926728728468248E-2</v>
      </c>
      <c r="CN256" s="34">
        <v>0.37800005818158489</v>
      </c>
      <c r="CO256" s="34">
        <v>7.185442115929852E-2</v>
      </c>
      <c r="CP256" s="16">
        <v>322.50338879970496</v>
      </c>
      <c r="CQ256" s="34">
        <v>2.9600255484913466E-2</v>
      </c>
      <c r="CR256" s="34">
        <v>2.1326473243554783E-2</v>
      </c>
      <c r="CS256" s="34">
        <v>1.3959387096681489E-2</v>
      </c>
      <c r="CT256" s="27">
        <v>13.864619521194987</v>
      </c>
      <c r="CU256" s="33">
        <v>9.5332817090303876E-2</v>
      </c>
      <c r="CV256" s="34">
        <v>0.72095955861813632</v>
      </c>
      <c r="CW256" s="34">
        <v>0.11620557777448205</v>
      </c>
      <c r="CX256" s="16">
        <v>230.83909719739358</v>
      </c>
      <c r="CY256" s="34">
        <v>2.0849132140449218E-2</v>
      </c>
      <c r="CZ256" s="34">
        <v>7.4483684949854662E-2</v>
      </c>
      <c r="DA256" s="34">
        <v>1.2035013699542881E-2</v>
      </c>
      <c r="DB256" s="27">
        <v>9.9622823530087263</v>
      </c>
      <c r="DC256" s="34" t="s">
        <v>486</v>
      </c>
      <c r="DD256" s="33">
        <v>5.1420786033973334E-2</v>
      </c>
      <c r="DE256" s="34">
        <v>0.49022442019263501</v>
      </c>
      <c r="DF256" s="34">
        <v>6.3619784728584761E-2</v>
      </c>
      <c r="DG256" s="16">
        <v>232.72375176765567</v>
      </c>
      <c r="DH256" s="34">
        <v>2.5138392196562154E-2</v>
      </c>
      <c r="DI256" s="34">
        <v>2.6282393837411176E-2</v>
      </c>
      <c r="DJ256" s="34">
        <v>1.5002774492844092E-2</v>
      </c>
      <c r="DK256" s="27">
        <v>10.021589748713778</v>
      </c>
      <c r="DL256" s="33">
        <v>5.9457826186491355E-2</v>
      </c>
      <c r="DM256" s="34">
        <v>0.67489394566591865</v>
      </c>
      <c r="DN256" s="34">
        <v>0.11721257271873893</v>
      </c>
      <c r="DO256" s="16">
        <v>292.69611890268527</v>
      </c>
      <c r="DP256" s="34">
        <v>2.9973028841607782E-2</v>
      </c>
      <c r="DQ256" s="34">
        <v>2.9484797344883566E-2</v>
      </c>
      <c r="DR256" s="34">
        <v>2.2198586506717972E-2</v>
      </c>
      <c r="DS256" s="27">
        <v>12.607352663838947</v>
      </c>
      <c r="DT256" s="33">
        <v>2.6482686236409581E-2</v>
      </c>
      <c r="DU256" s="34">
        <v>0.61277399201837346</v>
      </c>
      <c r="DV256" s="34">
        <v>7.0573285286767345E-2</v>
      </c>
      <c r="DW256" s="16">
        <v>171.05622205924871</v>
      </c>
      <c r="DX256" s="34">
        <v>1.3481173398487173E-2</v>
      </c>
      <c r="DY256" s="34">
        <v>1.3251512837922412E-2</v>
      </c>
      <c r="DZ256" s="34">
        <v>4.065739591294258E-3</v>
      </c>
      <c r="EA256" s="27">
        <v>7.3815278111940925</v>
      </c>
      <c r="EB256" s="33">
        <v>5.6420068670110332E-2</v>
      </c>
      <c r="EC256" s="34">
        <v>0.53031295373454868</v>
      </c>
      <c r="ED256" s="34">
        <v>7.432859055531707E-2</v>
      </c>
      <c r="EE256" s="16">
        <v>333.27841472790169</v>
      </c>
      <c r="EF256" s="34">
        <v>3.0551987072900518E-2</v>
      </c>
      <c r="EG256" s="34">
        <v>2.6118081597209811E-2</v>
      </c>
      <c r="EH256" s="34">
        <v>1.2961392949089715E-2</v>
      </c>
      <c r="EI256" s="27">
        <v>14.337774937917331</v>
      </c>
      <c r="EJ256" s="33">
        <v>3.949698970282392E-2</v>
      </c>
      <c r="EK256" s="34">
        <v>0.58849876806635837</v>
      </c>
      <c r="EL256" s="34">
        <v>7.6366368643481508E-2</v>
      </c>
      <c r="EM256" s="16">
        <v>217.76528795642005</v>
      </c>
      <c r="EN256" s="34">
        <v>1.9881768413328713E-2</v>
      </c>
      <c r="EO256" s="34">
        <v>1.9615221289495208E-2</v>
      </c>
      <c r="EP256" s="34">
        <v>9.8315009457909264E-3</v>
      </c>
      <c r="EQ256" s="27">
        <v>9.3850204987644812</v>
      </c>
      <c r="ER256" s="34" t="s">
        <v>486</v>
      </c>
    </row>
    <row r="257" spans="2:148" x14ac:dyDescent="0.2">
      <c r="B257" s="15" t="s">
        <v>500</v>
      </c>
      <c r="D257" s="15" t="s">
        <v>53</v>
      </c>
      <c r="E257" s="15" t="s">
        <v>158</v>
      </c>
      <c r="F257" s="31" t="s">
        <v>32</v>
      </c>
      <c r="G257" s="15">
        <v>7900</v>
      </c>
      <c r="H257" s="31" t="s">
        <v>2</v>
      </c>
      <c r="I257" s="15">
        <v>79119</v>
      </c>
      <c r="K257" s="15" t="s">
        <v>490</v>
      </c>
      <c r="L257" s="15">
        <v>3.984</v>
      </c>
      <c r="N257" s="15" t="s">
        <v>39</v>
      </c>
      <c r="P257" s="15" t="s">
        <v>495</v>
      </c>
      <c r="Q257" s="37"/>
      <c r="R257" s="12"/>
      <c r="T257" s="31" t="s">
        <v>153</v>
      </c>
      <c r="U257" s="15"/>
      <c r="V257" s="15">
        <v>1810</v>
      </c>
      <c r="Y257" s="41">
        <v>0.626</v>
      </c>
      <c r="Z257" s="42">
        <v>3.4289999999999998</v>
      </c>
      <c r="AA257" s="42">
        <v>0.221</v>
      </c>
      <c r="AB257" s="28">
        <v>376.423</v>
      </c>
      <c r="AC257" s="42">
        <v>6.4000000000000001E-2</v>
      </c>
      <c r="AD257" s="42">
        <v>0.56200000000000006</v>
      </c>
      <c r="AE257" s="42"/>
      <c r="AF257" s="43">
        <v>16.46111388666321</v>
      </c>
      <c r="AG257" s="41">
        <v>0.123</v>
      </c>
      <c r="AH257" s="42">
        <v>1.4510000000000001</v>
      </c>
      <c r="AI257" s="42">
        <v>4.1000000000000002E-2</v>
      </c>
      <c r="AJ257" s="28">
        <v>222.99600000000001</v>
      </c>
      <c r="AK257" s="42">
        <v>3.1E-2</v>
      </c>
      <c r="AL257" s="42">
        <v>9.1999999999999998E-2</v>
      </c>
      <c r="AM257" s="42"/>
      <c r="AN257" s="43">
        <v>9.6788589338737818</v>
      </c>
      <c r="AO257" s="41">
        <v>0.308</v>
      </c>
      <c r="AP257" s="42">
        <v>2.1800000000000002</v>
      </c>
      <c r="AQ257" s="42">
        <v>0.107</v>
      </c>
      <c r="AR257" s="28">
        <v>279.536</v>
      </c>
      <c r="AS257" s="42">
        <v>4.2999999999999997E-2</v>
      </c>
      <c r="AT257" s="42">
        <v>0.26500000000000001</v>
      </c>
      <c r="AU257" s="42"/>
      <c r="AV257" s="27">
        <v>12.09</v>
      </c>
      <c r="AW257" s="54">
        <v>0.61399999999999999</v>
      </c>
      <c r="AX257" s="33" t="s">
        <v>486</v>
      </c>
      <c r="AY257" s="34" t="s">
        <v>486</v>
      </c>
      <c r="AZ257" s="34" t="s">
        <v>486</v>
      </c>
      <c r="BA257" s="16" t="s">
        <v>486</v>
      </c>
      <c r="BB257" s="34" t="s">
        <v>486</v>
      </c>
      <c r="BC257" s="34" t="s">
        <v>486</v>
      </c>
      <c r="BD257" s="34" t="s">
        <v>486</v>
      </c>
      <c r="BE257" s="27" t="s">
        <v>486</v>
      </c>
      <c r="BF257" s="34" t="s">
        <v>486</v>
      </c>
      <c r="BG257" s="33" t="s">
        <v>486</v>
      </c>
      <c r="BH257" s="34" t="s">
        <v>486</v>
      </c>
      <c r="BI257" s="34" t="s">
        <v>486</v>
      </c>
      <c r="BJ257" s="16" t="s">
        <v>486</v>
      </c>
      <c r="BK257" s="34" t="s">
        <v>486</v>
      </c>
      <c r="BL257" s="34" t="s">
        <v>486</v>
      </c>
      <c r="BM257" s="34" t="s">
        <v>486</v>
      </c>
      <c r="BN257" s="27" t="s">
        <v>486</v>
      </c>
      <c r="BO257" s="33" t="s">
        <v>486</v>
      </c>
      <c r="BP257" s="34" t="s">
        <v>486</v>
      </c>
      <c r="BQ257" s="34" t="s">
        <v>486</v>
      </c>
      <c r="BR257" s="16" t="s">
        <v>486</v>
      </c>
      <c r="BS257" s="34" t="s">
        <v>486</v>
      </c>
      <c r="BT257" s="34" t="s">
        <v>486</v>
      </c>
      <c r="BU257" s="34" t="s">
        <v>486</v>
      </c>
      <c r="BV257" s="27" t="s">
        <v>486</v>
      </c>
      <c r="BW257" s="33" t="s">
        <v>486</v>
      </c>
      <c r="BX257" s="34" t="s">
        <v>486</v>
      </c>
      <c r="BY257" s="34" t="s">
        <v>486</v>
      </c>
      <c r="BZ257" s="16" t="s">
        <v>486</v>
      </c>
      <c r="CA257" s="34" t="s">
        <v>486</v>
      </c>
      <c r="CB257" s="34" t="s">
        <v>486</v>
      </c>
      <c r="CC257" s="34" t="s">
        <v>486</v>
      </c>
      <c r="CD257" s="27" t="s">
        <v>486</v>
      </c>
      <c r="CE257" s="33" t="s">
        <v>486</v>
      </c>
      <c r="CF257" s="34" t="s">
        <v>486</v>
      </c>
      <c r="CG257" s="34" t="s">
        <v>486</v>
      </c>
      <c r="CH257" s="16" t="s">
        <v>486</v>
      </c>
      <c r="CI257" s="34" t="s">
        <v>486</v>
      </c>
      <c r="CJ257" s="34" t="s">
        <v>486</v>
      </c>
      <c r="CK257" s="34" t="s">
        <v>486</v>
      </c>
      <c r="CL257" s="27" t="s">
        <v>486</v>
      </c>
      <c r="CM257" s="33" t="s">
        <v>486</v>
      </c>
      <c r="CN257" s="34" t="s">
        <v>486</v>
      </c>
      <c r="CO257" s="34" t="s">
        <v>486</v>
      </c>
      <c r="CP257" s="16" t="s">
        <v>486</v>
      </c>
      <c r="CQ257" s="34" t="s">
        <v>486</v>
      </c>
      <c r="CR257" s="34" t="s">
        <v>486</v>
      </c>
      <c r="CS257" s="34" t="s">
        <v>486</v>
      </c>
      <c r="CT257" s="27" t="s">
        <v>486</v>
      </c>
      <c r="CU257" s="33" t="s">
        <v>486</v>
      </c>
      <c r="CV257" s="34" t="s">
        <v>486</v>
      </c>
      <c r="CW257" s="34" t="s">
        <v>486</v>
      </c>
      <c r="CX257" s="16" t="s">
        <v>486</v>
      </c>
      <c r="CY257" s="34" t="s">
        <v>486</v>
      </c>
      <c r="CZ257" s="34" t="s">
        <v>486</v>
      </c>
      <c r="DA257" s="34" t="s">
        <v>486</v>
      </c>
      <c r="DB257" s="27" t="s">
        <v>486</v>
      </c>
      <c r="DC257" s="34" t="s">
        <v>486</v>
      </c>
      <c r="DD257" s="33">
        <v>0.253</v>
      </c>
      <c r="DE257" s="34">
        <v>3.17</v>
      </c>
      <c r="DF257" s="34">
        <v>0.41899999999999998</v>
      </c>
      <c r="DG257" s="16">
        <v>262.08699999999999</v>
      </c>
      <c r="DH257" s="34">
        <v>0.05</v>
      </c>
      <c r="DI257" s="34">
        <v>0.20300000000000001</v>
      </c>
      <c r="DJ257" s="34" t="s">
        <v>486</v>
      </c>
      <c r="DK257" s="27">
        <v>11.489022796185449</v>
      </c>
      <c r="DL257" s="33">
        <v>0.371</v>
      </c>
      <c r="DM257" s="34">
        <v>5.4720000000000004</v>
      </c>
      <c r="DN257" s="34">
        <v>0.74199999999999999</v>
      </c>
      <c r="DO257" s="16">
        <v>330.113</v>
      </c>
      <c r="DP257" s="34">
        <v>6.0999999999999999E-2</v>
      </c>
      <c r="DQ257" s="34">
        <v>0.31</v>
      </c>
      <c r="DR257" s="34" t="s">
        <v>486</v>
      </c>
      <c r="DS257" s="27">
        <v>14.577873560509655</v>
      </c>
      <c r="DT257" s="33">
        <v>0.13300000000000001</v>
      </c>
      <c r="DU257" s="34">
        <v>2.1749999999999998</v>
      </c>
      <c r="DV257" s="34">
        <v>0.22800000000000001</v>
      </c>
      <c r="DW257" s="16">
        <v>193.26900000000001</v>
      </c>
      <c r="DX257" s="34">
        <v>0.03</v>
      </c>
      <c r="DY257" s="34">
        <v>0.10299999999999999</v>
      </c>
      <c r="DZ257" s="34" t="s">
        <v>486</v>
      </c>
      <c r="EA257" s="27">
        <v>8.4540211465648643</v>
      </c>
      <c r="EB257" s="33">
        <v>0.29799999999999999</v>
      </c>
      <c r="EC257" s="34">
        <v>4.2380000000000004</v>
      </c>
      <c r="ED257" s="34">
        <v>0.41899999999999998</v>
      </c>
      <c r="EE257" s="16">
        <v>362.48500000000001</v>
      </c>
      <c r="EF257" s="34">
        <v>5.8999999999999997E-2</v>
      </c>
      <c r="EG257" s="34">
        <v>0.23899999999999999</v>
      </c>
      <c r="EH257" s="34" t="s">
        <v>486</v>
      </c>
      <c r="EI257" s="27">
        <v>15.873210947196435</v>
      </c>
      <c r="EJ257" s="33">
        <v>0.20799999999999999</v>
      </c>
      <c r="EK257" s="34">
        <v>3.0619999999999998</v>
      </c>
      <c r="EL257" s="34">
        <v>0.36</v>
      </c>
      <c r="EM257" s="16">
        <v>244.321</v>
      </c>
      <c r="EN257" s="34">
        <v>4.1000000000000002E-2</v>
      </c>
      <c r="EO257" s="34">
        <v>0.16700000000000001</v>
      </c>
      <c r="EP257" s="34" t="s">
        <v>486</v>
      </c>
      <c r="EQ257" s="27">
        <v>10.713635135347442</v>
      </c>
      <c r="ER257" s="34">
        <v>2.3149999999999999</v>
      </c>
    </row>
    <row r="258" spans="2:148" x14ac:dyDescent="0.2">
      <c r="B258" s="15" t="s">
        <v>500</v>
      </c>
      <c r="D258" s="15" t="s">
        <v>49</v>
      </c>
      <c r="E258" s="15" t="s">
        <v>85</v>
      </c>
      <c r="F258" s="31" t="s">
        <v>32</v>
      </c>
      <c r="G258" s="15">
        <v>7900</v>
      </c>
      <c r="H258" s="31" t="s">
        <v>2</v>
      </c>
      <c r="I258" s="15">
        <v>95979</v>
      </c>
      <c r="K258" s="15" t="s">
        <v>491</v>
      </c>
      <c r="L258" s="15">
        <v>3.7909999999999999</v>
      </c>
      <c r="N258" s="15" t="s">
        <v>31</v>
      </c>
      <c r="P258" s="15" t="s">
        <v>495</v>
      </c>
      <c r="Q258" s="37"/>
      <c r="R258" s="11"/>
      <c r="T258" s="31" t="s">
        <v>153</v>
      </c>
      <c r="U258" s="15"/>
      <c r="V258" s="15">
        <v>1810</v>
      </c>
      <c r="Y258" s="41">
        <v>0.35220126909056276</v>
      </c>
      <c r="Z258" s="42">
        <v>1.1958629922643726</v>
      </c>
      <c r="AA258" s="42">
        <v>0.1415074867578196</v>
      </c>
      <c r="AB258" s="28">
        <v>352.81777157979388</v>
      </c>
      <c r="AC258" s="42">
        <v>4.6504904787601553E-2</v>
      </c>
      <c r="AD258" s="42">
        <v>0.30569636430296121</v>
      </c>
      <c r="AE258" s="42">
        <v>1.0573403500876637E-2</v>
      </c>
      <c r="AF258" s="43">
        <v>15.26092019983937</v>
      </c>
      <c r="AG258" s="41">
        <v>3.7004310913400014E-2</v>
      </c>
      <c r="AH258" s="42">
        <v>0.1982661150962729</v>
      </c>
      <c r="AI258" s="42">
        <v>2.636516075321595E-2</v>
      </c>
      <c r="AJ258" s="28">
        <v>210.30878207134162</v>
      </c>
      <c r="AK258" s="42">
        <v>1.6387415218300842E-2</v>
      </c>
      <c r="AL258" s="42">
        <v>2.0616895695099172E-2</v>
      </c>
      <c r="AM258" s="42">
        <v>2.2489239998912908E-3</v>
      </c>
      <c r="AN258" s="43">
        <v>9.038569606463934</v>
      </c>
      <c r="AO258" s="41">
        <v>0.15327065246525975</v>
      </c>
      <c r="AP258" s="42">
        <v>0.56624853447832224</v>
      </c>
      <c r="AQ258" s="42">
        <v>6.8837578887410961E-2</v>
      </c>
      <c r="AR258" s="28">
        <v>262.87591007987771</v>
      </c>
      <c r="AS258" s="42">
        <v>2.7496819157982005E-2</v>
      </c>
      <c r="AT258" s="42">
        <v>0.12577383330727776</v>
      </c>
      <c r="AU258" s="42">
        <v>5.3195652348203872E-3</v>
      </c>
      <c r="AV258" s="27">
        <v>11.251618142524823</v>
      </c>
      <c r="AW258" s="54"/>
      <c r="AX258" s="33" t="s">
        <v>486</v>
      </c>
      <c r="AY258" s="34" t="s">
        <v>486</v>
      </c>
      <c r="AZ258" s="34" t="s">
        <v>486</v>
      </c>
      <c r="BA258" s="16" t="s">
        <v>486</v>
      </c>
      <c r="BB258" s="34" t="s">
        <v>486</v>
      </c>
      <c r="BC258" s="34" t="s">
        <v>486</v>
      </c>
      <c r="BD258" s="34" t="s">
        <v>486</v>
      </c>
      <c r="BE258" s="27" t="s">
        <v>486</v>
      </c>
      <c r="BF258" s="34" t="s">
        <v>486</v>
      </c>
      <c r="BG258" s="33" t="s">
        <v>486</v>
      </c>
      <c r="BH258" s="34" t="s">
        <v>486</v>
      </c>
      <c r="BI258" s="34" t="s">
        <v>486</v>
      </c>
      <c r="BJ258" s="16" t="s">
        <v>486</v>
      </c>
      <c r="BK258" s="34" t="s">
        <v>486</v>
      </c>
      <c r="BL258" s="34" t="s">
        <v>486</v>
      </c>
      <c r="BM258" s="34" t="s">
        <v>486</v>
      </c>
      <c r="BN258" s="27" t="s">
        <v>486</v>
      </c>
      <c r="BO258" s="33" t="s">
        <v>486</v>
      </c>
      <c r="BP258" s="34" t="s">
        <v>486</v>
      </c>
      <c r="BQ258" s="34" t="s">
        <v>486</v>
      </c>
      <c r="BR258" s="16" t="s">
        <v>486</v>
      </c>
      <c r="BS258" s="34" t="s">
        <v>486</v>
      </c>
      <c r="BT258" s="34" t="s">
        <v>486</v>
      </c>
      <c r="BU258" s="34" t="s">
        <v>486</v>
      </c>
      <c r="BV258" s="27" t="s">
        <v>486</v>
      </c>
      <c r="BW258" s="33" t="s">
        <v>486</v>
      </c>
      <c r="BX258" s="34" t="s">
        <v>486</v>
      </c>
      <c r="BY258" s="34" t="s">
        <v>486</v>
      </c>
      <c r="BZ258" s="16" t="s">
        <v>486</v>
      </c>
      <c r="CA258" s="34" t="s">
        <v>486</v>
      </c>
      <c r="CB258" s="34" t="s">
        <v>486</v>
      </c>
      <c r="CC258" s="34" t="s">
        <v>486</v>
      </c>
      <c r="CD258" s="27" t="s">
        <v>486</v>
      </c>
      <c r="CE258" s="33" t="s">
        <v>486</v>
      </c>
      <c r="CF258" s="34" t="s">
        <v>486</v>
      </c>
      <c r="CG258" s="34" t="s">
        <v>486</v>
      </c>
      <c r="CH258" s="16" t="s">
        <v>486</v>
      </c>
      <c r="CI258" s="34" t="s">
        <v>486</v>
      </c>
      <c r="CJ258" s="34" t="s">
        <v>486</v>
      </c>
      <c r="CK258" s="34" t="s">
        <v>486</v>
      </c>
      <c r="CL258" s="27" t="s">
        <v>486</v>
      </c>
      <c r="CM258" s="33" t="s">
        <v>486</v>
      </c>
      <c r="CN258" s="34" t="s">
        <v>486</v>
      </c>
      <c r="CO258" s="34" t="s">
        <v>486</v>
      </c>
      <c r="CP258" s="16" t="s">
        <v>486</v>
      </c>
      <c r="CQ258" s="34" t="s">
        <v>486</v>
      </c>
      <c r="CR258" s="34" t="s">
        <v>486</v>
      </c>
      <c r="CS258" s="34" t="s">
        <v>486</v>
      </c>
      <c r="CT258" s="27" t="s">
        <v>486</v>
      </c>
      <c r="CU258" s="33" t="s">
        <v>486</v>
      </c>
      <c r="CV258" s="34" t="s">
        <v>486</v>
      </c>
      <c r="CW258" s="34" t="s">
        <v>486</v>
      </c>
      <c r="CX258" s="16" t="s">
        <v>486</v>
      </c>
      <c r="CY258" s="34" t="s">
        <v>486</v>
      </c>
      <c r="CZ258" s="34" t="s">
        <v>486</v>
      </c>
      <c r="DA258" s="34" t="s">
        <v>486</v>
      </c>
      <c r="DB258" s="27" t="s">
        <v>486</v>
      </c>
      <c r="DC258" s="34" t="s">
        <v>486</v>
      </c>
      <c r="DD258" s="33">
        <v>7.494377631233852E-2</v>
      </c>
      <c r="DE258" s="34">
        <v>0.69708842491410505</v>
      </c>
      <c r="DF258" s="34">
        <v>2.5660236325640278E-2</v>
      </c>
      <c r="DG258" s="16">
        <v>236.32205982381143</v>
      </c>
      <c r="DH258" s="34">
        <v>3.0304970718284356E-2</v>
      </c>
      <c r="DI258" s="34">
        <v>4.4638805594054164E-2</v>
      </c>
      <c r="DJ258" s="34">
        <v>5.5432765941239972E-3</v>
      </c>
      <c r="DK258" s="27">
        <v>10.193064457192371</v>
      </c>
      <c r="DL258" s="33">
        <v>8.8810816806307077E-2</v>
      </c>
      <c r="DM258" s="34">
        <v>0.93465598715135889</v>
      </c>
      <c r="DN258" s="34">
        <v>8.2312423215595287E-2</v>
      </c>
      <c r="DO258" s="16">
        <v>298.03872127289327</v>
      </c>
      <c r="DP258" s="34">
        <v>3.5125522483816583E-2</v>
      </c>
      <c r="DQ258" s="34">
        <v>5.3685294322490494E-2</v>
      </c>
      <c r="DR258" s="34">
        <v>1.4009237744475071E-2</v>
      </c>
      <c r="DS258" s="27">
        <v>12.857998852074918</v>
      </c>
      <c r="DT258" s="33">
        <v>3.5116332695128247E-2</v>
      </c>
      <c r="DU258" s="34">
        <v>0.30556449233237987</v>
      </c>
      <c r="DV258" s="34">
        <v>3.287336416006198E-2</v>
      </c>
      <c r="DW258" s="16">
        <v>172.46604373358863</v>
      </c>
      <c r="DX258" s="34">
        <v>1.5611271676223008E-2</v>
      </c>
      <c r="DY258" s="34">
        <v>1.9505061018905239E-2</v>
      </c>
      <c r="DZ258" s="34">
        <v>3.0706743678171082E-3</v>
      </c>
      <c r="EA258" s="27">
        <v>7.4224643525780083</v>
      </c>
      <c r="EB258" s="33">
        <v>9.2077020125926848E-2</v>
      </c>
      <c r="EC258" s="34">
        <v>1.017304733743126</v>
      </c>
      <c r="ED258" s="34">
        <v>5.9174316611000075E-2</v>
      </c>
      <c r="EE258" s="16">
        <v>328.96500499712289</v>
      </c>
      <c r="EF258" s="34">
        <v>3.7609038042309098E-2</v>
      </c>
      <c r="EG258" s="34">
        <v>5.446798208361775E-2</v>
      </c>
      <c r="EH258" s="34">
        <v>9.1641911946801231E-3</v>
      </c>
      <c r="EI258" s="27">
        <v>14.190446150794083</v>
      </c>
      <c r="EJ258" s="33">
        <v>5.6680779039140913E-2</v>
      </c>
      <c r="EK258" s="34">
        <v>0.54807574930000302</v>
      </c>
      <c r="EL258" s="34">
        <v>4.1332950883178912E-2</v>
      </c>
      <c r="EM258" s="16">
        <v>219.57140662872101</v>
      </c>
      <c r="EN258" s="34">
        <v>2.3627837706246494E-2</v>
      </c>
      <c r="EO258" s="34">
        <v>3.3052941332894423E-2</v>
      </c>
      <c r="EP258" s="34">
        <v>5.7731153825308192E-3</v>
      </c>
      <c r="EQ258" s="27">
        <v>9.4620986411428643</v>
      </c>
      <c r="ER258" s="34" t="s">
        <v>486</v>
      </c>
    </row>
    <row r="259" spans="2:148" x14ac:dyDescent="0.2">
      <c r="B259" s="15" t="s">
        <v>500</v>
      </c>
      <c r="D259" s="15" t="s">
        <v>64</v>
      </c>
      <c r="E259" s="15" t="s">
        <v>577</v>
      </c>
      <c r="F259" s="31" t="s">
        <v>32</v>
      </c>
      <c r="G259" s="15">
        <v>7900</v>
      </c>
      <c r="H259" s="31" t="s">
        <v>2</v>
      </c>
      <c r="I259" s="15">
        <v>88670</v>
      </c>
      <c r="K259" s="15" t="s">
        <v>490</v>
      </c>
      <c r="L259" s="15">
        <v>2.9950000000000001</v>
      </c>
      <c r="N259" s="15" t="s">
        <v>31</v>
      </c>
      <c r="P259" s="15" t="s">
        <v>495</v>
      </c>
      <c r="Q259" s="37"/>
      <c r="R259" s="11"/>
      <c r="T259" s="31" t="s">
        <v>153</v>
      </c>
      <c r="U259" s="15"/>
      <c r="V259" s="15">
        <v>1590</v>
      </c>
      <c r="Y259" s="41">
        <v>0.35721948796342307</v>
      </c>
      <c r="Z259" s="42">
        <v>1.1709365750243326</v>
      </c>
      <c r="AA259" s="42">
        <v>0.45870555684004372</v>
      </c>
      <c r="AB259" s="28">
        <v>338.10965331853782</v>
      </c>
      <c r="AC259" s="42">
        <v>2.8646956145277749E-2</v>
      </c>
      <c r="AD259" s="42">
        <v>0.32857253181814533</v>
      </c>
      <c r="AE259" s="42">
        <v>6.043025458244778E-2</v>
      </c>
      <c r="AF259" s="43">
        <v>14.629089758719047</v>
      </c>
      <c r="AG259" s="41">
        <v>2.2815009675989734E-2</v>
      </c>
      <c r="AH259" s="42">
        <v>4.4895392211541409E-3</v>
      </c>
      <c r="AI259" s="42">
        <v>0.36826976842676357</v>
      </c>
      <c r="AJ259" s="28">
        <v>199.78175988442126</v>
      </c>
      <c r="AK259" s="42">
        <v>1.2473499388029548E-2</v>
      </c>
      <c r="AL259" s="42">
        <v>1.0341510287960185E-2</v>
      </c>
      <c r="AM259" s="42">
        <v>2.5884835367906592E-2</v>
      </c>
      <c r="AN259" s="43">
        <v>8.572073378132675</v>
      </c>
      <c r="AO259" s="41">
        <v>0.14658528953911701</v>
      </c>
      <c r="AP259" s="42">
        <v>0.43621664050351761</v>
      </c>
      <c r="AQ259" s="42">
        <v>0.40174199612801226</v>
      </c>
      <c r="AR259" s="28">
        <v>250.97988429620443</v>
      </c>
      <c r="AS259" s="42">
        <v>1.8459643112690372E-2</v>
      </c>
      <c r="AT259" s="42">
        <v>0.12812564642642663</v>
      </c>
      <c r="AU259" s="42">
        <v>3.8670836997040589E-2</v>
      </c>
      <c r="AV259" s="27">
        <v>10.735493564449831</v>
      </c>
      <c r="AW259" s="54"/>
      <c r="AX259" s="33" t="s">
        <v>486</v>
      </c>
      <c r="AY259" s="34" t="s">
        <v>486</v>
      </c>
      <c r="AZ259" s="34" t="s">
        <v>486</v>
      </c>
      <c r="BA259" s="16" t="s">
        <v>486</v>
      </c>
      <c r="BB259" s="34" t="s">
        <v>486</v>
      </c>
      <c r="BC259" s="34" t="s">
        <v>486</v>
      </c>
      <c r="BD259" s="34" t="s">
        <v>486</v>
      </c>
      <c r="BE259" s="27" t="s">
        <v>486</v>
      </c>
      <c r="BF259" s="34" t="s">
        <v>486</v>
      </c>
      <c r="BG259" s="33" t="s">
        <v>486</v>
      </c>
      <c r="BH259" s="34" t="s">
        <v>486</v>
      </c>
      <c r="BI259" s="34" t="s">
        <v>486</v>
      </c>
      <c r="BJ259" s="16" t="s">
        <v>486</v>
      </c>
      <c r="BK259" s="34" t="s">
        <v>486</v>
      </c>
      <c r="BL259" s="34" t="s">
        <v>486</v>
      </c>
      <c r="BM259" s="34" t="s">
        <v>486</v>
      </c>
      <c r="BN259" s="27" t="s">
        <v>486</v>
      </c>
      <c r="BO259" s="33">
        <v>0.61140610095487691</v>
      </c>
      <c r="BP259" s="34">
        <v>3.735794608378225</v>
      </c>
      <c r="BQ259" s="34">
        <v>0.34771950102334126</v>
      </c>
      <c r="BR259" s="16">
        <v>304.37541798900031</v>
      </c>
      <c r="BS259" s="34">
        <v>4.0146299887310388E-2</v>
      </c>
      <c r="BT259" s="34">
        <v>0.57125980106756646</v>
      </c>
      <c r="BU259" s="34">
        <v>5.1570861835194902E-2</v>
      </c>
      <c r="BV259" s="27">
        <v>13.389675367459782</v>
      </c>
      <c r="BW259" s="33">
        <v>4.1767994515437175E-2</v>
      </c>
      <c r="BX259" s="34">
        <v>2.0355546713371933E-2</v>
      </c>
      <c r="BY259" s="34">
        <v>0.54830461086154869</v>
      </c>
      <c r="BZ259" s="16">
        <v>289.50647609816809</v>
      </c>
      <c r="CA259" s="34">
        <v>2.2200164443198864E-2</v>
      </c>
      <c r="CB259" s="34">
        <v>1.956783007223831E-2</v>
      </c>
      <c r="CC259" s="34">
        <v>3.7289607617235002E-2</v>
      </c>
      <c r="CD259" s="27">
        <v>12.424026580507816</v>
      </c>
      <c r="CE259" s="33">
        <v>1.5565044683577216E-2</v>
      </c>
      <c r="CF259" s="34">
        <v>3.808047500217179E-3</v>
      </c>
      <c r="CG259" s="34">
        <v>0.36057053097526492</v>
      </c>
      <c r="CH259" s="16">
        <v>174.05774490198226</v>
      </c>
      <c r="CI259" s="34">
        <v>9.6934673127112552E-3</v>
      </c>
      <c r="CJ259" s="34">
        <v>5.8715773708659606E-3</v>
      </c>
      <c r="CK259" s="34">
        <v>1.2031129529304262E-2</v>
      </c>
      <c r="CL259" s="27">
        <v>7.4677345743687811</v>
      </c>
      <c r="CM259" s="33">
        <v>2.8093883086693732E-2</v>
      </c>
      <c r="CN259" s="34">
        <v>6.521644614967302E-3</v>
      </c>
      <c r="CO259" s="34">
        <v>0.31730283636528583</v>
      </c>
      <c r="CP259" s="16">
        <v>305.1580193408459</v>
      </c>
      <c r="CQ259" s="34">
        <v>2.1371528979710178E-2</v>
      </c>
      <c r="CR259" s="34">
        <v>6.7223541069835538E-3</v>
      </c>
      <c r="CS259" s="34">
        <v>2.7004839745340056E-2</v>
      </c>
      <c r="CT259" s="27">
        <v>13.092530575850157</v>
      </c>
      <c r="CU259" s="33">
        <v>0.13856226545163547</v>
      </c>
      <c r="CV259" s="34">
        <v>0.74513288855941784</v>
      </c>
      <c r="CW259" s="34">
        <v>0.38039858878613475</v>
      </c>
      <c r="CX259" s="16">
        <v>230.08726270929191</v>
      </c>
      <c r="CY259" s="34">
        <v>1.8732725205015181E-2</v>
      </c>
      <c r="CZ259" s="34">
        <v>0.11982954024662029</v>
      </c>
      <c r="DA259" s="34">
        <v>2.5039964274114E-2</v>
      </c>
      <c r="DB259" s="27">
        <v>9.9375468807575391</v>
      </c>
      <c r="DC259" s="34" t="s">
        <v>486</v>
      </c>
      <c r="DD259" s="33">
        <v>2.7087131921302483E-2</v>
      </c>
      <c r="DE259" s="34">
        <v>3.5650933563766583E-3</v>
      </c>
      <c r="DF259" s="34">
        <v>0.18016972084658789</v>
      </c>
      <c r="DG259" s="16">
        <v>215.24127916046274</v>
      </c>
      <c r="DH259" s="34">
        <v>1.5570517626117079E-2</v>
      </c>
      <c r="DI259" s="34">
        <v>1.1516614295185404E-2</v>
      </c>
      <c r="DJ259" s="34">
        <v>2.1947966684227823E-2</v>
      </c>
      <c r="DK259" s="27">
        <v>9.2356531856687347</v>
      </c>
      <c r="DL259" s="33">
        <v>4.2372837254037149E-2</v>
      </c>
      <c r="DM259" s="34">
        <v>1.6681789893687682E-2</v>
      </c>
      <c r="DN259" s="34">
        <v>0.42727388420336848</v>
      </c>
      <c r="DO259" s="16">
        <v>276.75787030153413</v>
      </c>
      <c r="DP259" s="34">
        <v>2.1881091680265499E-2</v>
      </c>
      <c r="DQ259" s="34">
        <v>2.049174557377165E-2</v>
      </c>
      <c r="DR259" s="34">
        <v>4.0410858991277325E-2</v>
      </c>
      <c r="DS259" s="27">
        <v>11.877071838187177</v>
      </c>
      <c r="DT259" s="33">
        <v>1.6856608598474807E-2</v>
      </c>
      <c r="DU259" s="34">
        <v>3.3956073118896145E-3</v>
      </c>
      <c r="DV259" s="34">
        <v>0.36771915034983826</v>
      </c>
      <c r="DW259" s="16">
        <v>170.08537060916049</v>
      </c>
      <c r="DX259" s="34">
        <v>9.8185537246257646E-3</v>
      </c>
      <c r="DY259" s="34">
        <v>7.0380548738490419E-3</v>
      </c>
      <c r="DZ259" s="34">
        <v>1.2989281353829369E-2</v>
      </c>
      <c r="EA259" s="27">
        <v>7.2975068286254565</v>
      </c>
      <c r="EB259" s="33">
        <v>3.2109474904131796E-2</v>
      </c>
      <c r="EC259" s="34">
        <v>4.1163825957388428E-3</v>
      </c>
      <c r="ED259" s="34">
        <v>0.31849923774355321</v>
      </c>
      <c r="EE259" s="16">
        <v>305.54637782520541</v>
      </c>
      <c r="EF259" s="34">
        <v>2.2176829174803299E-2</v>
      </c>
      <c r="EG259" s="34">
        <v>9.9326457293284973E-3</v>
      </c>
      <c r="EH259" s="34">
        <v>2.5380340071960935E-2</v>
      </c>
      <c r="EI259" s="27">
        <v>13.109571551064656</v>
      </c>
      <c r="EJ259" s="33">
        <v>2.4131162509775782E-2</v>
      </c>
      <c r="EK259" s="34">
        <v>5.4055626452160907E-3</v>
      </c>
      <c r="EL259" s="34">
        <v>0.33402851323665655</v>
      </c>
      <c r="EM259" s="16">
        <v>208.50853326274239</v>
      </c>
      <c r="EN259" s="34">
        <v>1.397969101226886E-2</v>
      </c>
      <c r="EO259" s="34">
        <v>1.0151471497506922E-2</v>
      </c>
      <c r="EP259" s="34">
        <v>1.9984295799345703E-2</v>
      </c>
      <c r="EQ259" s="27">
        <v>8.9466066760674519</v>
      </c>
      <c r="ER259" s="34" t="s">
        <v>486</v>
      </c>
    </row>
    <row r="260" spans="2:148" x14ac:dyDescent="0.2">
      <c r="B260" s="15" t="s">
        <v>500</v>
      </c>
      <c r="D260" s="15" t="s">
        <v>53</v>
      </c>
      <c r="E260" s="15" t="s">
        <v>158</v>
      </c>
      <c r="F260" s="31" t="s">
        <v>32</v>
      </c>
      <c r="G260" s="15">
        <v>7900</v>
      </c>
      <c r="H260" s="31" t="s">
        <v>2</v>
      </c>
      <c r="I260" s="15">
        <v>97490</v>
      </c>
      <c r="K260" s="15" t="s">
        <v>490</v>
      </c>
      <c r="L260" s="15">
        <v>3.984</v>
      </c>
      <c r="N260" s="15" t="s">
        <v>39</v>
      </c>
      <c r="P260" s="15" t="s">
        <v>495</v>
      </c>
      <c r="Q260" s="37"/>
      <c r="R260" s="11"/>
      <c r="T260" s="31" t="s">
        <v>153</v>
      </c>
      <c r="U260" s="15"/>
      <c r="V260" s="15">
        <v>1810</v>
      </c>
      <c r="Y260" s="41">
        <v>0.46100000000000002</v>
      </c>
      <c r="Z260" s="42">
        <v>2.74</v>
      </c>
      <c r="AA260" s="42">
        <v>0.14799999999999999</v>
      </c>
      <c r="AB260" s="28">
        <v>343.94099999999997</v>
      </c>
      <c r="AC260" s="42">
        <v>5.7000000000000002E-2</v>
      </c>
      <c r="AD260" s="42">
        <v>0.40400000000000003</v>
      </c>
      <c r="AE260" s="42">
        <v>2.0750976380579274E-2</v>
      </c>
      <c r="AF260" s="43">
        <v>14.999069771095506</v>
      </c>
      <c r="AG260" s="41">
        <v>8.5000000000000006E-2</v>
      </c>
      <c r="AH260" s="42">
        <v>1.157</v>
      </c>
      <c r="AI260" s="42">
        <v>3.3000000000000002E-2</v>
      </c>
      <c r="AJ260" s="28">
        <v>198.88399999999999</v>
      </c>
      <c r="AK260" s="42">
        <v>2.7E-2</v>
      </c>
      <c r="AL260" s="42">
        <v>5.8000000000000003E-2</v>
      </c>
      <c r="AM260" s="42">
        <v>5.0900168131137111E-3</v>
      </c>
      <c r="AN260" s="43">
        <v>8.6197066817489123</v>
      </c>
      <c r="AO260" s="41">
        <v>0.223</v>
      </c>
      <c r="AP260" s="42">
        <v>1.7410000000000001</v>
      </c>
      <c r="AQ260" s="42">
        <v>7.4999999999999997E-2</v>
      </c>
      <c r="AR260" s="28">
        <v>252.38200000000001</v>
      </c>
      <c r="AS260" s="42">
        <v>3.7999999999999999E-2</v>
      </c>
      <c r="AT260" s="42">
        <v>0.185</v>
      </c>
      <c r="AU260" s="42">
        <v>1.0865914288926436E-2</v>
      </c>
      <c r="AV260" s="27">
        <v>10.893000000000001</v>
      </c>
      <c r="AW260" s="54"/>
      <c r="AX260" s="33" t="s">
        <v>486</v>
      </c>
      <c r="AY260" s="34" t="s">
        <v>486</v>
      </c>
      <c r="AZ260" s="34" t="s">
        <v>486</v>
      </c>
      <c r="BA260" s="16" t="s">
        <v>486</v>
      </c>
      <c r="BB260" s="34" t="s">
        <v>486</v>
      </c>
      <c r="BC260" s="34" t="s">
        <v>486</v>
      </c>
      <c r="BD260" s="34" t="s">
        <v>486</v>
      </c>
      <c r="BE260" s="27" t="s">
        <v>486</v>
      </c>
      <c r="BF260" s="34" t="s">
        <v>486</v>
      </c>
      <c r="BG260" s="33" t="s">
        <v>486</v>
      </c>
      <c r="BH260" s="34" t="s">
        <v>486</v>
      </c>
      <c r="BI260" s="34" t="s">
        <v>486</v>
      </c>
      <c r="BJ260" s="16" t="s">
        <v>486</v>
      </c>
      <c r="BK260" s="34" t="s">
        <v>486</v>
      </c>
      <c r="BL260" s="34" t="s">
        <v>486</v>
      </c>
      <c r="BM260" s="34" t="s">
        <v>486</v>
      </c>
      <c r="BN260" s="27" t="s">
        <v>486</v>
      </c>
      <c r="BO260" s="33">
        <v>0.51800000000000002</v>
      </c>
      <c r="BP260" s="34">
        <v>6.0250000000000004</v>
      </c>
      <c r="BQ260" s="34">
        <v>0.16500000000000001</v>
      </c>
      <c r="BR260" s="16">
        <v>302.92200000000003</v>
      </c>
      <c r="BS260" s="34">
        <v>6.0999999999999999E-2</v>
      </c>
      <c r="BT260" s="34">
        <v>0.45700000000000002</v>
      </c>
      <c r="BU260" s="34" t="s">
        <v>486</v>
      </c>
      <c r="BV260" s="27">
        <v>13.468919419961983</v>
      </c>
      <c r="BW260" s="33">
        <v>0.223</v>
      </c>
      <c r="BX260" s="34">
        <v>3.516</v>
      </c>
      <c r="BY260" s="34">
        <v>9.5000000000000001E-2</v>
      </c>
      <c r="BZ260" s="16">
        <v>310.67700000000002</v>
      </c>
      <c r="CA260" s="34">
        <v>4.9000000000000002E-2</v>
      </c>
      <c r="CB260" s="34">
        <v>0.17399999999999999</v>
      </c>
      <c r="CC260" s="34" t="s">
        <v>486</v>
      </c>
      <c r="CD260" s="27">
        <v>13.592292815509577</v>
      </c>
      <c r="CE260" s="33">
        <v>8.3000000000000004E-2</v>
      </c>
      <c r="CF260" s="34">
        <v>1.784</v>
      </c>
      <c r="CG260" s="34">
        <v>3.7999999999999999E-2</v>
      </c>
      <c r="CH260" s="16">
        <v>178.64099999999999</v>
      </c>
      <c r="CI260" s="34">
        <v>2.5999999999999999E-2</v>
      </c>
      <c r="CJ260" s="34">
        <v>5.8000000000000003E-2</v>
      </c>
      <c r="CK260" s="34" t="s">
        <v>486</v>
      </c>
      <c r="CL260" s="27">
        <v>7.7934686022214903</v>
      </c>
      <c r="CM260" s="33">
        <v>0.217</v>
      </c>
      <c r="CN260" s="34">
        <v>3.177</v>
      </c>
      <c r="CO260" s="34">
        <v>9.6000000000000002E-2</v>
      </c>
      <c r="CP260" s="16">
        <v>330.41</v>
      </c>
      <c r="CQ260" s="34">
        <v>5.2999999999999999E-2</v>
      </c>
      <c r="CR260" s="34">
        <v>0.16400000000000001</v>
      </c>
      <c r="CS260" s="34" t="s">
        <v>486</v>
      </c>
      <c r="CT260" s="27">
        <v>14.414979340465981</v>
      </c>
      <c r="CU260" s="33">
        <v>0.20399999999999999</v>
      </c>
      <c r="CV260" s="34">
        <v>3.02</v>
      </c>
      <c r="CW260" s="34">
        <v>7.6999999999999999E-2</v>
      </c>
      <c r="CX260" s="16">
        <v>238.27</v>
      </c>
      <c r="CY260" s="34">
        <v>3.9E-2</v>
      </c>
      <c r="CZ260" s="34">
        <v>0.16500000000000001</v>
      </c>
      <c r="DA260" s="34" t="s">
        <v>486</v>
      </c>
      <c r="DB260" s="27">
        <v>10.450731960220581</v>
      </c>
      <c r="DC260" s="34" t="s">
        <v>486</v>
      </c>
      <c r="DD260" s="33">
        <v>0.13150000000000001</v>
      </c>
      <c r="DE260" s="34">
        <v>1.778</v>
      </c>
      <c r="DF260" s="34">
        <v>0.11</v>
      </c>
      <c r="DG260" s="16">
        <v>237.60599999999999</v>
      </c>
      <c r="DH260" s="34">
        <v>0.04</v>
      </c>
      <c r="DI260" s="34">
        <v>9.0999999999999998E-2</v>
      </c>
      <c r="DJ260" s="34">
        <v>5.51533970750604E-3</v>
      </c>
      <c r="DK260" s="27">
        <v>10.328679675103299</v>
      </c>
      <c r="DL260" s="33">
        <v>0.20700000000000002</v>
      </c>
      <c r="DM260" s="34">
        <v>3.5584999999999996</v>
      </c>
      <c r="DN260" s="34">
        <v>0.154</v>
      </c>
      <c r="DO260" s="16">
        <v>303.1275</v>
      </c>
      <c r="DP260" s="34">
        <v>4.9000000000000002E-2</v>
      </c>
      <c r="DQ260" s="34">
        <v>0.1575</v>
      </c>
      <c r="DR260" s="34">
        <v>1.0686404554555764E-2</v>
      </c>
      <c r="DS260" s="27">
        <v>13.269181316868551</v>
      </c>
      <c r="DT260" s="33">
        <v>8.8999999999999996E-2</v>
      </c>
      <c r="DU260" s="34">
        <v>2.1779999999999999</v>
      </c>
      <c r="DV260" s="34">
        <v>4.65E-2</v>
      </c>
      <c r="DW260" s="16">
        <v>200.77199999999999</v>
      </c>
      <c r="DX260" s="34">
        <v>2.9499999999999998E-2</v>
      </c>
      <c r="DY260" s="34">
        <v>0.06</v>
      </c>
      <c r="DZ260" s="34">
        <v>2.0867617278852143E-3</v>
      </c>
      <c r="EA260" s="27">
        <v>8.7700416332814903</v>
      </c>
      <c r="EB260" s="33">
        <v>0.248</v>
      </c>
      <c r="EC260" s="34">
        <v>4.6980000000000004</v>
      </c>
      <c r="ED260" s="34">
        <v>0.13150000000000001</v>
      </c>
      <c r="EE260" s="16">
        <v>356.39449999999999</v>
      </c>
      <c r="EF260" s="34">
        <v>5.6500000000000002E-2</v>
      </c>
      <c r="EG260" s="34">
        <v>0.191</v>
      </c>
      <c r="EH260" s="34">
        <v>6.170637195069429E-3</v>
      </c>
      <c r="EI260" s="27">
        <v>15.636189297890056</v>
      </c>
      <c r="EJ260" s="33">
        <v>0.13150000000000001</v>
      </c>
      <c r="EK260" s="34">
        <v>2.5685000000000002</v>
      </c>
      <c r="EL260" s="34">
        <v>8.3999999999999991E-2</v>
      </c>
      <c r="EM260" s="16">
        <v>239.50049999999999</v>
      </c>
      <c r="EN260" s="34">
        <v>3.7499999999999999E-2</v>
      </c>
      <c r="EO260" s="34">
        <v>9.4E-2</v>
      </c>
      <c r="EP260" s="34">
        <v>4.4321781817435882E-3</v>
      </c>
      <c r="EQ260" s="27">
        <v>10.46321377511744</v>
      </c>
      <c r="ER260" s="34" t="s">
        <v>486</v>
      </c>
    </row>
    <row r="261" spans="2:148" x14ac:dyDescent="0.2">
      <c r="B261" s="15" t="s">
        <v>500</v>
      </c>
      <c r="D261" s="15" t="s">
        <v>553</v>
      </c>
      <c r="E261" s="15" t="s">
        <v>581</v>
      </c>
      <c r="F261" s="31" t="s">
        <v>32</v>
      </c>
      <c r="G261" s="15">
        <v>7900</v>
      </c>
      <c r="H261" s="31" t="s">
        <v>2</v>
      </c>
      <c r="I261" s="15">
        <v>67608</v>
      </c>
      <c r="K261" s="15" t="s">
        <v>491</v>
      </c>
      <c r="L261" s="15">
        <v>2.4969999999999999</v>
      </c>
      <c r="N261" s="15" t="s">
        <v>31</v>
      </c>
      <c r="P261" s="15" t="s">
        <v>495</v>
      </c>
      <c r="Q261" s="37"/>
      <c r="R261" s="11"/>
      <c r="T261" s="31" t="s">
        <v>153</v>
      </c>
      <c r="U261" s="15"/>
      <c r="V261" s="15">
        <v>2150</v>
      </c>
      <c r="Y261" s="41">
        <v>0.67591540227540936</v>
      </c>
      <c r="Z261" s="42">
        <v>3.785282395552823</v>
      </c>
      <c r="AA261" s="42">
        <v>0.94918226037977038</v>
      </c>
      <c r="AB261" s="28">
        <v>358.56355302111808</v>
      </c>
      <c r="AC261" s="42">
        <v>4.3851569928459525E-2</v>
      </c>
      <c r="AD261" s="42">
        <v>0.63206383234694985</v>
      </c>
      <c r="AE261" s="42"/>
      <c r="AF261" s="43">
        <v>15.72592400132408</v>
      </c>
      <c r="AG261" s="41">
        <v>3.1051483383881619E-2</v>
      </c>
      <c r="AH261" s="42">
        <v>7.2100441400962834E-2</v>
      </c>
      <c r="AI261" s="42">
        <v>0.14280428343653837</v>
      </c>
      <c r="AJ261" s="28">
        <v>218.47321431740582</v>
      </c>
      <c r="AK261" s="42">
        <v>1.6009509018978085E-2</v>
      </c>
      <c r="AL261" s="42">
        <v>1.5041974364903534E-2</v>
      </c>
      <c r="AM261" s="42">
        <v>6.7942178381816279E-2</v>
      </c>
      <c r="AN261" s="43">
        <v>9.3794298883950358</v>
      </c>
      <c r="AO261" s="41">
        <v>0.26881540693079747</v>
      </c>
      <c r="AP261" s="42">
        <v>1.4411655796402383</v>
      </c>
      <c r="AQ261" s="42">
        <v>0.44011909055028176</v>
      </c>
      <c r="AR261" s="28">
        <v>270.12508629446677</v>
      </c>
      <c r="AS261" s="42">
        <v>2.6274988986983615E-2</v>
      </c>
      <c r="AT261" s="42">
        <v>0.24254041794381387</v>
      </c>
      <c r="AU261" s="42"/>
      <c r="AV261" s="27">
        <v>11.634418787475234</v>
      </c>
      <c r="AW261" s="54"/>
      <c r="AX261" s="33" t="s">
        <v>486</v>
      </c>
      <c r="AY261" s="34" t="s">
        <v>486</v>
      </c>
      <c r="AZ261" s="34" t="s">
        <v>486</v>
      </c>
      <c r="BA261" s="16" t="s">
        <v>486</v>
      </c>
      <c r="BB261" s="34" t="s">
        <v>486</v>
      </c>
      <c r="BC261" s="34" t="s">
        <v>486</v>
      </c>
      <c r="BD261" s="34" t="s">
        <v>486</v>
      </c>
      <c r="BE261" s="27" t="s">
        <v>486</v>
      </c>
      <c r="BF261" s="34" t="s">
        <v>486</v>
      </c>
      <c r="BG261" s="33" t="s">
        <v>486</v>
      </c>
      <c r="BH261" s="34" t="s">
        <v>486</v>
      </c>
      <c r="BI261" s="34" t="s">
        <v>486</v>
      </c>
      <c r="BJ261" s="16" t="s">
        <v>486</v>
      </c>
      <c r="BK261" s="34" t="s">
        <v>486</v>
      </c>
      <c r="BL261" s="34" t="s">
        <v>486</v>
      </c>
      <c r="BM261" s="34" t="s">
        <v>486</v>
      </c>
      <c r="BN261" s="27" t="s">
        <v>486</v>
      </c>
      <c r="BO261" s="33">
        <v>0.65102630514737891</v>
      </c>
      <c r="BP261" s="34">
        <v>5.7713282832848281</v>
      </c>
      <c r="BQ261" s="34">
        <v>0.65235927198315746</v>
      </c>
      <c r="BR261" s="16">
        <v>309.8959616584674</v>
      </c>
      <c r="BS261" s="34">
        <v>4.2532313931469674E-2</v>
      </c>
      <c r="BT261" s="34">
        <v>0.60849399121590919</v>
      </c>
      <c r="BU261" s="34">
        <v>9.8330510009731392E-2</v>
      </c>
      <c r="BV261" s="27">
        <v>13.769035230640275</v>
      </c>
      <c r="BW261" s="33">
        <v>6.6210445331541315E-2</v>
      </c>
      <c r="BX261" s="34">
        <v>0.85081240823215398</v>
      </c>
      <c r="BY261" s="34">
        <v>0.1995540873091376</v>
      </c>
      <c r="BZ261" s="16">
        <v>345.67322011278287</v>
      </c>
      <c r="CA261" s="34">
        <v>2.2975217915193726E-2</v>
      </c>
      <c r="CB261" s="34">
        <v>4.3235227416347589E-2</v>
      </c>
      <c r="CC261" s="34">
        <v>7.1873274507871829E-2</v>
      </c>
      <c r="CD261" s="27">
        <v>14.892323115045865</v>
      </c>
      <c r="CE261" s="33">
        <v>3.1007501299475607E-2</v>
      </c>
      <c r="CF261" s="34">
        <v>0.37870234001040515</v>
      </c>
      <c r="CG261" s="34">
        <v>0.16568081717327585</v>
      </c>
      <c r="CH261" s="16">
        <v>193.0065102837986</v>
      </c>
      <c r="CI261" s="34">
        <v>1.3041524979086802E-2</v>
      </c>
      <c r="CJ261" s="34">
        <v>1.7965976320388807E-2</v>
      </c>
      <c r="CK261" s="34">
        <v>2.8090127457342681E-2</v>
      </c>
      <c r="CL261" s="27">
        <v>8.3078181187203377</v>
      </c>
      <c r="CM261" s="33">
        <v>7.0734105855301238E-2</v>
      </c>
      <c r="CN261" s="34">
        <v>1.3121910081904569</v>
      </c>
      <c r="CO261" s="34">
        <v>0.35497342317895403</v>
      </c>
      <c r="CP261" s="16">
        <v>368.57144086891293</v>
      </c>
      <c r="CQ261" s="34">
        <v>2.3988519362657602E-2</v>
      </c>
      <c r="CR261" s="34">
        <v>4.674558649264364E-2</v>
      </c>
      <c r="CS261" s="34">
        <v>7.3332542462346634E-2</v>
      </c>
      <c r="CT261" s="27">
        <v>15.906142721308015</v>
      </c>
      <c r="CU261" s="33">
        <v>0.16260813539130686</v>
      </c>
      <c r="CV261" s="34">
        <v>1.609181120057221</v>
      </c>
      <c r="CW261" s="34">
        <v>0.28658174377055279</v>
      </c>
      <c r="CX261" s="16">
        <v>256.47426176479752</v>
      </c>
      <c r="CY261" s="34">
        <v>2.1440033070338937E-2</v>
      </c>
      <c r="CZ261" s="34">
        <v>0.14116810232096794</v>
      </c>
      <c r="DA261" s="34">
        <v>5.2998714960243803E-2</v>
      </c>
      <c r="DB261" s="27">
        <v>11.130796186633855</v>
      </c>
      <c r="DC261" s="34" t="s">
        <v>486</v>
      </c>
      <c r="DD261" s="33">
        <v>4.5052090273212914E-2</v>
      </c>
      <c r="DE261" s="34">
        <v>0.78594159378560269</v>
      </c>
      <c r="DF261" s="34">
        <v>0.1620902721458892</v>
      </c>
      <c r="DG261" s="16">
        <v>252.30699938697123</v>
      </c>
      <c r="DH261" s="34">
        <v>1.7776145644578321E-2</v>
      </c>
      <c r="DI261" s="34">
        <v>2.7275944628634592E-2</v>
      </c>
      <c r="DJ261" s="34">
        <v>4.1777722638288897E-2</v>
      </c>
      <c r="DK261" s="27">
        <v>10.8805823767975</v>
      </c>
      <c r="DL261" s="33">
        <v>8.5012083726763235E-2</v>
      </c>
      <c r="DM261" s="34">
        <v>3.3710496909706444</v>
      </c>
      <c r="DN261" s="34">
        <v>0.31418903886069005</v>
      </c>
      <c r="DO261" s="16">
        <v>331.94868893704592</v>
      </c>
      <c r="DP261" s="34">
        <v>3.0572102168637722E-2</v>
      </c>
      <c r="DQ261" s="34">
        <v>5.4439981558125516E-2</v>
      </c>
      <c r="DR261" s="34">
        <v>8.5466307550843668E-2</v>
      </c>
      <c r="DS261" s="27">
        <v>14.476095090689435</v>
      </c>
      <c r="DT261" s="33">
        <v>3.7352815683459849E-2</v>
      </c>
      <c r="DU261" s="34">
        <v>1.6326343500045204</v>
      </c>
      <c r="DV261" s="34">
        <v>0.20968877360063418</v>
      </c>
      <c r="DW261" s="16">
        <v>191.21679965970611</v>
      </c>
      <c r="DX261" s="34">
        <v>1.4254952513805461E-2</v>
      </c>
      <c r="DY261" s="34">
        <v>2.3097863169654387E-2</v>
      </c>
      <c r="DZ261" s="34">
        <v>2.3616794172046995E-2</v>
      </c>
      <c r="EA261" s="27">
        <v>8.3164339887250147</v>
      </c>
      <c r="EB261" s="33">
        <v>4.7183979408033934E-2</v>
      </c>
      <c r="EC261" s="34">
        <v>0.56023739377146675</v>
      </c>
      <c r="ED261" s="34">
        <v>0.29959112828455287</v>
      </c>
      <c r="EE261" s="16">
        <v>376.84463153741177</v>
      </c>
      <c r="EF261" s="34">
        <v>1.9742697248881034E-2</v>
      </c>
      <c r="EG261" s="34">
        <v>2.74412821591529E-2</v>
      </c>
      <c r="EH261" s="34">
        <v>6.0010074104637615E-2</v>
      </c>
      <c r="EI261" s="27">
        <v>16.207096130117161</v>
      </c>
      <c r="EJ261" s="33">
        <v>4.6740990759541613E-2</v>
      </c>
      <c r="EK261" s="34">
        <v>1.6025799169989301</v>
      </c>
      <c r="EL261" s="34">
        <v>0.22470342319209333</v>
      </c>
      <c r="EM261" s="16">
        <v>242.91486011481388</v>
      </c>
      <c r="EN261" s="34">
        <v>1.7866210658247093E-2</v>
      </c>
      <c r="EO261" s="34">
        <v>2.8874780101294521E-2</v>
      </c>
      <c r="EP261" s="34">
        <v>3.9888812050165215E-2</v>
      </c>
      <c r="EQ261" s="27">
        <v>10.533022465276977</v>
      </c>
      <c r="ER261" s="34" t="s">
        <v>486</v>
      </c>
    </row>
    <row r="262" spans="2:148" x14ac:dyDescent="0.2">
      <c r="B262" s="15" t="s">
        <v>500</v>
      </c>
      <c r="D262" s="15" t="s">
        <v>49</v>
      </c>
      <c r="E262" s="15" t="s">
        <v>85</v>
      </c>
      <c r="F262" s="31" t="s">
        <v>32</v>
      </c>
      <c r="G262" s="15">
        <v>7900</v>
      </c>
      <c r="H262" s="31" t="s">
        <v>2</v>
      </c>
      <c r="I262" s="15">
        <v>86308</v>
      </c>
      <c r="K262" s="15" t="s">
        <v>490</v>
      </c>
      <c r="L262" s="15">
        <v>3.5649999999999999</v>
      </c>
      <c r="N262" s="15" t="s">
        <v>31</v>
      </c>
      <c r="P262" s="15" t="s">
        <v>495</v>
      </c>
      <c r="Q262" s="37"/>
      <c r="R262" s="12"/>
      <c r="T262" s="31" t="s">
        <v>153</v>
      </c>
      <c r="U262" s="15"/>
      <c r="V262" s="15">
        <v>1700</v>
      </c>
      <c r="Y262" s="41">
        <v>0.16162186300615508</v>
      </c>
      <c r="Z262" s="42">
        <v>1.6541427871737562</v>
      </c>
      <c r="AA262" s="42">
        <v>4.0952927962064165E-2</v>
      </c>
      <c r="AB262" s="28">
        <v>342.53902113733972</v>
      </c>
      <c r="AC262" s="42">
        <v>4.5164193713173331E-2</v>
      </c>
      <c r="AD262" s="42">
        <v>0.11645766929298175</v>
      </c>
      <c r="AE262" s="42">
        <v>4.5678497374973459E-3</v>
      </c>
      <c r="AF262" s="43">
        <v>14.825021532977427</v>
      </c>
      <c r="AG262" s="41">
        <v>3.6114438936129603E-2</v>
      </c>
      <c r="AH262" s="42">
        <v>1.4297864624742163</v>
      </c>
      <c r="AI262" s="42">
        <v>9.3144699057574318E-2</v>
      </c>
      <c r="AJ262" s="28">
        <v>203.77058105409984</v>
      </c>
      <c r="AK262" s="42">
        <v>1.9793446816917176E-2</v>
      </c>
      <c r="AL262" s="42">
        <v>1.6320992119212428E-2</v>
      </c>
      <c r="AM262" s="42">
        <v>2.6881549777475412E-3</v>
      </c>
      <c r="AN262" s="43">
        <v>8.841027183279035</v>
      </c>
      <c r="AO262" s="41">
        <v>8.212499956637459E-2</v>
      </c>
      <c r="AP262" s="42">
        <v>1.5120346669677422</v>
      </c>
      <c r="AQ262" s="42">
        <v>7.4011387493072622E-2</v>
      </c>
      <c r="AR262" s="28">
        <v>254.64258144231661</v>
      </c>
      <c r="AS262" s="42">
        <v>2.9094269433223123E-2</v>
      </c>
      <c r="AT262" s="42">
        <v>5.3030730133151467E-2</v>
      </c>
      <c r="AU262" s="42">
        <v>3.3772441718781486E-3</v>
      </c>
      <c r="AV262" s="27">
        <v>10.954715085853712</v>
      </c>
      <c r="AW262" s="54"/>
      <c r="AX262" s="33" t="s">
        <v>486</v>
      </c>
      <c r="AY262" s="34" t="s">
        <v>486</v>
      </c>
      <c r="AZ262" s="34" t="s">
        <v>486</v>
      </c>
      <c r="BA262" s="16" t="s">
        <v>486</v>
      </c>
      <c r="BB262" s="34" t="s">
        <v>486</v>
      </c>
      <c r="BC262" s="34" t="s">
        <v>486</v>
      </c>
      <c r="BD262" s="34" t="s">
        <v>486</v>
      </c>
      <c r="BE262" s="27" t="s">
        <v>486</v>
      </c>
      <c r="BF262" s="34" t="s">
        <v>486</v>
      </c>
      <c r="BG262" s="33" t="s">
        <v>486</v>
      </c>
      <c r="BH262" s="34" t="s">
        <v>486</v>
      </c>
      <c r="BI262" s="34" t="s">
        <v>486</v>
      </c>
      <c r="BJ262" s="16" t="s">
        <v>486</v>
      </c>
      <c r="BK262" s="34" t="s">
        <v>486</v>
      </c>
      <c r="BL262" s="34" t="s">
        <v>486</v>
      </c>
      <c r="BM262" s="34" t="s">
        <v>486</v>
      </c>
      <c r="BN262" s="27" t="s">
        <v>486</v>
      </c>
      <c r="BO262" s="33">
        <v>0.51528103040794526</v>
      </c>
      <c r="BP262" s="34">
        <v>4.8200074678826006</v>
      </c>
      <c r="BQ262" s="34">
        <v>0.1263203540650169</v>
      </c>
      <c r="BR262" s="16">
        <v>295.99267152310824</v>
      </c>
      <c r="BS262" s="34">
        <v>6.0329838431344672E-2</v>
      </c>
      <c r="BT262" s="34">
        <v>0.45495119197660061</v>
      </c>
      <c r="BU262" s="34">
        <v>9.9280404632575425E-3</v>
      </c>
      <c r="BV262" s="27">
        <v>13.090134625043358</v>
      </c>
      <c r="BW262" s="33">
        <v>7.4274654939053206E-2</v>
      </c>
      <c r="BX262" s="34">
        <v>2.8414157808997613</v>
      </c>
      <c r="BY262" s="34">
        <v>8.2333822616182176E-2</v>
      </c>
      <c r="BZ262" s="16">
        <v>309.32492406123816</v>
      </c>
      <c r="CA262" s="34">
        <v>3.4405533419689369E-2</v>
      </c>
      <c r="CB262" s="34">
        <v>3.9869121519363837E-2</v>
      </c>
      <c r="CC262" s="34">
        <v>1.0955239758642604E-2</v>
      </c>
      <c r="CD262" s="27">
        <v>13.468601198708779</v>
      </c>
      <c r="CE262" s="33">
        <v>3.2575637824060942E-2</v>
      </c>
      <c r="CF262" s="34">
        <v>1.5121497705418534</v>
      </c>
      <c r="CG262" s="34">
        <v>6.6423003526205129E-2</v>
      </c>
      <c r="CH262" s="16">
        <v>184.1018326271703</v>
      </c>
      <c r="CI262" s="34">
        <v>1.7658249105946509E-2</v>
      </c>
      <c r="CJ262" s="34">
        <v>1.4917388718114433E-2</v>
      </c>
      <c r="CK262" s="34">
        <v>1.2408208625500723E-3</v>
      </c>
      <c r="CL262" s="27">
        <v>8.0025016199487187</v>
      </c>
      <c r="CM262" s="33">
        <v>5.4648349679245006E-2</v>
      </c>
      <c r="CN262" s="34">
        <v>1.4502095709718303</v>
      </c>
      <c r="CO262" s="34">
        <v>0.10500098393356022</v>
      </c>
      <c r="CP262" s="16">
        <v>341.25444729656147</v>
      </c>
      <c r="CQ262" s="34">
        <v>3.2498887001455375E-2</v>
      </c>
      <c r="CR262" s="34">
        <v>2.2149462677789632E-2</v>
      </c>
      <c r="CS262" s="34">
        <v>8.9760659158128198E-3</v>
      </c>
      <c r="CT262" s="27">
        <v>14.741626916895322</v>
      </c>
      <c r="CU262" s="33">
        <v>0.13641797688247284</v>
      </c>
      <c r="CV262" s="34">
        <v>2.3517643436894105</v>
      </c>
      <c r="CW262" s="34">
        <v>8.4623260782862947E-2</v>
      </c>
      <c r="CX262" s="16">
        <v>240.81068906227617</v>
      </c>
      <c r="CY262" s="34">
        <v>3.0075563364554993E-2</v>
      </c>
      <c r="CZ262" s="34">
        <v>0.10634241351791784</v>
      </c>
      <c r="DA262" s="34">
        <v>5.1731157711261142E-3</v>
      </c>
      <c r="DB262" s="27">
        <v>10.505469354043829</v>
      </c>
      <c r="DC262" s="34" t="s">
        <v>486</v>
      </c>
      <c r="DD262" s="33">
        <v>3.5841936821978462E-2</v>
      </c>
      <c r="DE262" s="34">
        <v>1.0109064667352705</v>
      </c>
      <c r="DF262" s="34">
        <v>5.5764734470627388E-2</v>
      </c>
      <c r="DG262" s="16">
        <v>237.0341440239456</v>
      </c>
      <c r="DH262" s="34">
        <v>2.177950666735497E-2</v>
      </c>
      <c r="DI262" s="34">
        <v>1.4062430154623492E-2</v>
      </c>
      <c r="DJ262" s="34">
        <v>8.4638181365904539E-3</v>
      </c>
      <c r="DK262" s="27">
        <v>10.239436821111124</v>
      </c>
      <c r="DL262" s="33">
        <v>7.8399542896152655E-2</v>
      </c>
      <c r="DM262" s="34">
        <v>4.4568567431391086</v>
      </c>
      <c r="DN262" s="34">
        <v>0.12917195047676763</v>
      </c>
      <c r="DO262" s="16">
        <v>302.74700761824352</v>
      </c>
      <c r="DP262" s="34">
        <v>3.8162323199290707E-2</v>
      </c>
      <c r="DQ262" s="34">
        <v>4.0237219696861948E-2</v>
      </c>
      <c r="DR262" s="34">
        <v>1.5886307845411219E-2</v>
      </c>
      <c r="DS262" s="27">
        <v>13.295913438396132</v>
      </c>
      <c r="DT262" s="33">
        <v>3.5795643025460892E-2</v>
      </c>
      <c r="DU262" s="34">
        <v>1.8237182052879413</v>
      </c>
      <c r="DV262" s="34">
        <v>9.2901490772288278E-2</v>
      </c>
      <c r="DW262" s="16">
        <v>184.42212433419877</v>
      </c>
      <c r="DX262" s="34">
        <v>1.814455613665545E-2</v>
      </c>
      <c r="DY262" s="34">
        <v>1.7651086888805442E-2</v>
      </c>
      <c r="DZ262" s="34">
        <v>1.9908115264785061E-3</v>
      </c>
      <c r="EA262" s="27">
        <v>8.0376764041672306</v>
      </c>
      <c r="EB262" s="33">
        <v>5.7309045794470707E-2</v>
      </c>
      <c r="EC262" s="34">
        <v>1.9007157433830739</v>
      </c>
      <c r="ED262" s="34">
        <v>8.0967079431534791E-2</v>
      </c>
      <c r="EE262" s="16">
        <v>338.96465985183227</v>
      </c>
      <c r="EF262" s="34">
        <v>3.6394510201053949E-2</v>
      </c>
      <c r="EG262" s="34">
        <v>2.0914535593416758E-2</v>
      </c>
      <c r="EH262" s="34">
        <v>8.8542164894230765E-3</v>
      </c>
      <c r="EI262" s="27">
        <v>14.674143191327641</v>
      </c>
      <c r="EJ262" s="33">
        <v>4.4154490332832766E-2</v>
      </c>
      <c r="EK262" s="34">
        <v>2.0491809948823865</v>
      </c>
      <c r="EL262" s="34">
        <v>8.9542884717788498E-2</v>
      </c>
      <c r="EM262" s="16">
        <v>227.84951982209861</v>
      </c>
      <c r="EN262" s="34">
        <v>2.3631781434329365E-2</v>
      </c>
      <c r="EO262" s="34">
        <v>2.0522708898503401E-2</v>
      </c>
      <c r="EP262" s="34">
        <v>5.9735125417914627E-3</v>
      </c>
      <c r="EQ262" s="27">
        <v>9.9166164470103695</v>
      </c>
      <c r="ER262" s="34" t="s">
        <v>486</v>
      </c>
    </row>
    <row r="263" spans="2:148" x14ac:dyDescent="0.2">
      <c r="B263" s="15" t="s">
        <v>500</v>
      </c>
      <c r="D263" s="15" t="s">
        <v>64</v>
      </c>
      <c r="E263" s="15" t="s">
        <v>523</v>
      </c>
      <c r="F263" s="31" t="s">
        <v>32</v>
      </c>
      <c r="G263" s="15">
        <v>7900</v>
      </c>
      <c r="H263" s="31" t="s">
        <v>2</v>
      </c>
      <c r="I263" s="15">
        <v>78086</v>
      </c>
      <c r="K263" s="15" t="s">
        <v>490</v>
      </c>
      <c r="L263" s="15">
        <v>2.9950000000000001</v>
      </c>
      <c r="N263" s="15" t="s">
        <v>31</v>
      </c>
      <c r="P263" s="15" t="s">
        <v>495</v>
      </c>
      <c r="Q263" s="37"/>
      <c r="R263" s="12"/>
      <c r="T263" s="31" t="s">
        <v>153</v>
      </c>
      <c r="U263" s="15"/>
      <c r="V263" s="15">
        <v>1700</v>
      </c>
      <c r="Y263" s="41">
        <v>0.23139594408480893</v>
      </c>
      <c r="Z263" s="42">
        <v>0.87763041923145335</v>
      </c>
      <c r="AA263" s="42">
        <v>0.23197152471322124</v>
      </c>
      <c r="AB263" s="28">
        <v>344.33883034424673</v>
      </c>
      <c r="AC263" s="42">
        <v>2.6735700272953446E-2</v>
      </c>
      <c r="AD263" s="42">
        <v>0.20466024381185549</v>
      </c>
      <c r="AE263" s="42">
        <v>5.2780763301330962E-2</v>
      </c>
      <c r="AF263" s="43">
        <v>14.859372676219872</v>
      </c>
      <c r="AG263" s="41">
        <v>1.9432810554168421E-2</v>
      </c>
      <c r="AH263" s="42">
        <v>3.7027069415307493E-3</v>
      </c>
      <c r="AI263" s="42">
        <v>0.458896635345802</v>
      </c>
      <c r="AJ263" s="28">
        <v>202.46894390958104</v>
      </c>
      <c r="AK263" s="42">
        <v>1.0623832972332806E-2</v>
      </c>
      <c r="AL263" s="42">
        <v>8.8089775818356152E-3</v>
      </c>
      <c r="AM263" s="42">
        <v>2.439177570934796E-2</v>
      </c>
      <c r="AN263" s="43">
        <v>8.6868138697794954</v>
      </c>
      <c r="AO263" s="41">
        <v>9.7490340635954104E-2</v>
      </c>
      <c r="AP263" s="42">
        <v>0.3255352707232681</v>
      </c>
      <c r="AQ263" s="42">
        <v>0.37532920852742718</v>
      </c>
      <c r="AR263" s="28">
        <v>254.71393927087399</v>
      </c>
      <c r="AS263" s="42">
        <v>1.6557188200401904E-2</v>
      </c>
      <c r="AT263" s="42">
        <v>8.09331524355522E-2</v>
      </c>
      <c r="AU263" s="42">
        <v>3.4846302475590195E-2</v>
      </c>
      <c r="AV263" s="27">
        <v>10.880451230919235</v>
      </c>
      <c r="AW263" s="54"/>
      <c r="AX263" s="33" t="s">
        <v>486</v>
      </c>
      <c r="AY263" s="34" t="s">
        <v>486</v>
      </c>
      <c r="AZ263" s="34" t="s">
        <v>486</v>
      </c>
      <c r="BA263" s="16" t="s">
        <v>486</v>
      </c>
      <c r="BB263" s="34" t="s">
        <v>486</v>
      </c>
      <c r="BC263" s="34" t="s">
        <v>486</v>
      </c>
      <c r="BD263" s="34" t="s">
        <v>486</v>
      </c>
      <c r="BE263" s="27" t="s">
        <v>486</v>
      </c>
      <c r="BF263" s="34" t="s">
        <v>486</v>
      </c>
      <c r="BG263" s="33" t="s">
        <v>486</v>
      </c>
      <c r="BH263" s="34" t="s">
        <v>486</v>
      </c>
      <c r="BI263" s="34" t="s">
        <v>486</v>
      </c>
      <c r="BJ263" s="16" t="s">
        <v>486</v>
      </c>
      <c r="BK263" s="34" t="s">
        <v>486</v>
      </c>
      <c r="BL263" s="34" t="s">
        <v>486</v>
      </c>
      <c r="BM263" s="34" t="s">
        <v>486</v>
      </c>
      <c r="BN263" s="27" t="s">
        <v>486</v>
      </c>
      <c r="BO263" s="33" t="s">
        <v>486</v>
      </c>
      <c r="BP263" s="34" t="s">
        <v>486</v>
      </c>
      <c r="BQ263" s="34" t="s">
        <v>486</v>
      </c>
      <c r="BR263" s="16" t="s">
        <v>486</v>
      </c>
      <c r="BS263" s="34" t="s">
        <v>486</v>
      </c>
      <c r="BT263" s="34" t="s">
        <v>486</v>
      </c>
      <c r="BU263" s="34" t="s">
        <v>486</v>
      </c>
      <c r="BV263" s="27" t="s">
        <v>486</v>
      </c>
      <c r="BW263" s="33" t="s">
        <v>486</v>
      </c>
      <c r="BX263" s="34" t="s">
        <v>486</v>
      </c>
      <c r="BY263" s="34" t="s">
        <v>486</v>
      </c>
      <c r="BZ263" s="16" t="s">
        <v>486</v>
      </c>
      <c r="CA263" s="34" t="s">
        <v>486</v>
      </c>
      <c r="CB263" s="34" t="s">
        <v>486</v>
      </c>
      <c r="CC263" s="34" t="s">
        <v>486</v>
      </c>
      <c r="CD263" s="27" t="s">
        <v>486</v>
      </c>
      <c r="CE263" s="33" t="s">
        <v>486</v>
      </c>
      <c r="CF263" s="34" t="s">
        <v>486</v>
      </c>
      <c r="CG263" s="34" t="s">
        <v>486</v>
      </c>
      <c r="CH263" s="16" t="s">
        <v>486</v>
      </c>
      <c r="CI263" s="34" t="s">
        <v>486</v>
      </c>
      <c r="CJ263" s="34" t="s">
        <v>486</v>
      </c>
      <c r="CK263" s="34" t="s">
        <v>486</v>
      </c>
      <c r="CL263" s="27" t="s">
        <v>486</v>
      </c>
      <c r="CM263" s="33" t="s">
        <v>486</v>
      </c>
      <c r="CN263" s="34" t="s">
        <v>486</v>
      </c>
      <c r="CO263" s="34" t="s">
        <v>486</v>
      </c>
      <c r="CP263" s="16" t="s">
        <v>486</v>
      </c>
      <c r="CQ263" s="34" t="s">
        <v>486</v>
      </c>
      <c r="CR263" s="34" t="s">
        <v>486</v>
      </c>
      <c r="CS263" s="34" t="s">
        <v>486</v>
      </c>
      <c r="CT263" s="27" t="s">
        <v>486</v>
      </c>
      <c r="CU263" s="33" t="s">
        <v>486</v>
      </c>
      <c r="CV263" s="34" t="s">
        <v>486</v>
      </c>
      <c r="CW263" s="34" t="s">
        <v>486</v>
      </c>
      <c r="CX263" s="16" t="s">
        <v>486</v>
      </c>
      <c r="CY263" s="34" t="s">
        <v>486</v>
      </c>
      <c r="CZ263" s="34" t="s">
        <v>486</v>
      </c>
      <c r="DA263" s="34" t="s">
        <v>486</v>
      </c>
      <c r="DB263" s="27" t="s">
        <v>486</v>
      </c>
      <c r="DC263" s="34" t="s">
        <v>486</v>
      </c>
      <c r="DD263" s="33">
        <v>2.3956753375347545E-2</v>
      </c>
      <c r="DE263" s="34">
        <v>4.6318963979328489E-3</v>
      </c>
      <c r="DF263" s="34">
        <v>0.25585827481348028</v>
      </c>
      <c r="DG263" s="16">
        <v>224.63968617175291</v>
      </c>
      <c r="DH263" s="34">
        <v>1.6178169571997969E-2</v>
      </c>
      <c r="DI263" s="34">
        <v>7.7785838033495765E-3</v>
      </c>
      <c r="DJ263" s="34">
        <v>3.0987233434048848E-2</v>
      </c>
      <c r="DK263" s="27">
        <v>9.6383981330798125</v>
      </c>
      <c r="DL263" s="33">
        <v>4.7213006812606255E-2</v>
      </c>
      <c r="DM263" s="34">
        <v>3.056174822488418E-2</v>
      </c>
      <c r="DN263" s="34">
        <v>0.28865254258308304</v>
      </c>
      <c r="DO263" s="16">
        <v>285.14194888567488</v>
      </c>
      <c r="DP263" s="34">
        <v>2.2015463044800523E-2</v>
      </c>
      <c r="DQ263" s="34">
        <v>2.5197543767805732E-2</v>
      </c>
      <c r="DR263" s="34">
        <v>4.378960745169664E-2</v>
      </c>
      <c r="DS263" s="27">
        <v>12.238260121549926</v>
      </c>
      <c r="DT263" s="33">
        <v>1.2203551807806232E-2</v>
      </c>
      <c r="DU263" s="34">
        <v>1.3854299805943781E-3</v>
      </c>
      <c r="DV263" s="34">
        <v>0.36781442691565053</v>
      </c>
      <c r="DW263" s="16">
        <v>168.7770245692264</v>
      </c>
      <c r="DX263" s="34">
        <v>8.0545125457160919E-3</v>
      </c>
      <c r="DY263" s="34">
        <v>4.1490392620901397E-3</v>
      </c>
      <c r="DZ263" s="34">
        <v>1.0920840261419346E-2</v>
      </c>
      <c r="EA263" s="27">
        <v>7.2406231375353176</v>
      </c>
      <c r="EB263" s="33">
        <v>2.8182754250789418E-2</v>
      </c>
      <c r="EC263" s="34">
        <v>4.9182773173681712E-3</v>
      </c>
      <c r="ED263" s="34">
        <v>0.21570971681079867</v>
      </c>
      <c r="EE263" s="16">
        <v>311.5164910668243</v>
      </c>
      <c r="EF263" s="34">
        <v>2.0493320843367857E-2</v>
      </c>
      <c r="EG263" s="34">
        <v>7.6894334074215608E-3</v>
      </c>
      <c r="EH263" s="34">
        <v>2.8870142534818673E-2</v>
      </c>
      <c r="EI263" s="27">
        <v>13.36515031458946</v>
      </c>
      <c r="EJ263" s="33">
        <v>2.1219271207774455E-2</v>
      </c>
      <c r="EK263" s="34">
        <v>6.5829622216140721E-3</v>
      </c>
      <c r="EL263" s="34">
        <v>0.31844524902004451</v>
      </c>
      <c r="EM263" s="16">
        <v>211.44020039568713</v>
      </c>
      <c r="EN263" s="34">
        <v>1.2962821534438436E-2</v>
      </c>
      <c r="EO263" s="34">
        <v>8.2564496733360197E-3</v>
      </c>
      <c r="EP263" s="34">
        <v>2.1475417691902587E-2</v>
      </c>
      <c r="EQ263" s="27">
        <v>9.0720294555751835</v>
      </c>
      <c r="ER263" s="34" t="s">
        <v>486</v>
      </c>
    </row>
    <row r="264" spans="2:148" x14ac:dyDescent="0.2">
      <c r="B264" s="15" t="s">
        <v>500</v>
      </c>
      <c r="D264" s="15" t="s">
        <v>49</v>
      </c>
      <c r="E264" s="15" t="s">
        <v>85</v>
      </c>
      <c r="F264" s="31" t="s">
        <v>32</v>
      </c>
      <c r="G264" s="15">
        <v>7900</v>
      </c>
      <c r="H264" s="31" t="s">
        <v>2</v>
      </c>
      <c r="I264" s="15">
        <v>120056</v>
      </c>
      <c r="K264" s="15" t="s">
        <v>490</v>
      </c>
      <c r="L264" s="15">
        <v>3.5649999999999999</v>
      </c>
      <c r="N264" s="15" t="s">
        <v>31</v>
      </c>
      <c r="P264" s="15" t="s">
        <v>495</v>
      </c>
      <c r="Q264" s="37"/>
      <c r="R264" s="14"/>
      <c r="S264" s="17"/>
      <c r="T264" s="31" t="s">
        <v>153</v>
      </c>
      <c r="U264" s="17"/>
      <c r="V264" s="15">
        <v>1700</v>
      </c>
      <c r="W264" s="17"/>
      <c r="X264" s="17"/>
      <c r="Y264" s="41">
        <v>0.39100000000000001</v>
      </c>
      <c r="Z264" s="42">
        <v>2.02</v>
      </c>
      <c r="AA264" s="42">
        <v>0.16800000000000001</v>
      </c>
      <c r="AB264" s="28">
        <v>352.75900000000001</v>
      </c>
      <c r="AC264" s="42">
        <v>4.9000000000000002E-2</v>
      </c>
      <c r="AD264" s="42">
        <v>0.34200000000000003</v>
      </c>
      <c r="AE264" s="42"/>
      <c r="AF264" s="43">
        <v>15.319224049897096</v>
      </c>
      <c r="AG264" s="41">
        <v>5.7000000000000002E-2</v>
      </c>
      <c r="AH264" s="42">
        <v>0.48699999999999999</v>
      </c>
      <c r="AI264" s="42">
        <v>0.10299999999999999</v>
      </c>
      <c r="AJ264" s="28">
        <v>203.04599999999999</v>
      </c>
      <c r="AK264" s="42">
        <v>0.02</v>
      </c>
      <c r="AL264" s="42">
        <v>3.6999999999999998E-2</v>
      </c>
      <c r="AM264" s="42"/>
      <c r="AN264" s="43">
        <v>8.7492487156525431</v>
      </c>
      <c r="AO264" s="41">
        <v>0.18</v>
      </c>
      <c r="AP264" s="42">
        <v>1.0529999999999999</v>
      </c>
      <c r="AQ264" s="42">
        <v>0.127</v>
      </c>
      <c r="AR264" s="28">
        <v>258.41000000000003</v>
      </c>
      <c r="AS264" s="42">
        <v>3.1E-2</v>
      </c>
      <c r="AT264" s="42">
        <v>0.14899999999999999</v>
      </c>
      <c r="AU264" s="42"/>
      <c r="AV264" s="27">
        <v>11.098000000000001</v>
      </c>
      <c r="AW264" s="54"/>
      <c r="AX264" s="33" t="s">
        <v>486</v>
      </c>
      <c r="AY264" s="34" t="s">
        <v>486</v>
      </c>
      <c r="AZ264" s="34" t="s">
        <v>486</v>
      </c>
      <c r="BA264" s="16" t="s">
        <v>486</v>
      </c>
      <c r="BB264" s="34" t="s">
        <v>486</v>
      </c>
      <c r="BC264" s="34" t="s">
        <v>486</v>
      </c>
      <c r="BD264" s="34" t="s">
        <v>486</v>
      </c>
      <c r="BE264" s="27" t="s">
        <v>486</v>
      </c>
      <c r="BF264" s="34" t="s">
        <v>486</v>
      </c>
      <c r="BG264" s="33" t="s">
        <v>486</v>
      </c>
      <c r="BH264" s="34" t="s">
        <v>486</v>
      </c>
      <c r="BI264" s="34" t="s">
        <v>486</v>
      </c>
      <c r="BJ264" s="16" t="s">
        <v>486</v>
      </c>
      <c r="BK264" s="34" t="s">
        <v>486</v>
      </c>
      <c r="BL264" s="34" t="s">
        <v>486</v>
      </c>
      <c r="BM264" s="34" t="s">
        <v>486</v>
      </c>
      <c r="BN264" s="27" t="s">
        <v>486</v>
      </c>
      <c r="BO264" s="33">
        <v>0.75809475481381361</v>
      </c>
      <c r="BP264" s="34">
        <v>6.3630336403551517</v>
      </c>
      <c r="BQ264" s="34">
        <v>0.31752580820099702</v>
      </c>
      <c r="BR264" s="16">
        <v>310.05574872909312</v>
      </c>
      <c r="BS264" s="34">
        <v>6.417265201862489E-2</v>
      </c>
      <c r="BT264" s="34">
        <v>0.69392210279518873</v>
      </c>
      <c r="BU264" s="34" t="s">
        <v>486</v>
      </c>
      <c r="BV264" s="27">
        <v>13.83033587727193</v>
      </c>
      <c r="BW264" s="33">
        <v>0.10112410567071482</v>
      </c>
      <c r="BX264" s="34">
        <v>1.970953500200666</v>
      </c>
      <c r="BY264" s="34">
        <v>0.25150101590067603</v>
      </c>
      <c r="BZ264" s="16">
        <v>307.20227698324356</v>
      </c>
      <c r="CA264" s="34">
        <v>3.7093775306574144E-2</v>
      </c>
      <c r="CB264" s="34">
        <v>6.4030330364140686E-2</v>
      </c>
      <c r="CC264" s="34" t="s">
        <v>486</v>
      </c>
      <c r="CD264" s="27">
        <v>13.322545465667849</v>
      </c>
      <c r="CE264" s="33">
        <v>3.565992306830798E-2</v>
      </c>
      <c r="CF264" s="34">
        <v>0.71954619604878589</v>
      </c>
      <c r="CG264" s="34">
        <v>7.1226519268749913E-2</v>
      </c>
      <c r="CH264" s="16">
        <v>180.78469770132176</v>
      </c>
      <c r="CI264" s="34">
        <v>1.6791591161164264E-2</v>
      </c>
      <c r="CJ264" s="34">
        <v>1.8868331907143716E-2</v>
      </c>
      <c r="CK264" s="34" t="s">
        <v>486</v>
      </c>
      <c r="CL264" s="27">
        <v>7.8072283678092944</v>
      </c>
      <c r="CM264" s="33">
        <v>5.5368572860483758E-2</v>
      </c>
      <c r="CN264" s="34">
        <v>0.69046463517493328</v>
      </c>
      <c r="CO264" s="34">
        <v>6.7167527573627359E-2</v>
      </c>
      <c r="CP264" s="16">
        <v>331.74338932183963</v>
      </c>
      <c r="CQ264" s="34">
        <v>3.3617784155543687E-2</v>
      </c>
      <c r="CR264" s="34">
        <v>2.1750788704940072E-2</v>
      </c>
      <c r="CS264" s="34" t="s">
        <v>486</v>
      </c>
      <c r="CT264" s="27">
        <v>14.28258845853945</v>
      </c>
      <c r="CU264" s="33">
        <v>0.1899217851215779</v>
      </c>
      <c r="CV264" s="34">
        <v>2.0123970493434649</v>
      </c>
      <c r="CW264" s="34">
        <v>0.14554384391714148</v>
      </c>
      <c r="CX264" s="16">
        <v>240.54701230508482</v>
      </c>
      <c r="CY264" s="34">
        <v>3.0865066281519256E-2</v>
      </c>
      <c r="CZ264" s="34">
        <v>0.15905671884005865</v>
      </c>
      <c r="DA264" s="34" t="s">
        <v>486</v>
      </c>
      <c r="DB264" s="27">
        <v>10.478566708986786</v>
      </c>
      <c r="DC264" s="34" t="s">
        <v>486</v>
      </c>
      <c r="DD264" s="33">
        <v>8.0512601974710676E-2</v>
      </c>
      <c r="DE264" s="34">
        <v>0.66392693390889168</v>
      </c>
      <c r="DF264" s="34">
        <v>2.8315435843549761E-2</v>
      </c>
      <c r="DG264" s="16">
        <v>234.96560622407938</v>
      </c>
      <c r="DH264" s="34">
        <v>3.0921723203545703E-2</v>
      </c>
      <c r="DI264" s="34">
        <v>4.959087877116497E-2</v>
      </c>
      <c r="DJ264" s="34" t="s">
        <v>486</v>
      </c>
      <c r="DK264" s="27">
        <v>10.133408598000138</v>
      </c>
      <c r="DL264" s="33">
        <v>8.8144321781352841E-2</v>
      </c>
      <c r="DM264" s="34">
        <v>0.9350015482859434</v>
      </c>
      <c r="DN264" s="34">
        <v>0.12522201816562983</v>
      </c>
      <c r="DO264" s="16">
        <v>303.42552080959365</v>
      </c>
      <c r="DP264" s="34">
        <v>3.7436237307123921E-2</v>
      </c>
      <c r="DQ264" s="34">
        <v>5.0708084474228921E-2</v>
      </c>
      <c r="DR264" s="34" t="s">
        <v>486</v>
      </c>
      <c r="DS264" s="27">
        <v>13.088972023675415</v>
      </c>
      <c r="DT264" s="33">
        <v>4.0621518642343979E-2</v>
      </c>
      <c r="DU264" s="34">
        <v>0.85951633400531524</v>
      </c>
      <c r="DV264" s="34">
        <v>7.5627515905130713E-2</v>
      </c>
      <c r="DW264" s="16">
        <v>178.17676123900267</v>
      </c>
      <c r="DX264" s="34">
        <v>1.8400227059266788E-2</v>
      </c>
      <c r="DY264" s="34">
        <v>2.2221291583077191E-2</v>
      </c>
      <c r="DZ264" s="34" t="s">
        <v>486</v>
      </c>
      <c r="EA264" s="27">
        <v>7.7054824842783756</v>
      </c>
      <c r="EB264" s="33">
        <v>7.1254136426879167E-2</v>
      </c>
      <c r="EC264" s="34">
        <v>0.85881420840361078</v>
      </c>
      <c r="ED264" s="34">
        <v>9.1205142036931558E-2</v>
      </c>
      <c r="EE264" s="16">
        <v>331.52054424474261</v>
      </c>
      <c r="EF264" s="34">
        <v>3.6908545324452452E-2</v>
      </c>
      <c r="EG264" s="34">
        <v>3.4345591102426715E-2</v>
      </c>
      <c r="EH264" s="34" t="s">
        <v>486</v>
      </c>
      <c r="EI264" s="27">
        <v>14.286538460725765</v>
      </c>
      <c r="EJ264" s="33">
        <v>5.8635895500109433E-2</v>
      </c>
      <c r="EK264" s="34">
        <v>0.83192459882043324</v>
      </c>
      <c r="EL264" s="34">
        <v>7.5181873362368298E-2</v>
      </c>
      <c r="EM264" s="16">
        <v>223.82687861289043</v>
      </c>
      <c r="EN264" s="34">
        <v>2.5596154700866458E-2</v>
      </c>
      <c r="EO264" s="34">
        <v>3.3039740799242975E-2</v>
      </c>
      <c r="EP264" s="34" t="s">
        <v>486</v>
      </c>
      <c r="EQ264" s="27">
        <v>9.664013479712203</v>
      </c>
      <c r="ER264" s="34" t="s">
        <v>486</v>
      </c>
    </row>
    <row r="265" spans="2:148" x14ac:dyDescent="0.2">
      <c r="B265" s="15" t="s">
        <v>500</v>
      </c>
      <c r="D265" s="15" t="s">
        <v>60</v>
      </c>
      <c r="E265" s="15" t="s">
        <v>524</v>
      </c>
      <c r="F265" s="31" t="s">
        <v>32</v>
      </c>
      <c r="G265" s="15">
        <v>7900</v>
      </c>
      <c r="H265" s="31" t="s">
        <v>2</v>
      </c>
      <c r="I265" s="15">
        <v>51834</v>
      </c>
      <c r="K265" s="15" t="s">
        <v>491</v>
      </c>
      <c r="L265" s="15">
        <v>3.4969999999999999</v>
      </c>
      <c r="N265" s="15" t="s">
        <v>31</v>
      </c>
      <c r="P265" s="15" t="s">
        <v>495</v>
      </c>
      <c r="Q265" s="37"/>
      <c r="R265" s="11"/>
      <c r="T265" s="31" t="s">
        <v>153</v>
      </c>
      <c r="U265" s="15"/>
      <c r="V265" s="15">
        <v>1700</v>
      </c>
      <c r="Y265" s="41">
        <v>0.39400000000000002</v>
      </c>
      <c r="Z265" s="42">
        <v>2.6440000000000001</v>
      </c>
      <c r="AA265" s="42">
        <v>0.435</v>
      </c>
      <c r="AB265" s="28">
        <v>377.351</v>
      </c>
      <c r="AC265" s="42">
        <v>2.5999999999999999E-2</v>
      </c>
      <c r="AD265" s="42">
        <v>0.36799999999999999</v>
      </c>
      <c r="AE265" s="42"/>
      <c r="AF265" s="43">
        <v>16.416443260907137</v>
      </c>
      <c r="AG265" s="41">
        <v>6.6000000000000003E-2</v>
      </c>
      <c r="AH265" s="42">
        <v>2.5499999999999998</v>
      </c>
      <c r="AI265" s="42">
        <v>0.10100000000000001</v>
      </c>
      <c r="AJ265" s="28">
        <v>206.54300000000001</v>
      </c>
      <c r="AK265" s="42">
        <v>1.4999999999999999E-2</v>
      </c>
      <c r="AL265" s="42">
        <v>5.0999999999999997E-2</v>
      </c>
      <c r="AM265" s="42"/>
      <c r="AN265" s="43">
        <v>9.0395036998633174</v>
      </c>
      <c r="AO265" s="41">
        <v>0.188</v>
      </c>
      <c r="AP265" s="42">
        <v>2.585</v>
      </c>
      <c r="AQ265" s="42">
        <v>0.224</v>
      </c>
      <c r="AR265" s="28">
        <v>269.64600000000002</v>
      </c>
      <c r="AS265" s="42">
        <v>1.9E-2</v>
      </c>
      <c r="AT265" s="42">
        <v>0.16800000000000001</v>
      </c>
      <c r="AU265" s="42"/>
      <c r="AV265" s="27">
        <v>11.68</v>
      </c>
      <c r="AW265" s="54">
        <v>0.93500000000000005</v>
      </c>
      <c r="AX265" s="33" t="s">
        <v>486</v>
      </c>
      <c r="AY265" s="34" t="s">
        <v>486</v>
      </c>
      <c r="AZ265" s="34" t="s">
        <v>486</v>
      </c>
      <c r="BA265" s="16" t="s">
        <v>486</v>
      </c>
      <c r="BB265" s="34" t="s">
        <v>486</v>
      </c>
      <c r="BC265" s="34" t="s">
        <v>486</v>
      </c>
      <c r="BD265" s="34" t="s">
        <v>486</v>
      </c>
      <c r="BE265" s="27" t="s">
        <v>486</v>
      </c>
      <c r="BF265" s="34" t="s">
        <v>486</v>
      </c>
      <c r="BG265" s="33" t="s">
        <v>486</v>
      </c>
      <c r="BH265" s="34" t="s">
        <v>486</v>
      </c>
      <c r="BI265" s="34" t="s">
        <v>486</v>
      </c>
      <c r="BJ265" s="16" t="s">
        <v>486</v>
      </c>
      <c r="BK265" s="34" t="s">
        <v>486</v>
      </c>
      <c r="BL265" s="34" t="s">
        <v>486</v>
      </c>
      <c r="BM265" s="34" t="s">
        <v>486</v>
      </c>
      <c r="BN265" s="27" t="s">
        <v>486</v>
      </c>
      <c r="BO265" s="33" t="s">
        <v>486</v>
      </c>
      <c r="BP265" s="34" t="s">
        <v>486</v>
      </c>
      <c r="BQ265" s="34" t="s">
        <v>486</v>
      </c>
      <c r="BR265" s="16" t="s">
        <v>486</v>
      </c>
      <c r="BS265" s="34" t="s">
        <v>486</v>
      </c>
      <c r="BT265" s="34" t="s">
        <v>486</v>
      </c>
      <c r="BU265" s="34" t="s">
        <v>486</v>
      </c>
      <c r="BV265" s="27" t="s">
        <v>486</v>
      </c>
      <c r="BW265" s="33" t="s">
        <v>486</v>
      </c>
      <c r="BX265" s="34" t="s">
        <v>486</v>
      </c>
      <c r="BY265" s="34" t="s">
        <v>486</v>
      </c>
      <c r="BZ265" s="16" t="s">
        <v>486</v>
      </c>
      <c r="CA265" s="34" t="s">
        <v>486</v>
      </c>
      <c r="CB265" s="34" t="s">
        <v>486</v>
      </c>
      <c r="CC265" s="34" t="s">
        <v>486</v>
      </c>
      <c r="CD265" s="27" t="s">
        <v>486</v>
      </c>
      <c r="CE265" s="33" t="s">
        <v>486</v>
      </c>
      <c r="CF265" s="34" t="s">
        <v>486</v>
      </c>
      <c r="CG265" s="34" t="s">
        <v>486</v>
      </c>
      <c r="CH265" s="16" t="s">
        <v>486</v>
      </c>
      <c r="CI265" s="34" t="s">
        <v>486</v>
      </c>
      <c r="CJ265" s="34" t="s">
        <v>486</v>
      </c>
      <c r="CK265" s="34" t="s">
        <v>486</v>
      </c>
      <c r="CL265" s="27" t="s">
        <v>486</v>
      </c>
      <c r="CM265" s="33" t="s">
        <v>486</v>
      </c>
      <c r="CN265" s="34" t="s">
        <v>486</v>
      </c>
      <c r="CO265" s="34" t="s">
        <v>486</v>
      </c>
      <c r="CP265" s="16" t="s">
        <v>486</v>
      </c>
      <c r="CQ265" s="34" t="s">
        <v>486</v>
      </c>
      <c r="CR265" s="34" t="s">
        <v>486</v>
      </c>
      <c r="CS265" s="34" t="s">
        <v>486</v>
      </c>
      <c r="CT265" s="27" t="s">
        <v>486</v>
      </c>
      <c r="CU265" s="33" t="s">
        <v>486</v>
      </c>
      <c r="CV265" s="34" t="s">
        <v>486</v>
      </c>
      <c r="CW265" s="34" t="s">
        <v>486</v>
      </c>
      <c r="CX265" s="16" t="s">
        <v>486</v>
      </c>
      <c r="CY265" s="34" t="s">
        <v>486</v>
      </c>
      <c r="CZ265" s="34" t="s">
        <v>486</v>
      </c>
      <c r="DA265" s="34" t="s">
        <v>486</v>
      </c>
      <c r="DB265" s="27" t="s">
        <v>486</v>
      </c>
      <c r="DC265" s="34" t="s">
        <v>486</v>
      </c>
      <c r="DD265" s="33">
        <v>5.1999999999999998E-2</v>
      </c>
      <c r="DE265" s="34">
        <v>0.439</v>
      </c>
      <c r="DF265" s="34">
        <v>4.9000000000000002E-2</v>
      </c>
      <c r="DG265" s="16">
        <v>254.32499999999999</v>
      </c>
      <c r="DH265" s="34">
        <v>1.0999999999999999E-2</v>
      </c>
      <c r="DI265" s="34">
        <v>4.1000000000000002E-2</v>
      </c>
      <c r="DJ265" s="34" t="s">
        <v>486</v>
      </c>
      <c r="DK265" s="27">
        <v>10.944696548365304</v>
      </c>
      <c r="DL265" s="33">
        <v>0.03</v>
      </c>
      <c r="DM265" s="34">
        <v>0.91600000000000004</v>
      </c>
      <c r="DN265" s="34">
        <v>0.124</v>
      </c>
      <c r="DO265" s="16">
        <v>310.40199999999999</v>
      </c>
      <c r="DP265" s="34">
        <v>1.2E-2</v>
      </c>
      <c r="DQ265" s="34">
        <v>1.7999999999999999E-2</v>
      </c>
      <c r="DR265" s="34" t="s">
        <v>486</v>
      </c>
      <c r="DS265" s="27">
        <v>13.379002686524956</v>
      </c>
      <c r="DT265" s="33">
        <v>0.03</v>
      </c>
      <c r="DU265" s="34">
        <v>0.41099999999999998</v>
      </c>
      <c r="DV265" s="34">
        <v>8.8999999999999996E-2</v>
      </c>
      <c r="DW265" s="16">
        <v>176.40299999999999</v>
      </c>
      <c r="DX265" s="34">
        <v>8.9999999999999993E-3</v>
      </c>
      <c r="DY265" s="34">
        <v>2.1000000000000001E-2</v>
      </c>
      <c r="DZ265" s="34" t="s">
        <v>486</v>
      </c>
      <c r="EA265" s="27">
        <v>7.5977310647122591</v>
      </c>
      <c r="EB265" s="33">
        <v>2.3E-2</v>
      </c>
      <c r="EC265" s="34">
        <v>0.72599999999999998</v>
      </c>
      <c r="ED265" s="34">
        <v>0.106</v>
      </c>
      <c r="EE265" s="16">
        <v>349.76400000000001</v>
      </c>
      <c r="EF265" s="34">
        <v>0.01</v>
      </c>
      <c r="EG265" s="34">
        <v>1.2999999999999999E-2</v>
      </c>
      <c r="EH265" s="34" t="s">
        <v>486</v>
      </c>
      <c r="EI265" s="27">
        <v>15.053486041067696</v>
      </c>
      <c r="EJ265" s="33">
        <v>3.4000000000000002E-2</v>
      </c>
      <c r="EK265" s="34">
        <v>0.52200000000000002</v>
      </c>
      <c r="EL265" s="34">
        <v>8.7999999999999995E-2</v>
      </c>
      <c r="EM265" s="16">
        <v>229.09800000000001</v>
      </c>
      <c r="EN265" s="34">
        <v>0.01</v>
      </c>
      <c r="EO265" s="34">
        <v>2.4E-2</v>
      </c>
      <c r="EP265" s="34" t="s">
        <v>486</v>
      </c>
      <c r="EQ265" s="27">
        <v>9.8658522254167274</v>
      </c>
      <c r="ER265" s="34">
        <v>1.609</v>
      </c>
    </row>
    <row r="266" spans="2:148" x14ac:dyDescent="0.2">
      <c r="B266" s="15" t="s">
        <v>500</v>
      </c>
      <c r="D266" s="15" t="s">
        <v>60</v>
      </c>
      <c r="E266" s="15" t="s">
        <v>524</v>
      </c>
      <c r="F266" s="31" t="s">
        <v>32</v>
      </c>
      <c r="G266" s="15">
        <v>7900</v>
      </c>
      <c r="H266" s="31" t="s">
        <v>2</v>
      </c>
      <c r="I266" s="15">
        <v>61059</v>
      </c>
      <c r="K266" s="15" t="s">
        <v>490</v>
      </c>
      <c r="L266" s="15">
        <v>3.4969999999999999</v>
      </c>
      <c r="N266" s="15" t="s">
        <v>31</v>
      </c>
      <c r="P266" s="15" t="s">
        <v>495</v>
      </c>
      <c r="Q266" s="37"/>
      <c r="R266" s="11"/>
      <c r="T266" s="31" t="s">
        <v>153</v>
      </c>
      <c r="U266" s="15"/>
      <c r="V266" s="15">
        <v>1700</v>
      </c>
      <c r="Y266" s="41">
        <v>0.34699999999999998</v>
      </c>
      <c r="Z266" s="42">
        <v>1.778</v>
      </c>
      <c r="AA266" s="42">
        <v>0.38200000000000001</v>
      </c>
      <c r="AB266" s="28">
        <v>395.74299999999999</v>
      </c>
      <c r="AC266" s="42">
        <v>2.1000000000000001E-2</v>
      </c>
      <c r="AD266" s="42">
        <v>0.32600000000000001</v>
      </c>
      <c r="AE266" s="42"/>
      <c r="AF266" s="43">
        <v>17.14051672401062</v>
      </c>
      <c r="AG266" s="41">
        <v>2.4E-2</v>
      </c>
      <c r="AH266" s="42">
        <v>0.224</v>
      </c>
      <c r="AI266" s="42">
        <v>6.8000000000000005E-2</v>
      </c>
      <c r="AJ266" s="28">
        <v>207.42699999999999</v>
      </c>
      <c r="AK266" s="42">
        <v>8.0000000000000002E-3</v>
      </c>
      <c r="AL266" s="42">
        <v>1.7000000000000001E-2</v>
      </c>
      <c r="AM266" s="42"/>
      <c r="AN266" s="43">
        <v>8.9149347221567616</v>
      </c>
      <c r="AO266" s="41">
        <v>0.14199999999999999</v>
      </c>
      <c r="AP266" s="42">
        <v>0.79100000000000004</v>
      </c>
      <c r="AQ266" s="42">
        <v>0.182</v>
      </c>
      <c r="AR266" s="28">
        <v>276.09800000000001</v>
      </c>
      <c r="AS266" s="42">
        <v>1.2999999999999999E-2</v>
      </c>
      <c r="AT266" s="42">
        <v>0.129</v>
      </c>
      <c r="AU266" s="42"/>
      <c r="AV266" s="27">
        <v>11.827999999999999</v>
      </c>
      <c r="AW266" s="54">
        <v>0.60799999999999998</v>
      </c>
      <c r="AX266" s="33" t="s">
        <v>486</v>
      </c>
      <c r="AY266" s="34" t="s">
        <v>486</v>
      </c>
      <c r="AZ266" s="34" t="s">
        <v>486</v>
      </c>
      <c r="BA266" s="16" t="s">
        <v>486</v>
      </c>
      <c r="BB266" s="34" t="s">
        <v>486</v>
      </c>
      <c r="BC266" s="34" t="s">
        <v>486</v>
      </c>
      <c r="BD266" s="34" t="s">
        <v>486</v>
      </c>
      <c r="BE266" s="27" t="s">
        <v>486</v>
      </c>
      <c r="BF266" s="34" t="s">
        <v>486</v>
      </c>
      <c r="BG266" s="33" t="s">
        <v>486</v>
      </c>
      <c r="BH266" s="34" t="s">
        <v>486</v>
      </c>
      <c r="BI266" s="34" t="s">
        <v>486</v>
      </c>
      <c r="BJ266" s="16" t="s">
        <v>486</v>
      </c>
      <c r="BK266" s="34" t="s">
        <v>486</v>
      </c>
      <c r="BL266" s="34" t="s">
        <v>486</v>
      </c>
      <c r="BM266" s="34" t="s">
        <v>486</v>
      </c>
      <c r="BN266" s="27" t="s">
        <v>486</v>
      </c>
      <c r="BO266" s="33" t="s">
        <v>486</v>
      </c>
      <c r="BP266" s="34" t="s">
        <v>486</v>
      </c>
      <c r="BQ266" s="34" t="s">
        <v>486</v>
      </c>
      <c r="BR266" s="16" t="s">
        <v>486</v>
      </c>
      <c r="BS266" s="34" t="s">
        <v>486</v>
      </c>
      <c r="BT266" s="34" t="s">
        <v>486</v>
      </c>
      <c r="BU266" s="34" t="s">
        <v>486</v>
      </c>
      <c r="BV266" s="27" t="s">
        <v>486</v>
      </c>
      <c r="BW266" s="33" t="s">
        <v>486</v>
      </c>
      <c r="BX266" s="34" t="s">
        <v>486</v>
      </c>
      <c r="BY266" s="34" t="s">
        <v>486</v>
      </c>
      <c r="BZ266" s="16" t="s">
        <v>486</v>
      </c>
      <c r="CA266" s="34" t="s">
        <v>486</v>
      </c>
      <c r="CB266" s="34" t="s">
        <v>486</v>
      </c>
      <c r="CC266" s="34" t="s">
        <v>486</v>
      </c>
      <c r="CD266" s="27" t="s">
        <v>486</v>
      </c>
      <c r="CE266" s="33" t="s">
        <v>486</v>
      </c>
      <c r="CF266" s="34" t="s">
        <v>486</v>
      </c>
      <c r="CG266" s="34" t="s">
        <v>486</v>
      </c>
      <c r="CH266" s="16" t="s">
        <v>486</v>
      </c>
      <c r="CI266" s="34" t="s">
        <v>486</v>
      </c>
      <c r="CJ266" s="34" t="s">
        <v>486</v>
      </c>
      <c r="CK266" s="34" t="s">
        <v>486</v>
      </c>
      <c r="CL266" s="27" t="s">
        <v>486</v>
      </c>
      <c r="CM266" s="33" t="s">
        <v>486</v>
      </c>
      <c r="CN266" s="34" t="s">
        <v>486</v>
      </c>
      <c r="CO266" s="34" t="s">
        <v>486</v>
      </c>
      <c r="CP266" s="16" t="s">
        <v>486</v>
      </c>
      <c r="CQ266" s="34" t="s">
        <v>486</v>
      </c>
      <c r="CR266" s="34" t="s">
        <v>486</v>
      </c>
      <c r="CS266" s="34" t="s">
        <v>486</v>
      </c>
      <c r="CT266" s="27" t="s">
        <v>486</v>
      </c>
      <c r="CU266" s="33" t="s">
        <v>486</v>
      </c>
      <c r="CV266" s="34" t="s">
        <v>486</v>
      </c>
      <c r="CW266" s="34" t="s">
        <v>486</v>
      </c>
      <c r="CX266" s="16" t="s">
        <v>486</v>
      </c>
      <c r="CY266" s="34" t="s">
        <v>486</v>
      </c>
      <c r="CZ266" s="34" t="s">
        <v>486</v>
      </c>
      <c r="DA266" s="34" t="s">
        <v>486</v>
      </c>
      <c r="DB266" s="27" t="s">
        <v>486</v>
      </c>
      <c r="DC266" s="34" t="s">
        <v>486</v>
      </c>
      <c r="DD266" s="33">
        <v>1.2999999999999999E-2</v>
      </c>
      <c r="DE266" s="34">
        <v>0.21</v>
      </c>
      <c r="DF266" s="34">
        <v>8.9999999999999993E-3</v>
      </c>
      <c r="DG266" s="16">
        <v>261.23500000000001</v>
      </c>
      <c r="DH266" s="34">
        <v>5.0000000000000001E-3</v>
      </c>
      <c r="DI266" s="34">
        <v>7.0000000000000001E-3</v>
      </c>
      <c r="DJ266" s="34" t="s">
        <v>486</v>
      </c>
      <c r="DK266" s="27">
        <v>11.220326939089727</v>
      </c>
      <c r="DL266" s="33">
        <v>3.5999999999999997E-2</v>
      </c>
      <c r="DM266" s="34">
        <v>2.6920000000000002</v>
      </c>
      <c r="DN266" s="34">
        <v>5.1999999999999998E-2</v>
      </c>
      <c r="DO266" s="16">
        <v>317.04500000000002</v>
      </c>
      <c r="DP266" s="34">
        <v>1.4999999999999999E-2</v>
      </c>
      <c r="DQ266" s="34">
        <v>2.1000000000000001E-2</v>
      </c>
      <c r="DR266" s="34" t="s">
        <v>486</v>
      </c>
      <c r="DS266" s="27">
        <v>13.784438422020079</v>
      </c>
      <c r="DT266" s="33">
        <v>2.4E-2</v>
      </c>
      <c r="DU266" s="34">
        <v>0.85599999999999998</v>
      </c>
      <c r="DV266" s="34">
        <v>7.5999999999999998E-2</v>
      </c>
      <c r="DW266" s="16">
        <v>174.70699999999999</v>
      </c>
      <c r="DX266" s="34">
        <v>8.0000000000000002E-3</v>
      </c>
      <c r="DY266" s="34">
        <v>1.7000000000000001E-2</v>
      </c>
      <c r="DZ266" s="34" t="s">
        <v>486</v>
      </c>
      <c r="EA266" s="27">
        <v>7.5541655276429278</v>
      </c>
      <c r="EB266" s="33">
        <v>1.2999999999999999E-2</v>
      </c>
      <c r="EC266" s="34">
        <v>0.57099999999999995</v>
      </c>
      <c r="ED266" s="34">
        <v>6.0999999999999999E-2</v>
      </c>
      <c r="EE266" s="16">
        <v>351.00799999999998</v>
      </c>
      <c r="EF266" s="34">
        <v>6.0000000000000001E-3</v>
      </c>
      <c r="EG266" s="34">
        <v>7.0000000000000001E-3</v>
      </c>
      <c r="EH266" s="34" t="s">
        <v>486</v>
      </c>
      <c r="EI266" s="27">
        <v>15.095034013605446</v>
      </c>
      <c r="EJ266" s="33">
        <v>2.1999999999999999E-2</v>
      </c>
      <c r="EK266" s="34">
        <v>0.96299999999999997</v>
      </c>
      <c r="EL266" s="34">
        <v>5.8000000000000003E-2</v>
      </c>
      <c r="EM266" s="16">
        <v>230.756</v>
      </c>
      <c r="EN266" s="34">
        <v>8.0000000000000002E-3</v>
      </c>
      <c r="EO266" s="34">
        <v>1.4E-2</v>
      </c>
      <c r="EP266" s="34" t="s">
        <v>486</v>
      </c>
      <c r="EQ266" s="27">
        <v>9.9650542803726587</v>
      </c>
      <c r="ER266" s="34">
        <v>1.288</v>
      </c>
    </row>
    <row r="267" spans="2:148" x14ac:dyDescent="0.2">
      <c r="B267" s="15" t="s">
        <v>500</v>
      </c>
      <c r="D267" s="15" t="s">
        <v>71</v>
      </c>
      <c r="E267" s="15" t="s">
        <v>575</v>
      </c>
      <c r="F267" s="31" t="s">
        <v>32</v>
      </c>
      <c r="G267" s="15">
        <v>7900</v>
      </c>
      <c r="H267" s="31" t="s">
        <v>2</v>
      </c>
      <c r="I267" s="15">
        <v>87377</v>
      </c>
      <c r="K267" s="15" t="s">
        <v>490</v>
      </c>
      <c r="L267" s="15">
        <v>3.4980000000000002</v>
      </c>
      <c r="N267" s="15" t="s">
        <v>31</v>
      </c>
      <c r="P267" s="15" t="s">
        <v>495</v>
      </c>
      <c r="Q267" s="37"/>
      <c r="R267" s="11"/>
      <c r="T267" s="31" t="s">
        <v>153</v>
      </c>
      <c r="U267" s="15"/>
      <c r="V267" s="15">
        <v>1590</v>
      </c>
      <c r="Y267" s="41">
        <v>0.13032456970504669</v>
      </c>
      <c r="Z267" s="42">
        <v>0.60596136949076507</v>
      </c>
      <c r="AA267" s="42">
        <v>5.4928342249380958E-2</v>
      </c>
      <c r="AB267" s="28">
        <v>313.62341131450626</v>
      </c>
      <c r="AC267" s="42">
        <v>1.5119709890544206E-2</v>
      </c>
      <c r="AD267" s="42">
        <v>0.11520485981450249</v>
      </c>
      <c r="AE267" s="42">
        <v>1.596599139054598E-2</v>
      </c>
      <c r="AF267" s="43">
        <v>13.509922828193794</v>
      </c>
      <c r="AG267" s="41">
        <v>2.3406307718754765E-2</v>
      </c>
      <c r="AH267" s="42">
        <v>7.0798636074441298E-2</v>
      </c>
      <c r="AI267" s="42">
        <v>1.0051301421851703E-2</v>
      </c>
      <c r="AJ267" s="28">
        <v>199.11129252489465</v>
      </c>
      <c r="AK267" s="42">
        <v>3.6954635416223893E-3</v>
      </c>
      <c r="AL267" s="42">
        <v>1.9710844177132376E-2</v>
      </c>
      <c r="AM267" s="42">
        <v>1.3616058388767566E-3</v>
      </c>
      <c r="AN267" s="43">
        <v>8.5478665435981558</v>
      </c>
      <c r="AO267" s="41">
        <v>6.2865510187739698E-2</v>
      </c>
      <c r="AP267" s="42">
        <v>0.26830553769651938</v>
      </c>
      <c r="AQ267" s="42">
        <v>2.6613600577532114E-2</v>
      </c>
      <c r="AR267" s="28">
        <v>241.37308014215938</v>
      </c>
      <c r="AS267" s="42">
        <v>7.9116904177706782E-3</v>
      </c>
      <c r="AT267" s="42">
        <v>5.495381976996902E-2</v>
      </c>
      <c r="AU267" s="42">
        <v>6.7514933633514747E-3</v>
      </c>
      <c r="AV267" s="27">
        <v>10.30390378398196</v>
      </c>
      <c r="AW267" s="54"/>
      <c r="AX267" s="33" t="s">
        <v>486</v>
      </c>
      <c r="AY267" s="34" t="s">
        <v>486</v>
      </c>
      <c r="AZ267" s="34" t="s">
        <v>486</v>
      </c>
      <c r="BA267" s="16" t="s">
        <v>486</v>
      </c>
      <c r="BB267" s="34" t="s">
        <v>486</v>
      </c>
      <c r="BC267" s="34" t="s">
        <v>486</v>
      </c>
      <c r="BD267" s="34" t="s">
        <v>486</v>
      </c>
      <c r="BE267" s="27" t="s">
        <v>486</v>
      </c>
      <c r="BF267" s="34" t="s">
        <v>486</v>
      </c>
      <c r="BG267" s="33" t="s">
        <v>486</v>
      </c>
      <c r="BH267" s="34" t="s">
        <v>486</v>
      </c>
      <c r="BI267" s="34" t="s">
        <v>486</v>
      </c>
      <c r="BJ267" s="16" t="s">
        <v>486</v>
      </c>
      <c r="BK267" s="34" t="s">
        <v>486</v>
      </c>
      <c r="BL267" s="34" t="s">
        <v>486</v>
      </c>
      <c r="BM267" s="34" t="s">
        <v>486</v>
      </c>
      <c r="BN267" s="27" t="s">
        <v>486</v>
      </c>
      <c r="BO267" s="33" t="s">
        <v>486</v>
      </c>
      <c r="BP267" s="34" t="s">
        <v>486</v>
      </c>
      <c r="BQ267" s="34" t="s">
        <v>486</v>
      </c>
      <c r="BR267" s="16" t="s">
        <v>486</v>
      </c>
      <c r="BS267" s="34" t="s">
        <v>486</v>
      </c>
      <c r="BT267" s="34" t="s">
        <v>486</v>
      </c>
      <c r="BU267" s="34" t="s">
        <v>486</v>
      </c>
      <c r="BV267" s="27" t="s">
        <v>486</v>
      </c>
      <c r="BW267" s="33" t="s">
        <v>486</v>
      </c>
      <c r="BX267" s="34" t="s">
        <v>486</v>
      </c>
      <c r="BY267" s="34" t="s">
        <v>486</v>
      </c>
      <c r="BZ267" s="16" t="s">
        <v>486</v>
      </c>
      <c r="CA267" s="34" t="s">
        <v>486</v>
      </c>
      <c r="CB267" s="34" t="s">
        <v>486</v>
      </c>
      <c r="CC267" s="34" t="s">
        <v>486</v>
      </c>
      <c r="CD267" s="27" t="s">
        <v>486</v>
      </c>
      <c r="CE267" s="33" t="s">
        <v>486</v>
      </c>
      <c r="CF267" s="34" t="s">
        <v>486</v>
      </c>
      <c r="CG267" s="34" t="s">
        <v>486</v>
      </c>
      <c r="CH267" s="16" t="s">
        <v>486</v>
      </c>
      <c r="CI267" s="34" t="s">
        <v>486</v>
      </c>
      <c r="CJ267" s="34" t="s">
        <v>486</v>
      </c>
      <c r="CK267" s="34" t="s">
        <v>486</v>
      </c>
      <c r="CL267" s="27" t="s">
        <v>486</v>
      </c>
      <c r="CM267" s="33" t="s">
        <v>486</v>
      </c>
      <c r="CN267" s="34" t="s">
        <v>486</v>
      </c>
      <c r="CO267" s="34" t="s">
        <v>486</v>
      </c>
      <c r="CP267" s="16" t="s">
        <v>486</v>
      </c>
      <c r="CQ267" s="34" t="s">
        <v>486</v>
      </c>
      <c r="CR267" s="34" t="s">
        <v>486</v>
      </c>
      <c r="CS267" s="34" t="s">
        <v>486</v>
      </c>
      <c r="CT267" s="27" t="s">
        <v>486</v>
      </c>
      <c r="CU267" s="33" t="s">
        <v>486</v>
      </c>
      <c r="CV267" s="34" t="s">
        <v>486</v>
      </c>
      <c r="CW267" s="34" t="s">
        <v>486</v>
      </c>
      <c r="CX267" s="16" t="s">
        <v>486</v>
      </c>
      <c r="CY267" s="34" t="s">
        <v>486</v>
      </c>
      <c r="CZ267" s="34" t="s">
        <v>486</v>
      </c>
      <c r="DA267" s="34" t="s">
        <v>486</v>
      </c>
      <c r="DB267" s="27" t="s">
        <v>486</v>
      </c>
      <c r="DC267" s="34" t="s">
        <v>486</v>
      </c>
      <c r="DD267" s="33">
        <v>3.2000000000000001E-2</v>
      </c>
      <c r="DE267" s="34">
        <v>0.215</v>
      </c>
      <c r="DF267" s="34">
        <v>8.9999999999999993E-3</v>
      </c>
      <c r="DG267" s="16">
        <v>211.22399999999999</v>
      </c>
      <c r="DH267" s="34">
        <v>4.0000000000000001E-3</v>
      </c>
      <c r="DI267" s="34">
        <v>2.8000000000000001E-2</v>
      </c>
      <c r="DJ267" s="34" t="s">
        <v>486</v>
      </c>
      <c r="DK267" s="27">
        <v>9.0782704120909337</v>
      </c>
      <c r="DL267" s="33">
        <v>3.3000000000000002E-2</v>
      </c>
      <c r="DM267" s="34">
        <v>0.26300000000000001</v>
      </c>
      <c r="DN267" s="34">
        <v>4.0000000000000001E-3</v>
      </c>
      <c r="DO267" s="16">
        <v>274.84300000000002</v>
      </c>
      <c r="DP267" s="34">
        <v>6.0000000000000001E-3</v>
      </c>
      <c r="DQ267" s="34">
        <v>2.5999999999999999E-2</v>
      </c>
      <c r="DR267" s="34">
        <v>2E-3</v>
      </c>
      <c r="DS267" s="27">
        <v>11.810269123815811</v>
      </c>
      <c r="DT267" s="33">
        <v>1.7999999999999999E-2</v>
      </c>
      <c r="DU267" s="34">
        <v>8.5000000000000006E-2</v>
      </c>
      <c r="DV267" s="34">
        <v>2.4E-2</v>
      </c>
      <c r="DW267" s="16">
        <v>168.28200000000001</v>
      </c>
      <c r="DX267" s="34">
        <v>4.0000000000000001E-3</v>
      </c>
      <c r="DY267" s="34">
        <v>1.4E-2</v>
      </c>
      <c r="DZ267" s="34">
        <v>3.0000000000000001E-3</v>
      </c>
      <c r="EA267" s="27">
        <v>7.2258156195503629</v>
      </c>
      <c r="EB267" s="33">
        <v>8.9999999999999993E-3</v>
      </c>
      <c r="EC267" s="34">
        <v>0.26500000000000001</v>
      </c>
      <c r="ED267" s="34">
        <v>0.01</v>
      </c>
      <c r="EE267" s="16">
        <v>303.952</v>
      </c>
      <c r="EF267" s="34">
        <v>5.0000000000000001E-3</v>
      </c>
      <c r="EG267" s="34">
        <v>3.0000000000000001E-3</v>
      </c>
      <c r="EH267" s="34" t="s">
        <v>486</v>
      </c>
      <c r="EI267" s="27">
        <v>13.055627562803412</v>
      </c>
      <c r="EJ267" s="33">
        <v>2.1999999999999999E-2</v>
      </c>
      <c r="EK267" s="34">
        <v>0.155</v>
      </c>
      <c r="EL267" s="34">
        <v>1.7000000000000001E-2</v>
      </c>
      <c r="EM267" s="16">
        <v>206.34700000000001</v>
      </c>
      <c r="EN267" s="34">
        <v>4.0000000000000001E-3</v>
      </c>
      <c r="EO267" s="34">
        <v>1.7999999999999999E-2</v>
      </c>
      <c r="EP267" s="34">
        <v>2E-3</v>
      </c>
      <c r="EQ267" s="27">
        <v>8.8636907511272405</v>
      </c>
      <c r="ER267" s="34" t="s">
        <v>486</v>
      </c>
    </row>
    <row r="268" spans="2:148" x14ac:dyDescent="0.2">
      <c r="B268" s="15" t="s">
        <v>500</v>
      </c>
      <c r="D268" s="15" t="s">
        <v>60</v>
      </c>
      <c r="E268" s="15" t="s">
        <v>593</v>
      </c>
      <c r="F268" s="31" t="s">
        <v>32</v>
      </c>
      <c r="G268" s="15">
        <v>7900</v>
      </c>
      <c r="H268" s="31" t="s">
        <v>2</v>
      </c>
      <c r="I268" s="15">
        <v>32437</v>
      </c>
      <c r="K268" s="15" t="s">
        <v>490</v>
      </c>
      <c r="L268" s="15">
        <v>3.8</v>
      </c>
      <c r="N268" s="15" t="s">
        <v>31</v>
      </c>
      <c r="P268" s="15" t="s">
        <v>495</v>
      </c>
      <c r="Q268" s="37"/>
      <c r="R268" s="11"/>
      <c r="T268" s="31" t="s">
        <v>153</v>
      </c>
      <c r="U268" s="15"/>
      <c r="V268" s="15">
        <v>1810</v>
      </c>
      <c r="Y268" s="41">
        <v>3.6815188851624339E-2</v>
      </c>
      <c r="Z268" s="42">
        <v>0.33943717195137957</v>
      </c>
      <c r="AA268" s="42">
        <v>1.9427276345273282E-2</v>
      </c>
      <c r="AB268" s="28">
        <v>388.19646534851643</v>
      </c>
      <c r="AC268" s="42">
        <v>2.1847522991394808E-2</v>
      </c>
      <c r="AD268" s="42">
        <v>1.4967665860229531E-2</v>
      </c>
      <c r="AE268" s="42"/>
      <c r="AF268" s="43">
        <v>16.677685431565514</v>
      </c>
      <c r="AG268" s="41">
        <v>3.7547544800868658E-2</v>
      </c>
      <c r="AH268" s="42">
        <v>1.2686244320683742</v>
      </c>
      <c r="AI268" s="42">
        <v>2.7237673777923483E-2</v>
      </c>
      <c r="AJ268" s="28">
        <v>215.8650011695033</v>
      </c>
      <c r="AK268" s="42">
        <v>2.0799707742090657E-2</v>
      </c>
      <c r="AL268" s="42">
        <v>1.6747837058778001E-2</v>
      </c>
      <c r="AM268" s="42"/>
      <c r="AN268" s="43">
        <v>9.349091353541862</v>
      </c>
      <c r="AO268" s="41">
        <v>3.7278543530630565E-2</v>
      </c>
      <c r="AP268" s="42">
        <v>0.92732515878679955</v>
      </c>
      <c r="AQ268" s="42">
        <v>2.4368840893292509E-2</v>
      </c>
      <c r="AR268" s="28">
        <v>279.16397868716888</v>
      </c>
      <c r="AS268" s="42">
        <v>2.1184580198344342E-2</v>
      </c>
      <c r="AT268" s="42">
        <v>1.6093963332286222E-2</v>
      </c>
      <c r="AU268" s="42"/>
      <c r="AV268" s="27">
        <v>11.953642142459826</v>
      </c>
      <c r="AW268" s="54">
        <v>0.80931970469511771</v>
      </c>
      <c r="AX268" s="33" t="s">
        <v>486</v>
      </c>
      <c r="AY268" s="34" t="s">
        <v>486</v>
      </c>
      <c r="AZ268" s="34" t="s">
        <v>486</v>
      </c>
      <c r="BA268" s="16" t="s">
        <v>486</v>
      </c>
      <c r="BB268" s="34" t="s">
        <v>486</v>
      </c>
      <c r="BC268" s="34" t="s">
        <v>486</v>
      </c>
      <c r="BD268" s="34" t="s">
        <v>486</v>
      </c>
      <c r="BE268" s="27" t="s">
        <v>486</v>
      </c>
      <c r="BF268" s="34" t="s">
        <v>486</v>
      </c>
      <c r="BG268" s="33" t="s">
        <v>486</v>
      </c>
      <c r="BH268" s="34" t="s">
        <v>486</v>
      </c>
      <c r="BI268" s="34" t="s">
        <v>486</v>
      </c>
      <c r="BJ268" s="16" t="s">
        <v>486</v>
      </c>
      <c r="BK268" s="34" t="s">
        <v>486</v>
      </c>
      <c r="BL268" s="34" t="s">
        <v>486</v>
      </c>
      <c r="BM268" s="34" t="s">
        <v>486</v>
      </c>
      <c r="BN268" s="27" t="s">
        <v>486</v>
      </c>
      <c r="BO268" s="33">
        <v>0.19147297437626085</v>
      </c>
      <c r="BP268" s="34">
        <v>3.5570642586609225</v>
      </c>
      <c r="BQ268" s="34">
        <v>0.1152545519286686</v>
      </c>
      <c r="BR268" s="16">
        <v>326.9380802631992</v>
      </c>
      <c r="BS268" s="34">
        <v>3.1971335776404049E-2</v>
      </c>
      <c r="BT268" s="34">
        <v>0.1595016385998568</v>
      </c>
      <c r="BU268" s="34" t="s">
        <v>486</v>
      </c>
      <c r="BV268" s="27">
        <v>14.288211037474472</v>
      </c>
      <c r="BW268" s="33">
        <v>3.5620576363053602E-2</v>
      </c>
      <c r="BX268" s="34">
        <v>0.67223447390242852</v>
      </c>
      <c r="BY268" s="34">
        <v>0.10192785710249169</v>
      </c>
      <c r="BZ268" s="16">
        <v>328.24384398359183</v>
      </c>
      <c r="CA268" s="34">
        <v>2.0858314533275187E-2</v>
      </c>
      <c r="CB268" s="34">
        <v>1.4762261829778415E-2</v>
      </c>
      <c r="CC268" s="34" t="s">
        <v>486</v>
      </c>
      <c r="CD268" s="27">
        <v>14.128576992656065</v>
      </c>
      <c r="CE268" s="33">
        <v>2.939989761359257E-2</v>
      </c>
      <c r="CF268" s="34">
        <v>0.97501133845598531</v>
      </c>
      <c r="CG268" s="34">
        <v>2.4197389923984503E-2</v>
      </c>
      <c r="CH268" s="16">
        <v>187.8998299004972</v>
      </c>
      <c r="CI268" s="34">
        <v>1.4658832646911332E-2</v>
      </c>
      <c r="CJ268" s="34">
        <v>1.4741064966681238E-2</v>
      </c>
      <c r="CK268" s="34" t="s">
        <v>486</v>
      </c>
      <c r="CL268" s="27">
        <v>8.1287636860955423</v>
      </c>
      <c r="CM268" s="33">
        <v>3.2206907817843203E-2</v>
      </c>
      <c r="CN268" s="34">
        <v>0.5301396267165458</v>
      </c>
      <c r="CO268" s="34">
        <v>7.6831847680672916E-2</v>
      </c>
      <c r="CP268" s="16">
        <v>352.94333605930552</v>
      </c>
      <c r="CQ268" s="34">
        <v>2.0415952351120113E-2</v>
      </c>
      <c r="CR268" s="34">
        <v>1.179095546672309E-2</v>
      </c>
      <c r="CS268" s="34" t="s">
        <v>486</v>
      </c>
      <c r="CT268" s="27">
        <v>15.17790008424409</v>
      </c>
      <c r="CU268" s="33">
        <v>6.2587493171902528E-2</v>
      </c>
      <c r="CV268" s="34">
        <v>1.3942349801369904</v>
      </c>
      <c r="CW268" s="34">
        <v>5.8899419387101706E-2</v>
      </c>
      <c r="CX268" s="16">
        <v>252.96184910553799</v>
      </c>
      <c r="CY268" s="34">
        <v>1.9575862507299736E-2</v>
      </c>
      <c r="CZ268" s="34">
        <v>4.3011630664602792E-2</v>
      </c>
      <c r="DA268" s="34" t="s">
        <v>486</v>
      </c>
      <c r="DB268" s="27">
        <v>10.952052973461141</v>
      </c>
      <c r="DC268" s="34">
        <v>1.0313320137637643</v>
      </c>
      <c r="DD268" s="33">
        <v>1.7804418412299648E-2</v>
      </c>
      <c r="DE268" s="34">
        <v>0.46099746894904503</v>
      </c>
      <c r="DF268" s="34">
        <v>0.11225754224605129</v>
      </c>
      <c r="DG268" s="16">
        <v>264.12716861602377</v>
      </c>
      <c r="DH268" s="34">
        <v>1.2355951217115111E-2</v>
      </c>
      <c r="DI268" s="34">
        <v>5.4484671951845354E-3</v>
      </c>
      <c r="DJ268" s="34" t="s">
        <v>486</v>
      </c>
      <c r="DK268" s="27">
        <v>11.361943028813165</v>
      </c>
      <c r="DL268" s="33">
        <v>4.0049475293884598E-2</v>
      </c>
      <c r="DM268" s="34">
        <v>0.66559550194497774</v>
      </c>
      <c r="DN268" s="34">
        <v>4.3336225280279299E-2</v>
      </c>
      <c r="DO268" s="16">
        <v>318.71907706903119</v>
      </c>
      <c r="DP268" s="34">
        <v>2.0137090179208957E-2</v>
      </c>
      <c r="DQ268" s="34">
        <v>1.9912385114675635E-2</v>
      </c>
      <c r="DR268" s="34" t="s">
        <v>486</v>
      </c>
      <c r="DS268" s="27">
        <v>13.720213563932134</v>
      </c>
      <c r="DT268" s="33">
        <v>4.217839587875627E-2</v>
      </c>
      <c r="DU268" s="34">
        <v>2.4303429788397657</v>
      </c>
      <c r="DV268" s="34">
        <v>1.7328554737099905E-2</v>
      </c>
      <c r="DW268" s="16">
        <v>183.52663802689108</v>
      </c>
      <c r="DX268" s="34">
        <v>2.0814031406230477E-2</v>
      </c>
      <c r="DY268" s="34">
        <v>2.13643644725258E-2</v>
      </c>
      <c r="DZ268" s="34" t="s">
        <v>486</v>
      </c>
      <c r="EA268" s="27">
        <v>8.0410230491421224</v>
      </c>
      <c r="EB268" s="33">
        <v>3.9029564453944718E-2</v>
      </c>
      <c r="EC268" s="34">
        <v>0.94764628777674276</v>
      </c>
      <c r="ED268" s="34">
        <v>6.5082875399391601E-2</v>
      </c>
      <c r="EE268" s="16">
        <v>345.16295383608787</v>
      </c>
      <c r="EF268" s="34">
        <v>2.3715939179460448E-2</v>
      </c>
      <c r="EG268" s="34">
        <v>1.5313625274484273E-2</v>
      </c>
      <c r="EH268" s="34" t="s">
        <v>486</v>
      </c>
      <c r="EI268" s="27">
        <v>14.873266132115024</v>
      </c>
      <c r="EJ268" s="33">
        <v>3.6730724945939944E-2</v>
      </c>
      <c r="EK268" s="34">
        <v>1.6307678539056281</v>
      </c>
      <c r="EL268" s="34">
        <v>4.4822808580718743E-2</v>
      </c>
      <c r="EM268" s="16">
        <v>236.01971718387477</v>
      </c>
      <c r="EN268" s="34">
        <v>1.9357762162997137E-2</v>
      </c>
      <c r="EO268" s="34">
        <v>1.7372962782942807E-2</v>
      </c>
      <c r="EP268" s="34" t="s">
        <v>486</v>
      </c>
      <c r="EQ268" s="27">
        <v>10.237826744014473</v>
      </c>
      <c r="ER268" s="34">
        <v>1.1856527644093771</v>
      </c>
    </row>
    <row r="269" spans="2:148" x14ac:dyDescent="0.2">
      <c r="B269" s="15" t="s">
        <v>500</v>
      </c>
      <c r="D269" s="15" t="s">
        <v>64</v>
      </c>
      <c r="E269" s="15" t="s">
        <v>523</v>
      </c>
      <c r="F269" s="31" t="s">
        <v>32</v>
      </c>
      <c r="G269" s="15">
        <v>7900</v>
      </c>
      <c r="H269" s="31" t="s">
        <v>2</v>
      </c>
      <c r="I269" s="15">
        <v>74593</v>
      </c>
      <c r="K269" s="15" t="s">
        <v>490</v>
      </c>
      <c r="L269" s="15">
        <v>2.9950000000000001</v>
      </c>
      <c r="N269" s="15" t="s">
        <v>31</v>
      </c>
      <c r="P269" s="15" t="s">
        <v>495</v>
      </c>
      <c r="Q269" s="37"/>
      <c r="R269" s="11"/>
      <c r="T269" s="31" t="s">
        <v>153</v>
      </c>
      <c r="U269" s="15"/>
      <c r="V269" s="15">
        <v>1700</v>
      </c>
      <c r="Y269" s="41">
        <v>0.26100000000000001</v>
      </c>
      <c r="Z269" s="42">
        <v>0.60099999999999998</v>
      </c>
      <c r="AA269" s="42">
        <v>0.30399999999999999</v>
      </c>
      <c r="AB269" s="28">
        <v>362.40199999999999</v>
      </c>
      <c r="AC269" s="42">
        <v>2.5999999999999999E-2</v>
      </c>
      <c r="AD269" s="42">
        <v>0.23499999999999999</v>
      </c>
      <c r="AE269" s="42"/>
      <c r="AF269" s="43">
        <v>15.619487674977615</v>
      </c>
      <c r="AG269" s="41">
        <v>2.1000000000000001E-2</v>
      </c>
      <c r="AH269" s="42">
        <v>4.0000000000000001E-3</v>
      </c>
      <c r="AI269" s="42">
        <v>0.62</v>
      </c>
      <c r="AJ269" s="28">
        <v>202.97800000000001</v>
      </c>
      <c r="AK269" s="42">
        <v>0.01</v>
      </c>
      <c r="AL269" s="42">
        <v>1.0999999999999999E-2</v>
      </c>
      <c r="AM269" s="42"/>
      <c r="AN269" s="43">
        <v>8.708880614601501</v>
      </c>
      <c r="AO269" s="41">
        <v>0.109</v>
      </c>
      <c r="AP269" s="42">
        <v>0.223</v>
      </c>
      <c r="AQ269" s="42">
        <v>0.504</v>
      </c>
      <c r="AR269" s="28">
        <v>261.47000000000003</v>
      </c>
      <c r="AS269" s="42">
        <v>1.6E-2</v>
      </c>
      <c r="AT269" s="42">
        <v>9.2999999999999999E-2</v>
      </c>
      <c r="AU269" s="42"/>
      <c r="AV269" s="27">
        <v>11.163</v>
      </c>
      <c r="AW269" s="54">
        <v>0.81899999999999995</v>
      </c>
      <c r="AX269" s="33" t="s">
        <v>486</v>
      </c>
      <c r="AY269" s="34" t="s">
        <v>486</v>
      </c>
      <c r="AZ269" s="34" t="s">
        <v>486</v>
      </c>
      <c r="BA269" s="16" t="s">
        <v>486</v>
      </c>
      <c r="BB269" s="34" t="s">
        <v>486</v>
      </c>
      <c r="BC269" s="34" t="s">
        <v>486</v>
      </c>
      <c r="BD269" s="34" t="s">
        <v>486</v>
      </c>
      <c r="BE269" s="27" t="s">
        <v>486</v>
      </c>
      <c r="BF269" s="34" t="s">
        <v>486</v>
      </c>
      <c r="BG269" s="33" t="s">
        <v>486</v>
      </c>
      <c r="BH269" s="34" t="s">
        <v>486</v>
      </c>
      <c r="BI269" s="34" t="s">
        <v>486</v>
      </c>
      <c r="BJ269" s="16" t="s">
        <v>486</v>
      </c>
      <c r="BK269" s="34" t="s">
        <v>486</v>
      </c>
      <c r="BL269" s="34" t="s">
        <v>486</v>
      </c>
      <c r="BM269" s="34" t="s">
        <v>486</v>
      </c>
      <c r="BN269" s="27" t="s">
        <v>486</v>
      </c>
      <c r="BO269" s="33">
        <v>0.44600000000000001</v>
      </c>
      <c r="BP269" s="34">
        <v>3.3839999999999999</v>
      </c>
      <c r="BQ269" s="34">
        <v>0.376</v>
      </c>
      <c r="BR269" s="16">
        <v>337.94200000000001</v>
      </c>
      <c r="BS269" s="34">
        <v>4.2999999999999997E-2</v>
      </c>
      <c r="BT269" s="34">
        <v>0.40300000000000002</v>
      </c>
      <c r="BU269" s="34" t="s">
        <v>486</v>
      </c>
      <c r="BV269" s="27">
        <v>14.783135850183029</v>
      </c>
      <c r="BW269" s="33">
        <v>8.4000000000000005E-2</v>
      </c>
      <c r="BX269" s="34">
        <v>0.307</v>
      </c>
      <c r="BY269" s="34">
        <v>0.26900000000000002</v>
      </c>
      <c r="BZ269" s="16">
        <v>318.245</v>
      </c>
      <c r="CA269" s="34">
        <v>2.5999999999999999E-2</v>
      </c>
      <c r="CB269" s="34">
        <v>5.8000000000000003E-2</v>
      </c>
      <c r="CC269" s="34" t="s">
        <v>486</v>
      </c>
      <c r="CD269" s="27">
        <v>13.681691096762032</v>
      </c>
      <c r="CE269" s="33">
        <v>1.7000000000000001E-2</v>
      </c>
      <c r="CF269" s="34">
        <v>6.0000000000000001E-3</v>
      </c>
      <c r="CG269" s="34">
        <v>0.45700000000000002</v>
      </c>
      <c r="CH269" s="16">
        <v>179.68199999999999</v>
      </c>
      <c r="CI269" s="34">
        <v>8.0000000000000002E-3</v>
      </c>
      <c r="CJ269" s="34">
        <v>8.0000000000000002E-3</v>
      </c>
      <c r="CK269" s="34" t="s">
        <v>486</v>
      </c>
      <c r="CL269" s="27">
        <v>7.7093026032583953</v>
      </c>
      <c r="CM269" s="33">
        <v>3.6999999999999998E-2</v>
      </c>
      <c r="CN269" s="34">
        <v>8.0000000000000002E-3</v>
      </c>
      <c r="CO269" s="34">
        <v>0.312</v>
      </c>
      <c r="CP269" s="16">
        <v>331.14699999999999</v>
      </c>
      <c r="CQ269" s="34">
        <v>2.1000000000000001E-2</v>
      </c>
      <c r="CR269" s="34">
        <v>1.6E-2</v>
      </c>
      <c r="CS269" s="34" t="s">
        <v>486</v>
      </c>
      <c r="CT269" s="27">
        <v>14.208512827763901</v>
      </c>
      <c r="CU269" s="33">
        <v>0.113</v>
      </c>
      <c r="CV269" s="34">
        <v>0.71699999999999997</v>
      </c>
      <c r="CW269" s="34">
        <v>0.39900000000000002</v>
      </c>
      <c r="CX269" s="16">
        <v>246.666</v>
      </c>
      <c r="CY269" s="34">
        <v>1.9E-2</v>
      </c>
      <c r="CZ269" s="34">
        <v>9.4E-2</v>
      </c>
      <c r="DA269" s="34" t="s">
        <v>486</v>
      </c>
      <c r="DB269" s="27">
        <v>10.643237184019105</v>
      </c>
      <c r="DC269" s="34">
        <v>0.46100000000000002</v>
      </c>
      <c r="DD269" s="33">
        <v>3.4000000000000002E-2</v>
      </c>
      <c r="DE269" s="34">
        <v>4.5999999999999999E-2</v>
      </c>
      <c r="DF269" s="34">
        <v>0.309</v>
      </c>
      <c r="DG269" s="16">
        <v>246.30600000000001</v>
      </c>
      <c r="DH269" s="34">
        <v>1.7999999999999999E-2</v>
      </c>
      <c r="DI269" s="34">
        <v>1.6E-2</v>
      </c>
      <c r="DJ269" s="34" t="s">
        <v>486</v>
      </c>
      <c r="DK269" s="27">
        <v>10.571823851942625</v>
      </c>
      <c r="DL269" s="33">
        <v>4.5999999999999999E-2</v>
      </c>
      <c r="DM269" s="34">
        <v>0.12</v>
      </c>
      <c r="DN269" s="34">
        <v>0.45100000000000001</v>
      </c>
      <c r="DO269" s="16">
        <v>301.702</v>
      </c>
      <c r="DP269" s="34">
        <v>2.3E-2</v>
      </c>
      <c r="DQ269" s="34">
        <v>2.4E-2</v>
      </c>
      <c r="DR269" s="34" t="s">
        <v>486</v>
      </c>
      <c r="DS269" s="27">
        <v>12.954385948374732</v>
      </c>
      <c r="DT269" s="33">
        <v>1.6E-2</v>
      </c>
      <c r="DU269" s="34">
        <v>7.0000000000000001E-3</v>
      </c>
      <c r="DV269" s="34">
        <v>0.54400000000000004</v>
      </c>
      <c r="DW269" s="16">
        <v>178.14400000000001</v>
      </c>
      <c r="DX269" s="34">
        <v>8.9999999999999993E-3</v>
      </c>
      <c r="DY269" s="34">
        <v>7.0000000000000001E-3</v>
      </c>
      <c r="DZ269" s="34" t="s">
        <v>486</v>
      </c>
      <c r="EA269" s="27">
        <v>7.6432689195770696</v>
      </c>
      <c r="EB269" s="33">
        <v>3.9E-2</v>
      </c>
      <c r="EC269" s="34">
        <v>6.0000000000000001E-3</v>
      </c>
      <c r="ED269" s="34">
        <v>0.41799999999999998</v>
      </c>
      <c r="EE269" s="16">
        <v>335.28500000000003</v>
      </c>
      <c r="EF269" s="34">
        <v>2.1999999999999999E-2</v>
      </c>
      <c r="EG269" s="34">
        <v>1.6E-2</v>
      </c>
      <c r="EH269" s="34" t="s">
        <v>486</v>
      </c>
      <c r="EI269" s="27">
        <v>14.386129518782113</v>
      </c>
      <c r="EJ269" s="33">
        <v>2.5999999999999999E-2</v>
      </c>
      <c r="EK269" s="34">
        <v>0.03</v>
      </c>
      <c r="EL269" s="34">
        <v>0.47099999999999997</v>
      </c>
      <c r="EM269" s="16">
        <v>225.744</v>
      </c>
      <c r="EN269" s="34">
        <v>1.4E-2</v>
      </c>
      <c r="EO269" s="34">
        <v>1.2E-2</v>
      </c>
      <c r="EP269" s="34" t="s">
        <v>486</v>
      </c>
      <c r="EQ269" s="27">
        <v>9.6877500746256935</v>
      </c>
      <c r="ER269" s="34">
        <v>0.81499999999999995</v>
      </c>
    </row>
    <row r="270" spans="2:148" s="17" customFormat="1" x14ac:dyDescent="0.2">
      <c r="B270" s="15" t="s">
        <v>500</v>
      </c>
      <c r="C270" s="15"/>
      <c r="D270" s="15" t="s">
        <v>49</v>
      </c>
      <c r="E270" s="15" t="s">
        <v>526</v>
      </c>
      <c r="F270" s="31" t="s">
        <v>32</v>
      </c>
      <c r="G270" s="15">
        <v>7900</v>
      </c>
      <c r="H270" s="31" t="s">
        <v>2</v>
      </c>
      <c r="I270" s="15">
        <v>30370</v>
      </c>
      <c r="J270" s="15"/>
      <c r="K270" s="15" t="s">
        <v>490</v>
      </c>
      <c r="L270" s="15">
        <v>5.6669999999999998</v>
      </c>
      <c r="M270" s="15"/>
      <c r="N270" s="15" t="s">
        <v>505</v>
      </c>
      <c r="O270" s="15"/>
      <c r="P270" s="15" t="s">
        <v>495</v>
      </c>
      <c r="Q270" s="37"/>
      <c r="R270" s="11"/>
      <c r="S270" s="15"/>
      <c r="T270" s="31" t="s">
        <v>153</v>
      </c>
      <c r="U270" s="15"/>
      <c r="V270" s="15">
        <v>1930</v>
      </c>
      <c r="W270" s="15"/>
      <c r="X270" s="15"/>
      <c r="Y270" s="41">
        <v>9.9000000000000005E-2</v>
      </c>
      <c r="Z270" s="42">
        <v>0.76500000000000001</v>
      </c>
      <c r="AA270" s="42">
        <v>3.5999999999999997E-2</v>
      </c>
      <c r="AB270" s="28">
        <v>483.50099999999998</v>
      </c>
      <c r="AC270" s="42">
        <v>1.7999999999999999E-2</v>
      </c>
      <c r="AD270" s="42">
        <v>8.1000000000000003E-2</v>
      </c>
      <c r="AE270" s="42">
        <v>8.8570337575872796E-3</v>
      </c>
      <c r="AF270" s="43">
        <v>20.802452750153183</v>
      </c>
      <c r="AG270" s="41">
        <v>5.0000000000000001E-3</v>
      </c>
      <c r="AH270" s="42">
        <v>5.5E-2</v>
      </c>
      <c r="AI270" s="42">
        <v>1.4999999999999999E-2</v>
      </c>
      <c r="AJ270" s="28">
        <v>258.7</v>
      </c>
      <c r="AK270" s="42">
        <v>2E-3</v>
      </c>
      <c r="AL270" s="42">
        <v>2E-3</v>
      </c>
      <c r="AM270" s="42">
        <v>1.4105367547047468E-3</v>
      </c>
      <c r="AN270" s="43">
        <v>11.100065199289878</v>
      </c>
      <c r="AO270" s="41">
        <v>0.04</v>
      </c>
      <c r="AP270" s="42">
        <v>0.31900000000000001</v>
      </c>
      <c r="AQ270" s="42">
        <v>2.3E-2</v>
      </c>
      <c r="AR270" s="28">
        <v>342.18200000000002</v>
      </c>
      <c r="AS270" s="42">
        <v>8.0000000000000002E-3</v>
      </c>
      <c r="AT270" s="42">
        <v>3.2000000000000001E-2</v>
      </c>
      <c r="AU270" s="42">
        <v>4.1758612948830116E-3</v>
      </c>
      <c r="AV270" s="27">
        <v>14.597</v>
      </c>
      <c r="AW270" s="54"/>
      <c r="AX270" s="33" t="s">
        <v>486</v>
      </c>
      <c r="AY270" s="34" t="s">
        <v>486</v>
      </c>
      <c r="AZ270" s="34" t="s">
        <v>486</v>
      </c>
      <c r="BA270" s="16" t="s">
        <v>486</v>
      </c>
      <c r="BB270" s="34" t="s">
        <v>486</v>
      </c>
      <c r="BC270" s="34" t="s">
        <v>486</v>
      </c>
      <c r="BD270" s="34" t="s">
        <v>486</v>
      </c>
      <c r="BE270" s="27" t="s">
        <v>486</v>
      </c>
      <c r="BF270" s="34" t="s">
        <v>486</v>
      </c>
      <c r="BG270" s="33" t="s">
        <v>486</v>
      </c>
      <c r="BH270" s="34" t="s">
        <v>486</v>
      </c>
      <c r="BI270" s="34" t="s">
        <v>486</v>
      </c>
      <c r="BJ270" s="16" t="s">
        <v>486</v>
      </c>
      <c r="BK270" s="34" t="s">
        <v>486</v>
      </c>
      <c r="BL270" s="34" t="s">
        <v>486</v>
      </c>
      <c r="BM270" s="34" t="s">
        <v>486</v>
      </c>
      <c r="BN270" s="27" t="s">
        <v>486</v>
      </c>
      <c r="BO270" s="33" t="s">
        <v>486</v>
      </c>
      <c r="BP270" s="34" t="s">
        <v>486</v>
      </c>
      <c r="BQ270" s="34" t="s">
        <v>486</v>
      </c>
      <c r="BR270" s="16" t="s">
        <v>486</v>
      </c>
      <c r="BS270" s="34" t="s">
        <v>486</v>
      </c>
      <c r="BT270" s="34" t="s">
        <v>486</v>
      </c>
      <c r="BU270" s="34" t="s">
        <v>486</v>
      </c>
      <c r="BV270" s="27" t="s">
        <v>486</v>
      </c>
      <c r="BW270" s="33" t="s">
        <v>486</v>
      </c>
      <c r="BX270" s="34" t="s">
        <v>486</v>
      </c>
      <c r="BY270" s="34" t="s">
        <v>486</v>
      </c>
      <c r="BZ270" s="16" t="s">
        <v>486</v>
      </c>
      <c r="CA270" s="34" t="s">
        <v>486</v>
      </c>
      <c r="CB270" s="34" t="s">
        <v>486</v>
      </c>
      <c r="CC270" s="34" t="s">
        <v>486</v>
      </c>
      <c r="CD270" s="27" t="s">
        <v>486</v>
      </c>
      <c r="CE270" s="33" t="s">
        <v>486</v>
      </c>
      <c r="CF270" s="34" t="s">
        <v>486</v>
      </c>
      <c r="CG270" s="34" t="s">
        <v>486</v>
      </c>
      <c r="CH270" s="16" t="s">
        <v>486</v>
      </c>
      <c r="CI270" s="34" t="s">
        <v>486</v>
      </c>
      <c r="CJ270" s="34" t="s">
        <v>486</v>
      </c>
      <c r="CK270" s="34" t="s">
        <v>486</v>
      </c>
      <c r="CL270" s="27" t="s">
        <v>486</v>
      </c>
      <c r="CM270" s="33" t="s">
        <v>486</v>
      </c>
      <c r="CN270" s="34" t="s">
        <v>486</v>
      </c>
      <c r="CO270" s="34" t="s">
        <v>486</v>
      </c>
      <c r="CP270" s="16" t="s">
        <v>486</v>
      </c>
      <c r="CQ270" s="34" t="s">
        <v>486</v>
      </c>
      <c r="CR270" s="34" t="s">
        <v>486</v>
      </c>
      <c r="CS270" s="34" t="s">
        <v>486</v>
      </c>
      <c r="CT270" s="27" t="s">
        <v>486</v>
      </c>
      <c r="CU270" s="33" t="s">
        <v>486</v>
      </c>
      <c r="CV270" s="34" t="s">
        <v>486</v>
      </c>
      <c r="CW270" s="34" t="s">
        <v>486</v>
      </c>
      <c r="CX270" s="16" t="s">
        <v>486</v>
      </c>
      <c r="CY270" s="34" t="s">
        <v>486</v>
      </c>
      <c r="CZ270" s="34" t="s">
        <v>486</v>
      </c>
      <c r="DA270" s="34" t="s">
        <v>486</v>
      </c>
      <c r="DB270" s="27" t="s">
        <v>486</v>
      </c>
      <c r="DC270" s="34" t="s">
        <v>486</v>
      </c>
      <c r="DD270" s="33">
        <v>8.9999999999999993E-3</v>
      </c>
      <c r="DE270" s="34">
        <v>0.14099999999999999</v>
      </c>
      <c r="DF270" s="34">
        <v>6.0000000000000001E-3</v>
      </c>
      <c r="DG270" s="16">
        <v>325.81299999999999</v>
      </c>
      <c r="DH270" s="34">
        <v>4.0000000000000001E-3</v>
      </c>
      <c r="DI270" s="34">
        <v>5.0000000000000001E-3</v>
      </c>
      <c r="DJ270" s="34">
        <v>2.2061672673272096E-4</v>
      </c>
      <c r="DK270" s="27">
        <v>13.984891360701322</v>
      </c>
      <c r="DL270" s="33">
        <v>1.4999999999999999E-2</v>
      </c>
      <c r="DM270" s="34">
        <v>0.34899999999999998</v>
      </c>
      <c r="DN270" s="34">
        <v>7.5999999999999998E-2</v>
      </c>
      <c r="DO270" s="16">
        <v>417.98700000000002</v>
      </c>
      <c r="DP270" s="34">
        <v>1.0999999999999999E-2</v>
      </c>
      <c r="DQ270" s="34">
        <v>4.0000000000000001E-3</v>
      </c>
      <c r="DR270" s="34">
        <v>9.5519676604373643E-3</v>
      </c>
      <c r="DS270" s="27">
        <v>17.95308196257718</v>
      </c>
      <c r="DT270" s="33">
        <v>7.0000000000000001E-3</v>
      </c>
      <c r="DU270" s="34">
        <v>0.115</v>
      </c>
      <c r="DV270" s="34">
        <v>3.2000000000000001E-2</v>
      </c>
      <c r="DW270" s="16">
        <v>219.99700000000001</v>
      </c>
      <c r="DX270" s="34">
        <v>4.0000000000000001E-3</v>
      </c>
      <c r="DY270" s="34">
        <v>3.0000000000000001E-3</v>
      </c>
      <c r="DZ270" s="34">
        <v>2.2627385498423212E-3</v>
      </c>
      <c r="EA270" s="27">
        <v>9.4444043298612765</v>
      </c>
      <c r="EB270" s="33">
        <v>1.2999999999999999E-2</v>
      </c>
      <c r="EC270" s="34">
        <v>0.48</v>
      </c>
      <c r="ED270" s="34">
        <v>1.4E-2</v>
      </c>
      <c r="EE270" s="16">
        <v>474.05700000000002</v>
      </c>
      <c r="EF270" s="34">
        <v>8.9999999999999993E-3</v>
      </c>
      <c r="EG270" s="34">
        <v>3.0000000000000001E-3</v>
      </c>
      <c r="EH270" s="34">
        <v>2.2057188830257473E-3</v>
      </c>
      <c r="EI270" s="27">
        <v>20.36648897896341</v>
      </c>
      <c r="EJ270" s="33">
        <v>8.9999999999999993E-3</v>
      </c>
      <c r="EK270" s="34">
        <v>0.192</v>
      </c>
      <c r="EL270" s="34">
        <v>3.1E-2</v>
      </c>
      <c r="EM270" s="16">
        <v>296.06200000000001</v>
      </c>
      <c r="EN270" s="34">
        <v>5.0000000000000001E-3</v>
      </c>
      <c r="EO270" s="34">
        <v>3.0000000000000001E-3</v>
      </c>
      <c r="EP270" s="34">
        <v>2.9005047398178475E-3</v>
      </c>
      <c r="EQ270" s="27">
        <v>12.712304284300327</v>
      </c>
      <c r="ER270" s="34" t="s">
        <v>486</v>
      </c>
    </row>
    <row r="271" spans="2:148" x14ac:dyDescent="0.2">
      <c r="B271" s="15" t="s">
        <v>501</v>
      </c>
      <c r="D271" s="15" t="s">
        <v>64</v>
      </c>
      <c r="E271" s="15" t="s">
        <v>523</v>
      </c>
      <c r="F271" s="31" t="s">
        <v>32</v>
      </c>
      <c r="G271" s="15">
        <v>7900</v>
      </c>
      <c r="H271" s="31" t="s">
        <v>2</v>
      </c>
      <c r="I271" s="15">
        <v>79913</v>
      </c>
      <c r="K271" s="15" t="s">
        <v>490</v>
      </c>
      <c r="L271" s="15">
        <v>2.3620000000000001</v>
      </c>
      <c r="N271" s="15" t="s">
        <v>25</v>
      </c>
      <c r="P271" s="15" t="s">
        <v>495</v>
      </c>
      <c r="Q271" s="37"/>
      <c r="R271" s="11"/>
      <c r="T271" s="31" t="s">
        <v>153</v>
      </c>
      <c r="U271" s="15"/>
      <c r="V271" s="15">
        <v>1590</v>
      </c>
      <c r="Y271" s="41">
        <v>0.11799999999999999</v>
      </c>
      <c r="Z271" s="42">
        <v>2.6640000000000001</v>
      </c>
      <c r="AA271" s="42">
        <v>0.14550000000000002</v>
      </c>
      <c r="AB271" s="28">
        <v>278.59100000000001</v>
      </c>
      <c r="AC271" s="42">
        <v>0.03</v>
      </c>
      <c r="AD271" s="42">
        <v>8.7999999999999995E-2</v>
      </c>
      <c r="AE271" s="42">
        <v>7.6667458448968093E-2</v>
      </c>
      <c r="AF271" s="43">
        <v>12.144410457023458</v>
      </c>
      <c r="AG271" s="41">
        <v>2.9499999999999998E-2</v>
      </c>
      <c r="AH271" s="42">
        <v>2.3555000000000001</v>
      </c>
      <c r="AI271" s="42">
        <v>0.30049999999999999</v>
      </c>
      <c r="AJ271" s="28">
        <v>173.87849999999997</v>
      </c>
      <c r="AK271" s="42">
        <v>1.6E-2</v>
      </c>
      <c r="AL271" s="42">
        <v>1.35E-2</v>
      </c>
      <c r="AM271" s="42">
        <v>2.8932729610323088E-2</v>
      </c>
      <c r="AN271" s="43">
        <v>7.6204438264913348</v>
      </c>
      <c r="AO271" s="41">
        <v>6.1499999999999999E-2</v>
      </c>
      <c r="AP271" s="42">
        <v>2.4690000000000003</v>
      </c>
      <c r="AQ271" s="42">
        <v>0.24349999999999999</v>
      </c>
      <c r="AR271" s="28">
        <v>212.37549999999999</v>
      </c>
      <c r="AS271" s="42">
        <v>2.0999999999999998E-2</v>
      </c>
      <c r="AT271" s="42">
        <v>4.0500000000000001E-2</v>
      </c>
      <c r="AU271" s="42">
        <v>4.6483652490801483E-2</v>
      </c>
      <c r="AV271" s="27">
        <v>9.2160000000000011</v>
      </c>
      <c r="AW271" s="54"/>
      <c r="AX271" s="33" t="s">
        <v>486</v>
      </c>
      <c r="AY271" s="34" t="s">
        <v>486</v>
      </c>
      <c r="AZ271" s="34" t="s">
        <v>486</v>
      </c>
      <c r="BA271" s="16" t="s">
        <v>486</v>
      </c>
      <c r="BB271" s="34" t="s">
        <v>486</v>
      </c>
      <c r="BC271" s="34" t="s">
        <v>486</v>
      </c>
      <c r="BD271" s="34" t="s">
        <v>486</v>
      </c>
      <c r="BE271" s="27" t="s">
        <v>486</v>
      </c>
      <c r="BF271" s="34" t="s">
        <v>486</v>
      </c>
      <c r="BG271" s="33" t="s">
        <v>486</v>
      </c>
      <c r="BH271" s="34" t="s">
        <v>486</v>
      </c>
      <c r="BI271" s="34" t="s">
        <v>486</v>
      </c>
      <c r="BJ271" s="16" t="s">
        <v>486</v>
      </c>
      <c r="BK271" s="34" t="s">
        <v>486</v>
      </c>
      <c r="BL271" s="34" t="s">
        <v>486</v>
      </c>
      <c r="BM271" s="34" t="s">
        <v>486</v>
      </c>
      <c r="BN271" s="27" t="s">
        <v>486</v>
      </c>
      <c r="BO271" s="33" t="s">
        <v>486</v>
      </c>
      <c r="BP271" s="34" t="s">
        <v>486</v>
      </c>
      <c r="BQ271" s="34" t="s">
        <v>486</v>
      </c>
      <c r="BR271" s="16" t="s">
        <v>486</v>
      </c>
      <c r="BS271" s="34" t="s">
        <v>486</v>
      </c>
      <c r="BT271" s="34" t="s">
        <v>486</v>
      </c>
      <c r="BU271" s="34" t="s">
        <v>486</v>
      </c>
      <c r="BV271" s="27" t="s">
        <v>486</v>
      </c>
      <c r="BW271" s="33" t="s">
        <v>486</v>
      </c>
      <c r="BX271" s="34" t="s">
        <v>486</v>
      </c>
      <c r="BY271" s="34" t="s">
        <v>486</v>
      </c>
      <c r="BZ271" s="16" t="s">
        <v>486</v>
      </c>
      <c r="CA271" s="34" t="s">
        <v>486</v>
      </c>
      <c r="CB271" s="34" t="s">
        <v>486</v>
      </c>
      <c r="CC271" s="34" t="s">
        <v>486</v>
      </c>
      <c r="CD271" s="27" t="s">
        <v>486</v>
      </c>
      <c r="CE271" s="33" t="s">
        <v>486</v>
      </c>
      <c r="CF271" s="34" t="s">
        <v>486</v>
      </c>
      <c r="CG271" s="34" t="s">
        <v>486</v>
      </c>
      <c r="CH271" s="16" t="s">
        <v>486</v>
      </c>
      <c r="CI271" s="34" t="s">
        <v>486</v>
      </c>
      <c r="CJ271" s="34" t="s">
        <v>486</v>
      </c>
      <c r="CK271" s="34" t="s">
        <v>486</v>
      </c>
      <c r="CL271" s="27" t="s">
        <v>486</v>
      </c>
      <c r="CM271" s="33" t="s">
        <v>486</v>
      </c>
      <c r="CN271" s="34" t="s">
        <v>486</v>
      </c>
      <c r="CO271" s="34" t="s">
        <v>486</v>
      </c>
      <c r="CP271" s="16" t="s">
        <v>486</v>
      </c>
      <c r="CQ271" s="34" t="s">
        <v>486</v>
      </c>
      <c r="CR271" s="34" t="s">
        <v>486</v>
      </c>
      <c r="CS271" s="34" t="s">
        <v>486</v>
      </c>
      <c r="CT271" s="27" t="s">
        <v>486</v>
      </c>
      <c r="CU271" s="33" t="s">
        <v>486</v>
      </c>
      <c r="CV271" s="34" t="s">
        <v>486</v>
      </c>
      <c r="CW271" s="34" t="s">
        <v>486</v>
      </c>
      <c r="CX271" s="16" t="s">
        <v>486</v>
      </c>
      <c r="CY271" s="34" t="s">
        <v>486</v>
      </c>
      <c r="CZ271" s="34" t="s">
        <v>486</v>
      </c>
      <c r="DA271" s="34" t="s">
        <v>486</v>
      </c>
      <c r="DB271" s="27" t="s">
        <v>486</v>
      </c>
      <c r="DC271" s="34" t="s">
        <v>486</v>
      </c>
      <c r="DD271" s="33">
        <v>3.6750000000000005E-2</v>
      </c>
      <c r="DE271" s="34">
        <v>2.1227499999999999</v>
      </c>
      <c r="DF271" s="34">
        <v>0.1285</v>
      </c>
      <c r="DG271" s="16">
        <v>187.25799999999998</v>
      </c>
      <c r="DH271" s="34">
        <v>1.925E-2</v>
      </c>
      <c r="DI271" s="34">
        <v>1.7500000000000002E-2</v>
      </c>
      <c r="DJ271" s="34">
        <v>3.6500000000000005E-2</v>
      </c>
      <c r="DK271" s="27">
        <v>8.1795917189046516</v>
      </c>
      <c r="DL271" s="33">
        <v>4.9499999999999995E-2</v>
      </c>
      <c r="DM271" s="34">
        <v>3.07125</v>
      </c>
      <c r="DN271" s="34">
        <v>0.35450000000000004</v>
      </c>
      <c r="DO271" s="16">
        <v>246.02924999999999</v>
      </c>
      <c r="DP271" s="34">
        <v>2.375E-2</v>
      </c>
      <c r="DQ271" s="34">
        <v>2.5749999999999999E-2</v>
      </c>
      <c r="DR271" s="34">
        <v>4.9500000000000002E-2</v>
      </c>
      <c r="DS271" s="27">
        <v>10.765961021822125</v>
      </c>
      <c r="DT271" s="33">
        <v>2.0999999999999998E-2</v>
      </c>
      <c r="DU271" s="34">
        <v>1.8075000000000001</v>
      </c>
      <c r="DV271" s="34">
        <v>0.15825</v>
      </c>
      <c r="DW271" s="16">
        <v>152.74824999999998</v>
      </c>
      <c r="DX271" s="34">
        <v>1.2E-2</v>
      </c>
      <c r="DY271" s="34">
        <v>8.7500000000000008E-3</v>
      </c>
      <c r="DZ271" s="34">
        <v>1.4249999999999999E-2</v>
      </c>
      <c r="EA271" s="27">
        <v>6.6760735495121839</v>
      </c>
      <c r="EB271" s="33">
        <v>3.4000000000000002E-2</v>
      </c>
      <c r="EC271" s="34">
        <v>2.48875</v>
      </c>
      <c r="ED271" s="34">
        <v>0.14649999999999999</v>
      </c>
      <c r="EE271" s="16">
        <v>271.10700000000003</v>
      </c>
      <c r="EF271" s="34">
        <v>2.2499999999999999E-2</v>
      </c>
      <c r="EG271" s="34">
        <v>1.15E-2</v>
      </c>
      <c r="EH271" s="34">
        <v>2.9749999999999999E-2</v>
      </c>
      <c r="EI271" s="27">
        <v>11.800180476347585</v>
      </c>
      <c r="EJ271" s="33">
        <v>2.9749999999999999E-2</v>
      </c>
      <c r="EK271" s="34">
        <v>2.1222500000000002</v>
      </c>
      <c r="EL271" s="34">
        <v>0.17924999999999996</v>
      </c>
      <c r="EM271" s="16">
        <v>185.29624999999999</v>
      </c>
      <c r="EN271" s="34">
        <v>1.6250000000000001E-2</v>
      </c>
      <c r="EO271" s="34">
        <v>1.35E-2</v>
      </c>
      <c r="EP271" s="34">
        <v>2.5000000000000001E-2</v>
      </c>
      <c r="EQ271" s="27">
        <v>8.0944659156965333</v>
      </c>
      <c r="ER271" s="34" t="s">
        <v>486</v>
      </c>
    </row>
    <row r="272" spans="2:148" x14ac:dyDescent="0.2">
      <c r="B272" s="15" t="s">
        <v>501</v>
      </c>
      <c r="D272" s="15" t="s">
        <v>51</v>
      </c>
      <c r="E272" s="15" t="s">
        <v>538</v>
      </c>
      <c r="F272" s="31" t="s">
        <v>32</v>
      </c>
      <c r="G272" s="15">
        <v>7900</v>
      </c>
      <c r="H272" s="31" t="s">
        <v>2</v>
      </c>
      <c r="I272" s="15">
        <v>166307</v>
      </c>
      <c r="K272" s="15" t="s">
        <v>490</v>
      </c>
      <c r="L272" s="15">
        <v>2.351</v>
      </c>
      <c r="N272" s="15" t="s">
        <v>25</v>
      </c>
      <c r="P272" s="15" t="s">
        <v>495</v>
      </c>
      <c r="Q272" s="37"/>
      <c r="R272" s="12"/>
      <c r="S272" s="11"/>
      <c r="T272" s="31" t="s">
        <v>153</v>
      </c>
      <c r="U272" s="15"/>
      <c r="V272" s="15">
        <v>1590</v>
      </c>
      <c r="Y272" s="41">
        <v>0.36917369780923837</v>
      </c>
      <c r="Z272" s="42">
        <v>2.141518469251662</v>
      </c>
      <c r="AA272" s="42">
        <v>0.40749426700088504</v>
      </c>
      <c r="AB272" s="28">
        <v>313.97380232832529</v>
      </c>
      <c r="AC272" s="42">
        <v>4.4562201724968768E-2</v>
      </c>
      <c r="AD272" s="42">
        <v>0.32461149608426959</v>
      </c>
      <c r="AE272" s="42">
        <v>5.8231941112521467E-2</v>
      </c>
      <c r="AF272" s="43">
        <v>13.660942307464859</v>
      </c>
      <c r="AG272" s="41">
        <v>9.3112301719121396E-2</v>
      </c>
      <c r="AH272" s="42">
        <v>1.1441708352345328</v>
      </c>
      <c r="AI272" s="42">
        <v>0.56674657060071587</v>
      </c>
      <c r="AJ272" s="28">
        <v>186.91489899482963</v>
      </c>
      <c r="AK272" s="42">
        <v>2.1618066216076169E-2</v>
      </c>
      <c r="AL272" s="42">
        <v>7.1494235503045234E-2</v>
      </c>
      <c r="AM272" s="42">
        <v>1.0384186001539035E-2</v>
      </c>
      <c r="AN272" s="43">
        <v>8.106589365004929</v>
      </c>
      <c r="AO272" s="41">
        <v>0.19511555127907568</v>
      </c>
      <c r="AP272" s="42">
        <v>1.5126855969923472</v>
      </c>
      <c r="AQ272" s="42">
        <v>0.50790367298025896</v>
      </c>
      <c r="AR272" s="28">
        <v>233.86250271306153</v>
      </c>
      <c r="AS272" s="42">
        <v>3.0095804912605082E-2</v>
      </c>
      <c r="AT272" s="42">
        <v>0.1650197463664706</v>
      </c>
      <c r="AU272" s="42">
        <v>2.8063682572207319E-2</v>
      </c>
      <c r="AV272" s="27">
        <v>10.085219760857839</v>
      </c>
      <c r="AW272" s="54"/>
      <c r="AX272" s="33" t="s">
        <v>486</v>
      </c>
      <c r="AY272" s="34" t="s">
        <v>486</v>
      </c>
      <c r="AZ272" s="34" t="s">
        <v>486</v>
      </c>
      <c r="BA272" s="16" t="s">
        <v>486</v>
      </c>
      <c r="BB272" s="34" t="s">
        <v>486</v>
      </c>
      <c r="BC272" s="34" t="s">
        <v>486</v>
      </c>
      <c r="BD272" s="34" t="s">
        <v>486</v>
      </c>
      <c r="BE272" s="27" t="s">
        <v>486</v>
      </c>
      <c r="BF272" s="34" t="s">
        <v>486</v>
      </c>
      <c r="BG272" s="33" t="s">
        <v>486</v>
      </c>
      <c r="BH272" s="34" t="s">
        <v>486</v>
      </c>
      <c r="BI272" s="34" t="s">
        <v>486</v>
      </c>
      <c r="BJ272" s="16" t="s">
        <v>486</v>
      </c>
      <c r="BK272" s="34" t="s">
        <v>486</v>
      </c>
      <c r="BL272" s="34" t="s">
        <v>486</v>
      </c>
      <c r="BM272" s="34" t="s">
        <v>486</v>
      </c>
      <c r="BN272" s="27" t="s">
        <v>486</v>
      </c>
      <c r="BO272" s="33" t="s">
        <v>486</v>
      </c>
      <c r="BP272" s="34" t="s">
        <v>486</v>
      </c>
      <c r="BQ272" s="34" t="s">
        <v>486</v>
      </c>
      <c r="BR272" s="16" t="s">
        <v>486</v>
      </c>
      <c r="BS272" s="34" t="s">
        <v>486</v>
      </c>
      <c r="BT272" s="34" t="s">
        <v>486</v>
      </c>
      <c r="BU272" s="34" t="s">
        <v>486</v>
      </c>
      <c r="BV272" s="27" t="s">
        <v>486</v>
      </c>
      <c r="BW272" s="33" t="s">
        <v>486</v>
      </c>
      <c r="BX272" s="34" t="s">
        <v>486</v>
      </c>
      <c r="BY272" s="34" t="s">
        <v>486</v>
      </c>
      <c r="BZ272" s="16" t="s">
        <v>486</v>
      </c>
      <c r="CA272" s="34" t="s">
        <v>486</v>
      </c>
      <c r="CB272" s="34" t="s">
        <v>486</v>
      </c>
      <c r="CC272" s="34" t="s">
        <v>486</v>
      </c>
      <c r="CD272" s="27" t="s">
        <v>486</v>
      </c>
      <c r="CE272" s="33" t="s">
        <v>486</v>
      </c>
      <c r="CF272" s="34" t="s">
        <v>486</v>
      </c>
      <c r="CG272" s="34" t="s">
        <v>486</v>
      </c>
      <c r="CH272" s="16" t="s">
        <v>486</v>
      </c>
      <c r="CI272" s="34" t="s">
        <v>486</v>
      </c>
      <c r="CJ272" s="34" t="s">
        <v>486</v>
      </c>
      <c r="CK272" s="34" t="s">
        <v>486</v>
      </c>
      <c r="CL272" s="27" t="s">
        <v>486</v>
      </c>
      <c r="CM272" s="33" t="s">
        <v>486</v>
      </c>
      <c r="CN272" s="34" t="s">
        <v>486</v>
      </c>
      <c r="CO272" s="34" t="s">
        <v>486</v>
      </c>
      <c r="CP272" s="16" t="s">
        <v>486</v>
      </c>
      <c r="CQ272" s="34" t="s">
        <v>486</v>
      </c>
      <c r="CR272" s="34" t="s">
        <v>486</v>
      </c>
      <c r="CS272" s="34" t="s">
        <v>486</v>
      </c>
      <c r="CT272" s="27" t="s">
        <v>486</v>
      </c>
      <c r="CU272" s="33" t="s">
        <v>486</v>
      </c>
      <c r="CV272" s="34" t="s">
        <v>486</v>
      </c>
      <c r="CW272" s="34" t="s">
        <v>486</v>
      </c>
      <c r="CX272" s="16" t="s">
        <v>486</v>
      </c>
      <c r="CY272" s="34" t="s">
        <v>486</v>
      </c>
      <c r="CZ272" s="34" t="s">
        <v>486</v>
      </c>
      <c r="DA272" s="34" t="s">
        <v>486</v>
      </c>
      <c r="DB272" s="27" t="s">
        <v>486</v>
      </c>
      <c r="DC272" s="34" t="s">
        <v>486</v>
      </c>
      <c r="DD272" s="33">
        <v>0.11809318031717465</v>
      </c>
      <c r="DE272" s="34">
        <v>1.7639878008583756</v>
      </c>
      <c r="DF272" s="34">
        <v>0.35825730670473083</v>
      </c>
      <c r="DG272" s="16">
        <v>212.95105822954318</v>
      </c>
      <c r="DH272" s="34">
        <v>2.3076853499726706E-2</v>
      </c>
      <c r="DI272" s="34">
        <v>9.5016326817447955E-2</v>
      </c>
      <c r="DJ272" s="34">
        <v>8.3105186767810646E-3</v>
      </c>
      <c r="DK272" s="27">
        <v>9.268457425238914</v>
      </c>
      <c r="DL272" s="33">
        <v>0.19914247228595316</v>
      </c>
      <c r="DM272" s="34">
        <v>2.612160623828514</v>
      </c>
      <c r="DN272" s="34">
        <v>0.70938827581468666</v>
      </c>
      <c r="DO272" s="16">
        <v>265.53920196645834</v>
      </c>
      <c r="DP272" s="34">
        <v>3.3133399246191804E-2</v>
      </c>
      <c r="DQ272" s="34">
        <v>0.16600907303976137</v>
      </c>
      <c r="DR272" s="34">
        <v>1.4175304719259348E-2</v>
      </c>
      <c r="DS272" s="27">
        <v>11.592162955093432</v>
      </c>
      <c r="DT272" s="33">
        <v>6.3101526154835524E-2</v>
      </c>
      <c r="DU272" s="34">
        <v>1.0548924665660275</v>
      </c>
      <c r="DV272" s="34">
        <v>0.45286751314336288</v>
      </c>
      <c r="DW272" s="16">
        <v>162.1452916599761</v>
      </c>
      <c r="DX272" s="34">
        <v>1.4909921532441573E-2</v>
      </c>
      <c r="DY272" s="34">
        <v>4.8191604622393955E-2</v>
      </c>
      <c r="DZ272" s="34">
        <v>3.3800468735949562E-3</v>
      </c>
      <c r="EA272" s="27">
        <v>7.0341172036543655</v>
      </c>
      <c r="EB272" s="33">
        <v>0.17581720169404785</v>
      </c>
      <c r="EC272" s="34">
        <v>3.3461178567388234</v>
      </c>
      <c r="ED272" s="34">
        <v>0.75795540385202786</v>
      </c>
      <c r="EE272" s="16">
        <v>296.81347583254535</v>
      </c>
      <c r="EF272" s="34">
        <v>3.2145673292115491E-2</v>
      </c>
      <c r="EG272" s="34">
        <v>0.14367152840193237</v>
      </c>
      <c r="EH272" s="34">
        <v>8.5079883355433823E-3</v>
      </c>
      <c r="EI272" s="27">
        <v>12.979815110444909</v>
      </c>
      <c r="EJ272" s="33">
        <v>0.10537446356290811</v>
      </c>
      <c r="EK272" s="34">
        <v>1.6593672442977101</v>
      </c>
      <c r="EL272" s="34">
        <v>0.50310455375459839</v>
      </c>
      <c r="EM272" s="16">
        <v>201.18638053283419</v>
      </c>
      <c r="EN272" s="34">
        <v>2.0954569170969498E-2</v>
      </c>
      <c r="EO272" s="34">
        <v>8.4419894391938616E-2</v>
      </c>
      <c r="EP272" s="34">
        <v>6.4466991963856969E-3</v>
      </c>
      <c r="EQ272" s="27">
        <v>8.7550870714855904</v>
      </c>
      <c r="ER272" s="34" t="s">
        <v>486</v>
      </c>
    </row>
    <row r="273" spans="2:148" x14ac:dyDescent="0.2">
      <c r="B273" s="15" t="s">
        <v>501</v>
      </c>
      <c r="D273" s="15" t="s">
        <v>64</v>
      </c>
      <c r="E273" s="15" t="s">
        <v>523</v>
      </c>
      <c r="F273" s="31" t="s">
        <v>32</v>
      </c>
      <c r="G273" s="15">
        <v>7900</v>
      </c>
      <c r="H273" s="31" t="s">
        <v>2</v>
      </c>
      <c r="I273" s="15">
        <v>58333</v>
      </c>
      <c r="K273" s="15" t="s">
        <v>490</v>
      </c>
      <c r="L273" s="15">
        <v>2.3620000000000001</v>
      </c>
      <c r="N273" s="15" t="s">
        <v>25</v>
      </c>
      <c r="P273" s="15" t="s">
        <v>495</v>
      </c>
      <c r="Q273" s="37"/>
      <c r="R273" s="11"/>
      <c r="T273" s="31" t="s">
        <v>153</v>
      </c>
      <c r="U273" s="15"/>
      <c r="V273" s="15">
        <v>1590</v>
      </c>
      <c r="Y273" s="41">
        <v>9.7000000000000003E-2</v>
      </c>
      <c r="Z273" s="42">
        <v>2.1659999999999999</v>
      </c>
      <c r="AA273" s="42">
        <v>0.16900000000000001</v>
      </c>
      <c r="AB273" s="28">
        <v>290.721</v>
      </c>
      <c r="AC273" s="42">
        <v>3.3000000000000002E-2</v>
      </c>
      <c r="AD273" s="42">
        <v>6.5000000000000002E-2</v>
      </c>
      <c r="AE273" s="42">
        <v>3.7526219247795541E-2</v>
      </c>
      <c r="AF273" s="43">
        <v>12.628246060548934</v>
      </c>
      <c r="AG273" s="41">
        <v>4.4999999999999998E-2</v>
      </c>
      <c r="AH273" s="42">
        <v>3.0230000000000001</v>
      </c>
      <c r="AI273" s="42">
        <v>0.22500000000000001</v>
      </c>
      <c r="AJ273" s="28">
        <v>177.011</v>
      </c>
      <c r="AK273" s="42">
        <v>1.9E-2</v>
      </c>
      <c r="AL273" s="42">
        <v>2.5999999999999999E-2</v>
      </c>
      <c r="AM273" s="42">
        <v>1.3281632492476539E-2</v>
      </c>
      <c r="AN273" s="43">
        <v>7.8018947070745153</v>
      </c>
      <c r="AO273" s="41">
        <v>6.4000000000000001E-2</v>
      </c>
      <c r="AP273" s="42">
        <v>2.7080000000000002</v>
      </c>
      <c r="AQ273" s="42">
        <v>0.20499999999999999</v>
      </c>
      <c r="AR273" s="28">
        <v>218.815</v>
      </c>
      <c r="AS273" s="42">
        <v>2.4E-2</v>
      </c>
      <c r="AT273" s="42">
        <v>0.04</v>
      </c>
      <c r="AU273" s="42">
        <v>2.2194820677023257E-2</v>
      </c>
      <c r="AV273" s="27">
        <v>9.5069999999999997</v>
      </c>
      <c r="AW273" s="54"/>
      <c r="AX273" s="33" t="s">
        <v>486</v>
      </c>
      <c r="AY273" s="34" t="s">
        <v>486</v>
      </c>
      <c r="AZ273" s="34" t="s">
        <v>486</v>
      </c>
      <c r="BA273" s="16" t="s">
        <v>486</v>
      </c>
      <c r="BB273" s="34" t="s">
        <v>486</v>
      </c>
      <c r="BC273" s="34" t="s">
        <v>486</v>
      </c>
      <c r="BD273" s="34" t="s">
        <v>486</v>
      </c>
      <c r="BE273" s="27" t="s">
        <v>486</v>
      </c>
      <c r="BF273" s="34" t="s">
        <v>486</v>
      </c>
      <c r="BG273" s="33" t="s">
        <v>486</v>
      </c>
      <c r="BH273" s="34" t="s">
        <v>486</v>
      </c>
      <c r="BI273" s="34" t="s">
        <v>486</v>
      </c>
      <c r="BJ273" s="16" t="s">
        <v>486</v>
      </c>
      <c r="BK273" s="34" t="s">
        <v>486</v>
      </c>
      <c r="BL273" s="34" t="s">
        <v>486</v>
      </c>
      <c r="BM273" s="34" t="s">
        <v>486</v>
      </c>
      <c r="BN273" s="27" t="s">
        <v>486</v>
      </c>
      <c r="BO273" s="33" t="s">
        <v>486</v>
      </c>
      <c r="BP273" s="34" t="s">
        <v>486</v>
      </c>
      <c r="BQ273" s="34" t="s">
        <v>486</v>
      </c>
      <c r="BR273" s="16" t="s">
        <v>486</v>
      </c>
      <c r="BS273" s="34" t="s">
        <v>486</v>
      </c>
      <c r="BT273" s="34" t="s">
        <v>486</v>
      </c>
      <c r="BU273" s="34" t="s">
        <v>486</v>
      </c>
      <c r="BV273" s="27" t="s">
        <v>486</v>
      </c>
      <c r="BW273" s="33" t="s">
        <v>486</v>
      </c>
      <c r="BX273" s="34" t="s">
        <v>486</v>
      </c>
      <c r="BY273" s="34" t="s">
        <v>486</v>
      </c>
      <c r="BZ273" s="16" t="s">
        <v>486</v>
      </c>
      <c r="CA273" s="34" t="s">
        <v>486</v>
      </c>
      <c r="CB273" s="34" t="s">
        <v>486</v>
      </c>
      <c r="CC273" s="34" t="s">
        <v>486</v>
      </c>
      <c r="CD273" s="27" t="s">
        <v>486</v>
      </c>
      <c r="CE273" s="33" t="s">
        <v>486</v>
      </c>
      <c r="CF273" s="34" t="s">
        <v>486</v>
      </c>
      <c r="CG273" s="34" t="s">
        <v>486</v>
      </c>
      <c r="CH273" s="16" t="s">
        <v>486</v>
      </c>
      <c r="CI273" s="34" t="s">
        <v>486</v>
      </c>
      <c r="CJ273" s="34" t="s">
        <v>486</v>
      </c>
      <c r="CK273" s="34" t="s">
        <v>486</v>
      </c>
      <c r="CL273" s="27" t="s">
        <v>486</v>
      </c>
      <c r="CM273" s="33" t="s">
        <v>486</v>
      </c>
      <c r="CN273" s="34" t="s">
        <v>486</v>
      </c>
      <c r="CO273" s="34" t="s">
        <v>486</v>
      </c>
      <c r="CP273" s="16" t="s">
        <v>486</v>
      </c>
      <c r="CQ273" s="34" t="s">
        <v>486</v>
      </c>
      <c r="CR273" s="34" t="s">
        <v>486</v>
      </c>
      <c r="CS273" s="34" t="s">
        <v>486</v>
      </c>
      <c r="CT273" s="27" t="s">
        <v>486</v>
      </c>
      <c r="CU273" s="33" t="s">
        <v>486</v>
      </c>
      <c r="CV273" s="34" t="s">
        <v>486</v>
      </c>
      <c r="CW273" s="34" t="s">
        <v>486</v>
      </c>
      <c r="CX273" s="16" t="s">
        <v>486</v>
      </c>
      <c r="CY273" s="34" t="s">
        <v>486</v>
      </c>
      <c r="CZ273" s="34" t="s">
        <v>486</v>
      </c>
      <c r="DA273" s="34" t="s">
        <v>486</v>
      </c>
      <c r="DB273" s="27" t="s">
        <v>486</v>
      </c>
      <c r="DC273" s="34" t="s">
        <v>486</v>
      </c>
      <c r="DD273" s="33">
        <v>0.04</v>
      </c>
      <c r="DE273" s="34">
        <v>1.736</v>
      </c>
      <c r="DF273" s="34">
        <v>0.13450000000000001</v>
      </c>
      <c r="DG273" s="16">
        <v>195.6925</v>
      </c>
      <c r="DH273" s="34">
        <v>1.95E-2</v>
      </c>
      <c r="DI273" s="34">
        <v>2.0500000000000001E-2</v>
      </c>
      <c r="DJ273" s="34">
        <v>1.7500000000000002E-2</v>
      </c>
      <c r="DK273" s="27">
        <v>8.5157242619911706</v>
      </c>
      <c r="DL273" s="33">
        <v>4.7E-2</v>
      </c>
      <c r="DM273" s="34">
        <v>2.2250000000000001</v>
      </c>
      <c r="DN273" s="34">
        <v>0.30199999999999999</v>
      </c>
      <c r="DO273" s="16">
        <v>251.43600000000001</v>
      </c>
      <c r="DP273" s="34">
        <v>2.1999999999999999E-2</v>
      </c>
      <c r="DQ273" s="34">
        <v>2.4500000000000001E-2</v>
      </c>
      <c r="DR273" s="34">
        <v>2.1000000000000001E-2</v>
      </c>
      <c r="DS273" s="27">
        <v>10.940480903677869</v>
      </c>
      <c r="DT273" s="33">
        <v>1.4999999999999999E-2</v>
      </c>
      <c r="DU273" s="34">
        <v>1.1905000000000001</v>
      </c>
      <c r="DV273" s="34">
        <v>0.09</v>
      </c>
      <c r="DW273" s="16">
        <v>156.72749999999999</v>
      </c>
      <c r="DX273" s="34">
        <v>0.01</v>
      </c>
      <c r="DY273" s="34">
        <v>5.0000000000000001E-3</v>
      </c>
      <c r="DZ273" s="34">
        <v>3.0000000000000001E-3</v>
      </c>
      <c r="EA273" s="27">
        <v>6.8043427440260178</v>
      </c>
      <c r="EB273" s="33">
        <v>3.4500000000000003E-2</v>
      </c>
      <c r="EC273" s="34">
        <v>1.893</v>
      </c>
      <c r="ED273" s="34">
        <v>0.14150000000000001</v>
      </c>
      <c r="EE273" s="16">
        <v>269.61</v>
      </c>
      <c r="EF273" s="34">
        <v>2.1000000000000001E-2</v>
      </c>
      <c r="EG273" s="34">
        <v>1.35E-2</v>
      </c>
      <c r="EH273" s="34">
        <v>1.35E-2</v>
      </c>
      <c r="EI273" s="27">
        <v>11.695889145496537</v>
      </c>
      <c r="EJ273" s="33">
        <v>2.7E-2</v>
      </c>
      <c r="EK273" s="34">
        <v>1.5205000000000002</v>
      </c>
      <c r="EL273" s="34">
        <v>0.13450000000000001</v>
      </c>
      <c r="EM273" s="16">
        <v>189.90449999999998</v>
      </c>
      <c r="EN273" s="34">
        <v>1.4999999999999999E-2</v>
      </c>
      <c r="EO273" s="34">
        <v>1.2E-2</v>
      </c>
      <c r="EP273" s="34">
        <v>9.4999999999999998E-3</v>
      </c>
      <c r="EQ273" s="27">
        <v>8.2511830136211533</v>
      </c>
      <c r="ER273" s="34" t="s">
        <v>486</v>
      </c>
    </row>
    <row r="274" spans="2:148" x14ac:dyDescent="0.2">
      <c r="B274" s="15" t="s">
        <v>501</v>
      </c>
      <c r="D274" s="15" t="s">
        <v>68</v>
      </c>
      <c r="E274" s="15" t="s">
        <v>533</v>
      </c>
      <c r="F274" s="31" t="s">
        <v>32</v>
      </c>
      <c r="G274" s="15">
        <v>7900</v>
      </c>
      <c r="H274" s="31" t="s">
        <v>2</v>
      </c>
      <c r="I274" s="15">
        <v>61791</v>
      </c>
      <c r="K274" s="15" t="s">
        <v>490</v>
      </c>
      <c r="L274" s="15">
        <v>2.3540000000000001</v>
      </c>
      <c r="N274" s="15" t="s">
        <v>25</v>
      </c>
      <c r="P274" s="15" t="s">
        <v>495</v>
      </c>
      <c r="Q274" s="37"/>
      <c r="R274" s="14"/>
      <c r="S274" s="17"/>
      <c r="T274" s="31" t="s">
        <v>153</v>
      </c>
      <c r="U274" s="17"/>
      <c r="V274" s="15">
        <v>1590</v>
      </c>
      <c r="W274" s="17"/>
      <c r="X274" s="17"/>
      <c r="Y274" s="41">
        <v>3.3000000000000002E-2</v>
      </c>
      <c r="Z274" s="42">
        <v>0.11700000000000001</v>
      </c>
      <c r="AA274" s="42">
        <v>1.6E-2</v>
      </c>
      <c r="AB274" s="28">
        <v>298.52300000000002</v>
      </c>
      <c r="AC274" s="42">
        <v>8.0000000000000002E-3</v>
      </c>
      <c r="AD274" s="42">
        <v>2.5000000000000001E-2</v>
      </c>
      <c r="AE274" s="42"/>
      <c r="AF274" s="43">
        <v>12.816067304519965</v>
      </c>
      <c r="AG274" s="41">
        <v>8.9999999999999993E-3</v>
      </c>
      <c r="AH274" s="42">
        <v>1.431</v>
      </c>
      <c r="AI274" s="42">
        <v>3.0000000000000001E-3</v>
      </c>
      <c r="AJ274" s="28">
        <v>178.57900000000001</v>
      </c>
      <c r="AK274" s="42">
        <v>4.0000000000000001E-3</v>
      </c>
      <c r="AL274" s="42">
        <v>5.0000000000000001E-3</v>
      </c>
      <c r="AM274" s="42"/>
      <c r="AN274" s="43">
        <v>7.7569496158740634</v>
      </c>
      <c r="AO274" s="41">
        <v>1.7999999999999999E-2</v>
      </c>
      <c r="AP274" s="42">
        <v>0.94899999999999995</v>
      </c>
      <c r="AQ274" s="42">
        <v>8.0000000000000002E-3</v>
      </c>
      <c r="AR274" s="28">
        <v>222.61799999999999</v>
      </c>
      <c r="AS274" s="42">
        <v>6.0000000000000001E-3</v>
      </c>
      <c r="AT274" s="42">
        <v>1.2E-2</v>
      </c>
      <c r="AU274" s="42"/>
      <c r="AV274" s="27">
        <v>9.5449999999999999</v>
      </c>
      <c r="AW274" s="54">
        <v>0.29399999999999998</v>
      </c>
      <c r="AX274" s="33" t="s">
        <v>486</v>
      </c>
      <c r="AY274" s="34" t="s">
        <v>486</v>
      </c>
      <c r="AZ274" s="34" t="s">
        <v>486</v>
      </c>
      <c r="BA274" s="16" t="s">
        <v>486</v>
      </c>
      <c r="BB274" s="34" t="s">
        <v>486</v>
      </c>
      <c r="BC274" s="34" t="s">
        <v>486</v>
      </c>
      <c r="BD274" s="34" t="s">
        <v>486</v>
      </c>
      <c r="BE274" s="27" t="s">
        <v>486</v>
      </c>
      <c r="BF274" s="34" t="s">
        <v>486</v>
      </c>
      <c r="BG274" s="33" t="s">
        <v>486</v>
      </c>
      <c r="BH274" s="34" t="s">
        <v>486</v>
      </c>
      <c r="BI274" s="34" t="s">
        <v>486</v>
      </c>
      <c r="BJ274" s="16" t="s">
        <v>486</v>
      </c>
      <c r="BK274" s="34" t="s">
        <v>486</v>
      </c>
      <c r="BL274" s="34" t="s">
        <v>486</v>
      </c>
      <c r="BM274" s="34" t="s">
        <v>486</v>
      </c>
      <c r="BN274" s="27" t="s">
        <v>486</v>
      </c>
      <c r="BO274" s="33">
        <v>0.16900000000000001</v>
      </c>
      <c r="BP274" s="34">
        <v>1.8420000000000001</v>
      </c>
      <c r="BQ274" s="34">
        <v>8.5999999999999993E-2</v>
      </c>
      <c r="BR274" s="16">
        <v>259.74400000000003</v>
      </c>
      <c r="BS274" s="34">
        <v>0.02</v>
      </c>
      <c r="BT274" s="34">
        <v>0.14799999999999999</v>
      </c>
      <c r="BU274" s="34" t="s">
        <v>486</v>
      </c>
      <c r="BV274" s="27">
        <v>11.287597052677887</v>
      </c>
      <c r="BW274" s="33">
        <v>1.0999999999999999E-2</v>
      </c>
      <c r="BX274" s="34">
        <v>0.376</v>
      </c>
      <c r="BY274" s="34">
        <v>1.2E-2</v>
      </c>
      <c r="BZ274" s="16">
        <v>258.75299999999999</v>
      </c>
      <c r="CA274" s="34">
        <v>4.0000000000000001E-3</v>
      </c>
      <c r="CB274" s="34">
        <v>7.0000000000000001E-3</v>
      </c>
      <c r="CC274" s="34" t="s">
        <v>486</v>
      </c>
      <c r="CD274" s="27">
        <v>11.124789712651802</v>
      </c>
      <c r="CE274" s="33">
        <v>4.0000000000000001E-3</v>
      </c>
      <c r="CF274" s="34">
        <v>0.61899999999999999</v>
      </c>
      <c r="CG274" s="34">
        <v>8.9999999999999993E-3</v>
      </c>
      <c r="CH274" s="16">
        <v>159.422</v>
      </c>
      <c r="CI274" s="34">
        <v>2E-3</v>
      </c>
      <c r="CJ274" s="34">
        <v>2E-3</v>
      </c>
      <c r="CK274" s="34" t="s">
        <v>486</v>
      </c>
      <c r="CL274" s="27">
        <v>6.8798952098160289</v>
      </c>
      <c r="CM274" s="33">
        <v>7.0000000000000001E-3</v>
      </c>
      <c r="CN274" s="34">
        <v>0.47399999999999998</v>
      </c>
      <c r="CO274" s="34">
        <v>7.0000000000000001E-3</v>
      </c>
      <c r="CP274" s="16">
        <v>272.846</v>
      </c>
      <c r="CQ274" s="34">
        <v>3.0000000000000001E-3</v>
      </c>
      <c r="CR274" s="34">
        <v>4.0000000000000001E-3</v>
      </c>
      <c r="CS274" s="34" t="s">
        <v>486</v>
      </c>
      <c r="CT274" s="27">
        <v>11.735301252140578</v>
      </c>
      <c r="CU274" s="33">
        <v>3.7999999999999999E-2</v>
      </c>
      <c r="CV274" s="34">
        <v>0.81</v>
      </c>
      <c r="CW274" s="34">
        <v>2.5000000000000001E-2</v>
      </c>
      <c r="CX274" s="16">
        <v>205.37299999999999</v>
      </c>
      <c r="CY274" s="34">
        <v>6.0000000000000001E-3</v>
      </c>
      <c r="CZ274" s="34">
        <v>3.2000000000000001E-2</v>
      </c>
      <c r="DA274" s="34" t="s">
        <v>486</v>
      </c>
      <c r="DB274" s="27">
        <v>8.8682388336396922</v>
      </c>
      <c r="DC274" s="34">
        <v>0.73</v>
      </c>
      <c r="DD274" s="33">
        <v>8.0000000000000002E-3</v>
      </c>
      <c r="DE274" s="34">
        <v>0.41299999999999998</v>
      </c>
      <c r="DF274" s="34">
        <v>6.0000000000000001E-3</v>
      </c>
      <c r="DG274" s="16">
        <v>192.661</v>
      </c>
      <c r="DH274" s="34">
        <v>4.0000000000000001E-3</v>
      </c>
      <c r="DI274" s="34">
        <v>5.0000000000000001E-3</v>
      </c>
      <c r="DJ274" s="34" t="s">
        <v>486</v>
      </c>
      <c r="DK274" s="27">
        <v>8.2921804842029196</v>
      </c>
      <c r="DL274" s="33">
        <v>8.0000000000000002E-3</v>
      </c>
      <c r="DM274" s="34">
        <v>0.56399999999999995</v>
      </c>
      <c r="DN274" s="34">
        <v>1.7999999999999999E-2</v>
      </c>
      <c r="DO274" s="16">
        <v>249.92400000000001</v>
      </c>
      <c r="DP274" s="34">
        <v>5.0000000000000001E-3</v>
      </c>
      <c r="DQ274" s="34">
        <v>2E-3</v>
      </c>
      <c r="DR274" s="34" t="s">
        <v>486</v>
      </c>
      <c r="DS274" s="27">
        <v>10.758375516488353</v>
      </c>
      <c r="DT274" s="33">
        <v>3.0000000000000001E-3</v>
      </c>
      <c r="DU274" s="34">
        <v>0.30299999999999999</v>
      </c>
      <c r="DV274" s="34">
        <v>5.0000000000000001E-3</v>
      </c>
      <c r="DW274" s="16">
        <v>153.303</v>
      </c>
      <c r="DX274" s="34">
        <v>1E-3</v>
      </c>
      <c r="DY274" s="34">
        <v>2E-3</v>
      </c>
      <c r="DZ274" s="34" t="s">
        <v>486</v>
      </c>
      <c r="EA274" s="27">
        <v>6.5960164019418404</v>
      </c>
      <c r="EB274" s="33">
        <v>5.0000000000000001E-3</v>
      </c>
      <c r="EC274" s="34">
        <v>0.52500000000000002</v>
      </c>
      <c r="ED274" s="34">
        <v>8.0000000000000002E-3</v>
      </c>
      <c r="EE274" s="16">
        <v>268.488</v>
      </c>
      <c r="EF274" s="34">
        <v>3.0000000000000001E-3</v>
      </c>
      <c r="EG274" s="34">
        <v>3.0000000000000001E-3</v>
      </c>
      <c r="EH274" s="34" t="s">
        <v>486</v>
      </c>
      <c r="EI274" s="27">
        <v>11.551551271778923</v>
      </c>
      <c r="EJ274" s="33">
        <v>5.0000000000000001E-3</v>
      </c>
      <c r="EK274" s="34">
        <v>0.38600000000000001</v>
      </c>
      <c r="EL274" s="34">
        <v>8.0000000000000002E-3</v>
      </c>
      <c r="EM274" s="16">
        <v>187.04900000000001</v>
      </c>
      <c r="EN274" s="34">
        <v>3.0000000000000001E-3</v>
      </c>
      <c r="EO274" s="34">
        <v>2E-3</v>
      </c>
      <c r="EP274" s="34" t="s">
        <v>486</v>
      </c>
      <c r="EQ274" s="27">
        <v>8.0492531146407771</v>
      </c>
      <c r="ER274" s="34">
        <v>0.26600000000000001</v>
      </c>
    </row>
    <row r="275" spans="2:148" x14ac:dyDescent="0.2">
      <c r="B275" s="15" t="s">
        <v>501</v>
      </c>
      <c r="D275" s="15" t="s">
        <v>64</v>
      </c>
      <c r="E275" s="15" t="s">
        <v>523</v>
      </c>
      <c r="F275" s="31" t="s">
        <v>32</v>
      </c>
      <c r="G275" s="15">
        <v>7900</v>
      </c>
      <c r="H275" s="31" t="s">
        <v>2</v>
      </c>
      <c r="I275" s="15">
        <v>52093</v>
      </c>
      <c r="K275" s="15" t="s">
        <v>490</v>
      </c>
      <c r="L275" s="15">
        <v>2.3620000000000001</v>
      </c>
      <c r="N275" s="15" t="s">
        <v>25</v>
      </c>
      <c r="P275" s="15" t="s">
        <v>495</v>
      </c>
      <c r="Q275" s="37"/>
      <c r="R275" s="11"/>
      <c r="T275" s="31" t="s">
        <v>153</v>
      </c>
      <c r="U275" s="15"/>
      <c r="V275" s="15">
        <v>1590</v>
      </c>
      <c r="Y275" s="41">
        <v>0.11899999999999999</v>
      </c>
      <c r="Z275" s="42">
        <v>1.262</v>
      </c>
      <c r="AA275" s="42">
        <v>4.2000000000000003E-2</v>
      </c>
      <c r="AB275" s="28">
        <v>298.66500000000002</v>
      </c>
      <c r="AC275" s="42">
        <v>3.5000000000000003E-2</v>
      </c>
      <c r="AD275" s="42">
        <v>8.4000000000000005E-2</v>
      </c>
      <c r="AE275" s="42"/>
      <c r="AF275" s="43">
        <v>12.911029991673349</v>
      </c>
      <c r="AG275" s="41">
        <v>0.06</v>
      </c>
      <c r="AH275" s="42">
        <v>1.8460000000000001</v>
      </c>
      <c r="AI275" s="42">
        <v>0.12</v>
      </c>
      <c r="AJ275" s="28">
        <v>178.36699999999999</v>
      </c>
      <c r="AK275" s="42">
        <v>1.7999999999999999E-2</v>
      </c>
      <c r="AL275" s="42">
        <v>4.2000000000000003E-2</v>
      </c>
      <c r="AM275" s="42"/>
      <c r="AN275" s="43">
        <v>7.7827661780647599</v>
      </c>
      <c r="AO275" s="41">
        <v>8.2000000000000003E-2</v>
      </c>
      <c r="AP275" s="42">
        <v>1.6319999999999999</v>
      </c>
      <c r="AQ275" s="42">
        <v>9.0999999999999998E-2</v>
      </c>
      <c r="AR275" s="28">
        <v>222.459</v>
      </c>
      <c r="AS275" s="42">
        <v>2.4E-2</v>
      </c>
      <c r="AT275" s="42">
        <v>5.7000000000000002E-2</v>
      </c>
      <c r="AU275" s="42"/>
      <c r="AV275" s="27">
        <v>9.5920000000000005</v>
      </c>
      <c r="AW275" s="54">
        <v>0.51500000000000001</v>
      </c>
      <c r="AX275" s="33" t="s">
        <v>486</v>
      </c>
      <c r="AY275" s="34" t="s">
        <v>486</v>
      </c>
      <c r="AZ275" s="34" t="s">
        <v>486</v>
      </c>
      <c r="BA275" s="16" t="s">
        <v>486</v>
      </c>
      <c r="BB275" s="34" t="s">
        <v>486</v>
      </c>
      <c r="BC275" s="34" t="s">
        <v>486</v>
      </c>
      <c r="BD275" s="34" t="s">
        <v>486</v>
      </c>
      <c r="BE275" s="27" t="s">
        <v>486</v>
      </c>
      <c r="BF275" s="34" t="s">
        <v>486</v>
      </c>
      <c r="BG275" s="33" t="s">
        <v>486</v>
      </c>
      <c r="BH275" s="34" t="s">
        <v>486</v>
      </c>
      <c r="BI275" s="34" t="s">
        <v>486</v>
      </c>
      <c r="BJ275" s="16" t="s">
        <v>486</v>
      </c>
      <c r="BK275" s="34" t="s">
        <v>486</v>
      </c>
      <c r="BL275" s="34" t="s">
        <v>486</v>
      </c>
      <c r="BM275" s="34" t="s">
        <v>486</v>
      </c>
      <c r="BN275" s="27" t="s">
        <v>486</v>
      </c>
      <c r="BO275" s="33">
        <v>0.217</v>
      </c>
      <c r="BP275" s="34">
        <v>3.2269999999999999</v>
      </c>
      <c r="BQ275" s="34">
        <v>0.13100000000000001</v>
      </c>
      <c r="BR275" s="16">
        <v>266.36399999999998</v>
      </c>
      <c r="BS275" s="34">
        <v>3.4000000000000002E-2</v>
      </c>
      <c r="BT275" s="34">
        <v>0.183</v>
      </c>
      <c r="BU275" s="34" t="s">
        <v>486</v>
      </c>
      <c r="BV275" s="27">
        <v>11.671407676234466</v>
      </c>
      <c r="BW275" s="33">
        <v>0.09</v>
      </c>
      <c r="BX275" s="34">
        <v>2.984</v>
      </c>
      <c r="BY275" s="34">
        <v>0.30399999999999999</v>
      </c>
      <c r="BZ275" s="16">
        <v>272.76400000000001</v>
      </c>
      <c r="CA275" s="34">
        <v>2.7E-2</v>
      </c>
      <c r="CB275" s="34">
        <v>6.3E-2</v>
      </c>
      <c r="CC275" s="34" t="s">
        <v>486</v>
      </c>
      <c r="CD275" s="27">
        <v>11.91224772588019</v>
      </c>
      <c r="CE275" s="33">
        <v>2.9000000000000001E-2</v>
      </c>
      <c r="CF275" s="34">
        <v>0.94899999999999995</v>
      </c>
      <c r="CG275" s="34">
        <v>5.0999999999999997E-2</v>
      </c>
      <c r="CH275" s="16">
        <v>162.69900000000001</v>
      </c>
      <c r="CI275" s="34">
        <v>1.2E-2</v>
      </c>
      <c r="CJ275" s="34">
        <v>1.7000000000000001E-2</v>
      </c>
      <c r="CK275" s="34" t="s">
        <v>486</v>
      </c>
      <c r="CL275" s="27">
        <v>7.0460891423544023</v>
      </c>
      <c r="CM275" s="33">
        <v>5.0999999999999997E-2</v>
      </c>
      <c r="CN275" s="34">
        <v>1.7</v>
      </c>
      <c r="CO275" s="34">
        <v>6.6000000000000003E-2</v>
      </c>
      <c r="CP275" s="16">
        <v>281.33699999999999</v>
      </c>
      <c r="CQ275" s="34">
        <v>2.4E-2</v>
      </c>
      <c r="CR275" s="34">
        <v>2.5999999999999999E-2</v>
      </c>
      <c r="CS275" s="34" t="s">
        <v>486</v>
      </c>
      <c r="CT275" s="27">
        <v>12.188098694443138</v>
      </c>
      <c r="CU275" s="33">
        <v>7.8E-2</v>
      </c>
      <c r="CV275" s="34">
        <v>1.7709999999999999</v>
      </c>
      <c r="CW275" s="34">
        <v>0.105</v>
      </c>
      <c r="CX275" s="16">
        <v>211.43100000000001</v>
      </c>
      <c r="CY275" s="34">
        <v>0.02</v>
      </c>
      <c r="CZ275" s="34">
        <v>5.7000000000000002E-2</v>
      </c>
      <c r="DA275" s="34" t="s">
        <v>486</v>
      </c>
      <c r="DB275" s="27">
        <v>9.198279681387568</v>
      </c>
      <c r="DC275" s="34">
        <v>0.59</v>
      </c>
      <c r="DD275" s="33">
        <v>0.08</v>
      </c>
      <c r="DE275" s="34">
        <v>2.0409999999999999</v>
      </c>
      <c r="DF275" s="34">
        <v>0.105</v>
      </c>
      <c r="DG275" s="16">
        <v>200.67400000000001</v>
      </c>
      <c r="DH275" s="34">
        <v>2.5999999999999999E-2</v>
      </c>
      <c r="DI275" s="34">
        <v>5.3999999999999999E-2</v>
      </c>
      <c r="DJ275" s="34" t="s">
        <v>486</v>
      </c>
      <c r="DK275" s="27">
        <v>8.755380276822045</v>
      </c>
      <c r="DL275" s="33">
        <v>6.0999999999999999E-2</v>
      </c>
      <c r="DM275" s="34">
        <v>1.8069999999999999</v>
      </c>
      <c r="DN275" s="34">
        <v>0.25900000000000001</v>
      </c>
      <c r="DO275" s="16">
        <v>256.98</v>
      </c>
      <c r="DP275" s="34">
        <v>2.4E-2</v>
      </c>
      <c r="DQ275" s="34">
        <v>3.5999999999999997E-2</v>
      </c>
      <c r="DR275" s="34" t="s">
        <v>486</v>
      </c>
      <c r="DS275" s="27">
        <v>11.15199588380387</v>
      </c>
      <c r="DT275" s="33">
        <v>2.1999999999999999E-2</v>
      </c>
      <c r="DU275" s="34">
        <v>0.82</v>
      </c>
      <c r="DV275" s="34">
        <v>5.7000000000000002E-2</v>
      </c>
      <c r="DW275" s="16">
        <v>161.94</v>
      </c>
      <c r="DX275" s="34">
        <v>1.0999999999999999E-2</v>
      </c>
      <c r="DY275" s="34">
        <v>1.0999999999999999E-2</v>
      </c>
      <c r="DZ275" s="34" t="s">
        <v>486</v>
      </c>
      <c r="EA275" s="27">
        <v>7.0038887055977126</v>
      </c>
      <c r="EB275" s="33">
        <v>5.3999999999999999E-2</v>
      </c>
      <c r="EC275" s="34">
        <v>2.14</v>
      </c>
      <c r="ED275" s="34">
        <v>0.13900000000000001</v>
      </c>
      <c r="EE275" s="16">
        <v>294.99099999999999</v>
      </c>
      <c r="EF275" s="34">
        <v>2.5999999999999999E-2</v>
      </c>
      <c r="EG275" s="34">
        <v>2.9000000000000001E-2</v>
      </c>
      <c r="EH275" s="34" t="s">
        <v>486</v>
      </c>
      <c r="EI275" s="27">
        <v>12.803784229627183</v>
      </c>
      <c r="EJ275" s="33">
        <v>4.2000000000000003E-2</v>
      </c>
      <c r="EK275" s="34">
        <v>1.34</v>
      </c>
      <c r="EL275" s="34">
        <v>0.104</v>
      </c>
      <c r="EM275" s="16">
        <v>197.21299999999999</v>
      </c>
      <c r="EN275" s="34">
        <v>1.7000000000000001E-2</v>
      </c>
      <c r="EO275" s="34">
        <v>2.5000000000000001E-2</v>
      </c>
      <c r="EP275" s="34" t="s">
        <v>486</v>
      </c>
      <c r="EQ275" s="27">
        <v>8.5545209030494416</v>
      </c>
      <c r="ER275" s="34">
        <v>0.503</v>
      </c>
    </row>
    <row r="276" spans="2:148" x14ac:dyDescent="0.2">
      <c r="B276" s="15" t="s">
        <v>501</v>
      </c>
      <c r="D276" s="15" t="s">
        <v>68</v>
      </c>
      <c r="E276" s="15" t="s">
        <v>533</v>
      </c>
      <c r="F276" s="31" t="s">
        <v>32</v>
      </c>
      <c r="G276" s="15">
        <v>7900</v>
      </c>
      <c r="H276" s="31" t="s">
        <v>2</v>
      </c>
      <c r="I276" s="15">
        <v>35075</v>
      </c>
      <c r="K276" s="15" t="s">
        <v>490</v>
      </c>
      <c r="L276" s="15">
        <v>2.4</v>
      </c>
      <c r="N276" s="15" t="s">
        <v>25</v>
      </c>
      <c r="P276" s="15" t="s">
        <v>495</v>
      </c>
      <c r="Q276" s="37"/>
      <c r="R276" s="11"/>
      <c r="T276" s="31" t="s">
        <v>153</v>
      </c>
      <c r="U276" s="15"/>
      <c r="V276" s="15">
        <v>1590</v>
      </c>
      <c r="Y276" s="41">
        <v>5.0000000000000001E-3</v>
      </c>
      <c r="Z276" s="42">
        <v>6.9000000000000006E-2</v>
      </c>
      <c r="AA276" s="42">
        <v>3.1E-2</v>
      </c>
      <c r="AB276" s="28">
        <v>297.678</v>
      </c>
      <c r="AC276" s="42">
        <v>3.0000000000000001E-3</v>
      </c>
      <c r="AD276" s="42">
        <v>3.0000000000000001E-3</v>
      </c>
      <c r="AE276" s="42"/>
      <c r="AF276" s="43">
        <v>12.772780474776518</v>
      </c>
      <c r="AG276" s="41">
        <v>4.0000000000000001E-3</v>
      </c>
      <c r="AH276" s="42">
        <v>0.19700000000000001</v>
      </c>
      <c r="AI276" s="42">
        <v>2E-3</v>
      </c>
      <c r="AJ276" s="28">
        <v>177.73500000000001</v>
      </c>
      <c r="AK276" s="42">
        <v>3.0000000000000001E-3</v>
      </c>
      <c r="AL276" s="42">
        <v>1E-3</v>
      </c>
      <c r="AM276" s="42"/>
      <c r="AN276" s="43">
        <v>7.6368999701497247</v>
      </c>
      <c r="AO276" s="41">
        <v>5.0000000000000001E-3</v>
      </c>
      <c r="AP276" s="42">
        <v>0.15</v>
      </c>
      <c r="AQ276" s="42">
        <v>1.2999999999999999E-2</v>
      </c>
      <c r="AR276" s="28">
        <v>221.995</v>
      </c>
      <c r="AS276" s="42">
        <v>3.0000000000000001E-3</v>
      </c>
      <c r="AT276" s="42">
        <v>2E-3</v>
      </c>
      <c r="AU276" s="42"/>
      <c r="AV276" s="27">
        <v>9.4629999999999992</v>
      </c>
      <c r="AW276" s="54"/>
      <c r="AX276" s="33" t="s">
        <v>486</v>
      </c>
      <c r="AY276" s="34" t="s">
        <v>486</v>
      </c>
      <c r="AZ276" s="34" t="s">
        <v>486</v>
      </c>
      <c r="BA276" s="16" t="s">
        <v>486</v>
      </c>
      <c r="BB276" s="34" t="s">
        <v>486</v>
      </c>
      <c r="BC276" s="34" t="s">
        <v>486</v>
      </c>
      <c r="BD276" s="34" t="s">
        <v>486</v>
      </c>
      <c r="BE276" s="27" t="s">
        <v>486</v>
      </c>
      <c r="BF276" s="34" t="s">
        <v>486</v>
      </c>
      <c r="BG276" s="33" t="s">
        <v>486</v>
      </c>
      <c r="BH276" s="34" t="s">
        <v>486</v>
      </c>
      <c r="BI276" s="34" t="s">
        <v>486</v>
      </c>
      <c r="BJ276" s="16" t="s">
        <v>486</v>
      </c>
      <c r="BK276" s="34" t="s">
        <v>486</v>
      </c>
      <c r="BL276" s="34" t="s">
        <v>486</v>
      </c>
      <c r="BM276" s="34" t="s">
        <v>486</v>
      </c>
      <c r="BN276" s="27" t="s">
        <v>486</v>
      </c>
      <c r="BO276" s="33">
        <v>0.11464075603189565</v>
      </c>
      <c r="BP276" s="34">
        <v>0.59551918592037179</v>
      </c>
      <c r="BQ276" s="34">
        <v>8.9229008402172155E-2</v>
      </c>
      <c r="BR276" s="16">
        <v>254.51412883325378</v>
      </c>
      <c r="BS276" s="34">
        <v>1.0134969686561969E-2</v>
      </c>
      <c r="BT276" s="34">
        <v>0.10450578634533368</v>
      </c>
      <c r="BU276" s="34" t="s">
        <v>486</v>
      </c>
      <c r="BV276" s="27">
        <v>10.971880064250639</v>
      </c>
      <c r="BW276" s="33">
        <v>4.4285560565637388E-4</v>
      </c>
      <c r="BX276" s="34">
        <v>0.21347954316008738</v>
      </c>
      <c r="BY276" s="34">
        <v>6.8275422296527272E-3</v>
      </c>
      <c r="BZ276" s="16">
        <v>261.82497928417592</v>
      </c>
      <c r="CA276" s="34">
        <v>7.4508955319128607E-4</v>
      </c>
      <c r="CB276" s="34" t="s">
        <v>486</v>
      </c>
      <c r="CC276" s="34" t="s">
        <v>486</v>
      </c>
      <c r="CD276" s="27">
        <v>11.244157292352078</v>
      </c>
      <c r="CE276" s="33">
        <v>3.0058132108558449E-3</v>
      </c>
      <c r="CF276" s="34">
        <v>0.17728555015675135</v>
      </c>
      <c r="CG276" s="34">
        <v>9.6664453431167547E-3</v>
      </c>
      <c r="CH276" s="16">
        <v>156.30516212168854</v>
      </c>
      <c r="CI276" s="34">
        <v>1.8911376128533362E-3</v>
      </c>
      <c r="CJ276" s="34">
        <v>1.1146755980025087E-3</v>
      </c>
      <c r="CK276" s="34" t="s">
        <v>486</v>
      </c>
      <c r="CL276" s="27">
        <v>6.7163073313033292</v>
      </c>
      <c r="CM276" s="33">
        <v>1.1927254530435616E-3</v>
      </c>
      <c r="CN276" s="34">
        <v>0.26054550392293124</v>
      </c>
      <c r="CO276" s="34">
        <v>1.2719654778067954E-2</v>
      </c>
      <c r="CP276" s="16">
        <v>285.84844547050267</v>
      </c>
      <c r="CQ276" s="34">
        <v>1.1361865005575587E-3</v>
      </c>
      <c r="CR276" s="34">
        <v>5.6538952486002905E-5</v>
      </c>
      <c r="CS276" s="34" t="s">
        <v>486</v>
      </c>
      <c r="CT276" s="27">
        <v>12.277801218342605</v>
      </c>
      <c r="CU276" s="33">
        <v>2.4546597814373634E-2</v>
      </c>
      <c r="CV276" s="34">
        <v>0.27399338326119727</v>
      </c>
      <c r="CW276" s="34">
        <v>2.5328757696085977E-2</v>
      </c>
      <c r="CX276" s="16">
        <v>204.45882906377616</v>
      </c>
      <c r="CY276" s="34">
        <v>3.2795026289795018E-3</v>
      </c>
      <c r="CZ276" s="34">
        <v>2.1267095185394134E-2</v>
      </c>
      <c r="DA276" s="34" t="s">
        <v>486</v>
      </c>
      <c r="DB276" s="27">
        <v>8.7910733294900645</v>
      </c>
      <c r="DC276" s="34" t="s">
        <v>486</v>
      </c>
      <c r="DD276" s="33">
        <v>1.4354741004492409E-3</v>
      </c>
      <c r="DE276" s="34">
        <v>0.20414505414415782</v>
      </c>
      <c r="DF276" s="34">
        <v>2.1780881074578866E-2</v>
      </c>
      <c r="DG276" s="16">
        <v>198.76687256826861</v>
      </c>
      <c r="DH276" s="34">
        <v>8.2229590556709897E-4</v>
      </c>
      <c r="DI276" s="34">
        <v>6.1317819488214192E-4</v>
      </c>
      <c r="DJ276" s="34" t="s">
        <v>486</v>
      </c>
      <c r="DK276" s="27">
        <v>8.5390924824332952</v>
      </c>
      <c r="DL276" s="33">
        <v>1.2027195487889168E-3</v>
      </c>
      <c r="DM276" s="34">
        <v>0.23203196602280224</v>
      </c>
      <c r="DN276" s="34">
        <v>1.938860075955115E-2</v>
      </c>
      <c r="DO276" s="16">
        <v>253.1532032403392</v>
      </c>
      <c r="DP276" s="34">
        <v>7.4324718804950744E-4</v>
      </c>
      <c r="DQ276" s="34">
        <v>4.5947236073940931E-4</v>
      </c>
      <c r="DR276" s="34" t="s">
        <v>486</v>
      </c>
      <c r="DS276" s="27">
        <v>10.873577438400911</v>
      </c>
      <c r="DT276" s="33">
        <v>2.4054612530561596E-3</v>
      </c>
      <c r="DU276" s="34">
        <v>0.19080098811879981</v>
      </c>
      <c r="DV276" s="34">
        <v>1.3976684540597624E-2</v>
      </c>
      <c r="DW276" s="16">
        <v>154.80113535212445</v>
      </c>
      <c r="DX276" s="34">
        <v>1.1843438370658303E-3</v>
      </c>
      <c r="DY276" s="34">
        <v>1.2211174159903293E-3</v>
      </c>
      <c r="DZ276" s="34" t="s">
        <v>486</v>
      </c>
      <c r="EA276" s="27">
        <v>6.6526286632540081</v>
      </c>
      <c r="EB276" s="33">
        <v>2.2317718732952525E-3</v>
      </c>
      <c r="EC276" s="34">
        <v>0.35180409361089376</v>
      </c>
      <c r="ED276" s="34">
        <v>1.0378672756162052E-2</v>
      </c>
      <c r="EE276" s="16">
        <v>275.43450900625641</v>
      </c>
      <c r="EF276" s="34">
        <v>1.0529870683447938E-3</v>
      </c>
      <c r="EG276" s="34">
        <v>1.1787848049504587E-3</v>
      </c>
      <c r="EH276" s="34" t="s">
        <v>486</v>
      </c>
      <c r="EI276" s="27">
        <v>11.83743815954335</v>
      </c>
      <c r="EJ276" s="33">
        <v>2.0224274545687058E-3</v>
      </c>
      <c r="EK276" s="34">
        <v>0.21635393191471841</v>
      </c>
      <c r="EL276" s="34">
        <v>1.5918423253208986E-2</v>
      </c>
      <c r="EM276" s="16">
        <v>190.36034063007119</v>
      </c>
      <c r="EN276" s="34">
        <v>1.0354816670406569E-3</v>
      </c>
      <c r="EO276" s="34">
        <v>9.8694578752804899E-4</v>
      </c>
      <c r="EP276" s="34" t="s">
        <v>486</v>
      </c>
      <c r="EQ276" s="27">
        <v>8.1794379115766453</v>
      </c>
      <c r="ER276" s="34" t="s">
        <v>486</v>
      </c>
    </row>
    <row r="277" spans="2:148" s="17" customFormat="1" x14ac:dyDescent="0.2">
      <c r="B277" s="15" t="s">
        <v>501</v>
      </c>
      <c r="C277" s="15"/>
      <c r="D277" s="15" t="s">
        <v>64</v>
      </c>
      <c r="E277" s="15" t="s">
        <v>539</v>
      </c>
      <c r="F277" s="31" t="s">
        <v>32</v>
      </c>
      <c r="G277" s="15">
        <v>7900</v>
      </c>
      <c r="H277" s="31" t="s">
        <v>2</v>
      </c>
      <c r="I277" s="15">
        <v>90749</v>
      </c>
      <c r="J277" s="15"/>
      <c r="K277" s="15" t="s">
        <v>491</v>
      </c>
      <c r="L277" s="15">
        <v>2.3620000000000001</v>
      </c>
      <c r="M277" s="15"/>
      <c r="N277" s="15" t="s">
        <v>25</v>
      </c>
      <c r="O277" s="15"/>
      <c r="P277" s="15" t="s">
        <v>495</v>
      </c>
      <c r="Q277" s="37"/>
      <c r="R277" s="11"/>
      <c r="S277" s="15"/>
      <c r="T277" s="31" t="s">
        <v>153</v>
      </c>
      <c r="U277" s="15"/>
      <c r="V277" s="15">
        <v>1700</v>
      </c>
      <c r="W277" s="15"/>
      <c r="X277" s="15"/>
      <c r="Y277" s="41">
        <v>5.7000000000000002E-2</v>
      </c>
      <c r="Z277" s="42">
        <v>0.32900000000000001</v>
      </c>
      <c r="AA277" s="42">
        <v>9.5000000000000001E-2</v>
      </c>
      <c r="AB277" s="28">
        <v>294.11099999999999</v>
      </c>
      <c r="AC277" s="42">
        <v>2.1999999999999999E-2</v>
      </c>
      <c r="AD277" s="42">
        <v>3.5000000000000003E-2</v>
      </c>
      <c r="AE277" s="42"/>
      <c r="AF277" s="43">
        <v>12.644389876042798</v>
      </c>
      <c r="AG277" s="41">
        <v>1.2999999999999999E-2</v>
      </c>
      <c r="AH277" s="42">
        <v>0.09</v>
      </c>
      <c r="AI277" s="42">
        <v>2.9000000000000001E-2</v>
      </c>
      <c r="AJ277" s="28">
        <v>191.1</v>
      </c>
      <c r="AK277" s="42">
        <v>1.0999999999999999E-2</v>
      </c>
      <c r="AL277" s="42">
        <v>3.0000000000000001E-3</v>
      </c>
      <c r="AM277" s="42"/>
      <c r="AN277" s="43">
        <v>8.2041394479269769</v>
      </c>
      <c r="AO277" s="41">
        <v>2.9000000000000001E-2</v>
      </c>
      <c r="AP277" s="42">
        <v>0.17799999999999999</v>
      </c>
      <c r="AQ277" s="42">
        <v>5.2999999999999999E-2</v>
      </c>
      <c r="AR277" s="28">
        <v>229.01900000000001</v>
      </c>
      <c r="AS277" s="42">
        <v>1.4999999999999999E-2</v>
      </c>
      <c r="AT277" s="42">
        <v>1.4999999999999999E-2</v>
      </c>
      <c r="AU277" s="42"/>
      <c r="AV277" s="27">
        <v>9.7669999999999995</v>
      </c>
      <c r="AW277" s="54"/>
      <c r="AX277" s="33" t="s">
        <v>486</v>
      </c>
      <c r="AY277" s="34" t="s">
        <v>486</v>
      </c>
      <c r="AZ277" s="34" t="s">
        <v>486</v>
      </c>
      <c r="BA277" s="16" t="s">
        <v>486</v>
      </c>
      <c r="BB277" s="34" t="s">
        <v>486</v>
      </c>
      <c r="BC277" s="34" t="s">
        <v>486</v>
      </c>
      <c r="BD277" s="34" t="s">
        <v>486</v>
      </c>
      <c r="BE277" s="27" t="s">
        <v>486</v>
      </c>
      <c r="BF277" s="34" t="s">
        <v>486</v>
      </c>
      <c r="BG277" s="33" t="s">
        <v>486</v>
      </c>
      <c r="BH277" s="34" t="s">
        <v>486</v>
      </c>
      <c r="BI277" s="34" t="s">
        <v>486</v>
      </c>
      <c r="BJ277" s="16" t="s">
        <v>486</v>
      </c>
      <c r="BK277" s="34" t="s">
        <v>486</v>
      </c>
      <c r="BL277" s="34" t="s">
        <v>486</v>
      </c>
      <c r="BM277" s="34" t="s">
        <v>486</v>
      </c>
      <c r="BN277" s="27" t="s">
        <v>486</v>
      </c>
      <c r="BO277" s="33" t="s">
        <v>486</v>
      </c>
      <c r="BP277" s="34" t="s">
        <v>486</v>
      </c>
      <c r="BQ277" s="34" t="s">
        <v>486</v>
      </c>
      <c r="BR277" s="16" t="s">
        <v>486</v>
      </c>
      <c r="BS277" s="34" t="s">
        <v>486</v>
      </c>
      <c r="BT277" s="34" t="s">
        <v>486</v>
      </c>
      <c r="BU277" s="34" t="s">
        <v>486</v>
      </c>
      <c r="BV277" s="27" t="s">
        <v>486</v>
      </c>
      <c r="BW277" s="33" t="s">
        <v>486</v>
      </c>
      <c r="BX277" s="34" t="s">
        <v>486</v>
      </c>
      <c r="BY277" s="34" t="s">
        <v>486</v>
      </c>
      <c r="BZ277" s="16" t="s">
        <v>486</v>
      </c>
      <c r="CA277" s="34" t="s">
        <v>486</v>
      </c>
      <c r="CB277" s="34" t="s">
        <v>486</v>
      </c>
      <c r="CC277" s="34" t="s">
        <v>486</v>
      </c>
      <c r="CD277" s="27" t="s">
        <v>486</v>
      </c>
      <c r="CE277" s="33" t="s">
        <v>486</v>
      </c>
      <c r="CF277" s="34" t="s">
        <v>486</v>
      </c>
      <c r="CG277" s="34" t="s">
        <v>486</v>
      </c>
      <c r="CH277" s="16" t="s">
        <v>486</v>
      </c>
      <c r="CI277" s="34" t="s">
        <v>486</v>
      </c>
      <c r="CJ277" s="34" t="s">
        <v>486</v>
      </c>
      <c r="CK277" s="34" t="s">
        <v>486</v>
      </c>
      <c r="CL277" s="27" t="s">
        <v>486</v>
      </c>
      <c r="CM277" s="33" t="s">
        <v>486</v>
      </c>
      <c r="CN277" s="34" t="s">
        <v>486</v>
      </c>
      <c r="CO277" s="34" t="s">
        <v>486</v>
      </c>
      <c r="CP277" s="16" t="s">
        <v>486</v>
      </c>
      <c r="CQ277" s="34" t="s">
        <v>486</v>
      </c>
      <c r="CR277" s="34" t="s">
        <v>486</v>
      </c>
      <c r="CS277" s="34" t="s">
        <v>486</v>
      </c>
      <c r="CT277" s="27" t="s">
        <v>486</v>
      </c>
      <c r="CU277" s="33" t="s">
        <v>486</v>
      </c>
      <c r="CV277" s="34" t="s">
        <v>486</v>
      </c>
      <c r="CW277" s="34" t="s">
        <v>486</v>
      </c>
      <c r="CX277" s="16" t="s">
        <v>486</v>
      </c>
      <c r="CY277" s="34" t="s">
        <v>486</v>
      </c>
      <c r="CZ277" s="34" t="s">
        <v>486</v>
      </c>
      <c r="DA277" s="34" t="s">
        <v>486</v>
      </c>
      <c r="DB277" s="27" t="s">
        <v>486</v>
      </c>
      <c r="DC277" s="34" t="s">
        <v>486</v>
      </c>
      <c r="DD277" s="33">
        <v>1.6E-2</v>
      </c>
      <c r="DE277" s="34">
        <v>0.14000000000000001</v>
      </c>
      <c r="DF277" s="34">
        <v>1.7000000000000001E-2</v>
      </c>
      <c r="DG277" s="16">
        <v>204.244</v>
      </c>
      <c r="DH277" s="34">
        <v>1.4E-2</v>
      </c>
      <c r="DI277" s="34">
        <v>2E-3</v>
      </c>
      <c r="DJ277" s="34" t="s">
        <v>486</v>
      </c>
      <c r="DK277" s="27">
        <v>8.7716654883662493</v>
      </c>
      <c r="DL277" s="33">
        <v>2.1999999999999999E-2</v>
      </c>
      <c r="DM277" s="34">
        <v>0.318</v>
      </c>
      <c r="DN277" s="34">
        <v>4.8000000000000001E-2</v>
      </c>
      <c r="DO277" s="16">
        <v>258.63</v>
      </c>
      <c r="DP277" s="34">
        <v>1.7000000000000001E-2</v>
      </c>
      <c r="DQ277" s="34">
        <v>5.0000000000000001E-3</v>
      </c>
      <c r="DR277" s="34" t="s">
        <v>486</v>
      </c>
      <c r="DS277" s="27">
        <v>11.117101695181537</v>
      </c>
      <c r="DT277" s="33">
        <v>8.0000000000000002E-3</v>
      </c>
      <c r="DU277" s="34">
        <v>0.08</v>
      </c>
      <c r="DV277" s="34">
        <v>4.9000000000000002E-2</v>
      </c>
      <c r="DW277" s="16">
        <v>161.548</v>
      </c>
      <c r="DX277" s="34">
        <v>7.0000000000000001E-3</v>
      </c>
      <c r="DY277" s="34">
        <v>1E-3</v>
      </c>
      <c r="DZ277" s="34" t="s">
        <v>486</v>
      </c>
      <c r="EA277" s="27">
        <v>6.9352959105120124</v>
      </c>
      <c r="EB277" s="33">
        <v>1.7000000000000001E-2</v>
      </c>
      <c r="EC277" s="34">
        <v>0.17100000000000001</v>
      </c>
      <c r="ED277" s="34">
        <v>0.02</v>
      </c>
      <c r="EE277" s="16">
        <v>282.19299999999998</v>
      </c>
      <c r="EF277" s="34">
        <v>1.4999999999999999E-2</v>
      </c>
      <c r="EG277" s="34">
        <v>2E-3</v>
      </c>
      <c r="EH277" s="34" t="s">
        <v>486</v>
      </c>
      <c r="EI277" s="27">
        <v>12.117134059166393</v>
      </c>
      <c r="EJ277" s="33">
        <v>1.2E-2</v>
      </c>
      <c r="EK277" s="34">
        <v>0.13500000000000001</v>
      </c>
      <c r="EL277" s="34">
        <v>3.9E-2</v>
      </c>
      <c r="EM277" s="16">
        <v>196.59299999999999</v>
      </c>
      <c r="EN277" s="34">
        <v>1.0999999999999999E-2</v>
      </c>
      <c r="EO277" s="34">
        <v>2E-3</v>
      </c>
      <c r="EP277" s="34" t="s">
        <v>486</v>
      </c>
      <c r="EQ277" s="27">
        <v>8.4426318518169374</v>
      </c>
      <c r="ER277" s="34" t="s">
        <v>486</v>
      </c>
    </row>
    <row r="278" spans="2:148" x14ac:dyDescent="0.2">
      <c r="B278" s="15" t="s">
        <v>501</v>
      </c>
      <c r="D278" s="15" t="s">
        <v>68</v>
      </c>
      <c r="E278" s="15" t="s">
        <v>579</v>
      </c>
      <c r="F278" s="31" t="s">
        <v>32</v>
      </c>
      <c r="G278" s="15">
        <v>7900</v>
      </c>
      <c r="H278" s="31" t="s">
        <v>2</v>
      </c>
      <c r="I278" s="15">
        <v>52519</v>
      </c>
      <c r="K278" s="15" t="s">
        <v>491</v>
      </c>
      <c r="L278" s="15">
        <v>2.3540000000000001</v>
      </c>
      <c r="N278" s="15" t="s">
        <v>25</v>
      </c>
      <c r="P278" s="15" t="s">
        <v>495</v>
      </c>
      <c r="Q278" s="37"/>
      <c r="R278" s="11"/>
      <c r="T278" s="31" t="s">
        <v>153</v>
      </c>
      <c r="U278" s="15"/>
      <c r="V278" s="15">
        <v>1810</v>
      </c>
      <c r="Y278" s="41">
        <v>0.1</v>
      </c>
      <c r="Z278" s="42">
        <v>0.49</v>
      </c>
      <c r="AA278" s="42">
        <v>2.5000000000000001E-2</v>
      </c>
      <c r="AB278" s="28">
        <v>310.08699999999999</v>
      </c>
      <c r="AC278" s="42">
        <v>2.4E-2</v>
      </c>
      <c r="AD278" s="42">
        <v>7.4999999999999997E-2</v>
      </c>
      <c r="AE278" s="42"/>
      <c r="AF278" s="43">
        <v>13.346304221457634</v>
      </c>
      <c r="AG278" s="41">
        <v>3.4000000000000002E-2</v>
      </c>
      <c r="AH278" s="42">
        <v>0.40100000000000002</v>
      </c>
      <c r="AI278" s="42">
        <v>2.5000000000000001E-2</v>
      </c>
      <c r="AJ278" s="28">
        <v>196.10300000000001</v>
      </c>
      <c r="AK278" s="42">
        <v>1.6E-2</v>
      </c>
      <c r="AL278" s="42">
        <v>1.7999999999999999E-2</v>
      </c>
      <c r="AM278" s="42"/>
      <c r="AN278" s="43">
        <v>8.4425369593564916</v>
      </c>
      <c r="AO278" s="41">
        <v>5.8000000000000003E-2</v>
      </c>
      <c r="AP278" s="42">
        <v>0.434</v>
      </c>
      <c r="AQ278" s="42">
        <v>2.5000000000000001E-2</v>
      </c>
      <c r="AR278" s="28">
        <v>238.226</v>
      </c>
      <c r="AS278" s="42">
        <v>1.9E-2</v>
      </c>
      <c r="AT278" s="42">
        <v>3.9E-2</v>
      </c>
      <c r="AU278" s="42"/>
      <c r="AV278" s="27">
        <v>10.18</v>
      </c>
      <c r="AW278" s="54">
        <v>0.84</v>
      </c>
      <c r="AX278" s="33" t="s">
        <v>486</v>
      </c>
      <c r="AY278" s="34" t="s">
        <v>486</v>
      </c>
      <c r="AZ278" s="34" t="s">
        <v>486</v>
      </c>
      <c r="BA278" s="16" t="s">
        <v>486</v>
      </c>
      <c r="BB278" s="34" t="s">
        <v>486</v>
      </c>
      <c r="BC278" s="34" t="s">
        <v>486</v>
      </c>
      <c r="BD278" s="34" t="s">
        <v>486</v>
      </c>
      <c r="BE278" s="27" t="s">
        <v>486</v>
      </c>
      <c r="BF278" s="34" t="s">
        <v>486</v>
      </c>
      <c r="BG278" s="33" t="s">
        <v>486</v>
      </c>
      <c r="BH278" s="34" t="s">
        <v>486</v>
      </c>
      <c r="BI278" s="34" t="s">
        <v>486</v>
      </c>
      <c r="BJ278" s="16" t="s">
        <v>486</v>
      </c>
      <c r="BK278" s="34" t="s">
        <v>486</v>
      </c>
      <c r="BL278" s="34" t="s">
        <v>486</v>
      </c>
      <c r="BM278" s="34" t="s">
        <v>486</v>
      </c>
      <c r="BN278" s="27" t="s">
        <v>486</v>
      </c>
      <c r="BO278" s="33" t="s">
        <v>486</v>
      </c>
      <c r="BP278" s="34" t="s">
        <v>486</v>
      </c>
      <c r="BQ278" s="34" t="s">
        <v>486</v>
      </c>
      <c r="BR278" s="16" t="s">
        <v>486</v>
      </c>
      <c r="BS278" s="34" t="s">
        <v>486</v>
      </c>
      <c r="BT278" s="34" t="s">
        <v>486</v>
      </c>
      <c r="BU278" s="34" t="s">
        <v>486</v>
      </c>
      <c r="BV278" s="27" t="s">
        <v>486</v>
      </c>
      <c r="BW278" s="33" t="s">
        <v>486</v>
      </c>
      <c r="BX278" s="34" t="s">
        <v>486</v>
      </c>
      <c r="BY278" s="34" t="s">
        <v>486</v>
      </c>
      <c r="BZ278" s="16" t="s">
        <v>486</v>
      </c>
      <c r="CA278" s="34" t="s">
        <v>486</v>
      </c>
      <c r="CB278" s="34" t="s">
        <v>486</v>
      </c>
      <c r="CC278" s="34" t="s">
        <v>486</v>
      </c>
      <c r="CD278" s="27" t="s">
        <v>486</v>
      </c>
      <c r="CE278" s="33" t="s">
        <v>486</v>
      </c>
      <c r="CF278" s="34" t="s">
        <v>486</v>
      </c>
      <c r="CG278" s="34" t="s">
        <v>486</v>
      </c>
      <c r="CH278" s="16" t="s">
        <v>486</v>
      </c>
      <c r="CI278" s="34" t="s">
        <v>486</v>
      </c>
      <c r="CJ278" s="34" t="s">
        <v>486</v>
      </c>
      <c r="CK278" s="34" t="s">
        <v>486</v>
      </c>
      <c r="CL278" s="27" t="s">
        <v>486</v>
      </c>
      <c r="CM278" s="33" t="s">
        <v>486</v>
      </c>
      <c r="CN278" s="34" t="s">
        <v>486</v>
      </c>
      <c r="CO278" s="34" t="s">
        <v>486</v>
      </c>
      <c r="CP278" s="16" t="s">
        <v>486</v>
      </c>
      <c r="CQ278" s="34" t="s">
        <v>486</v>
      </c>
      <c r="CR278" s="34" t="s">
        <v>486</v>
      </c>
      <c r="CS278" s="34" t="s">
        <v>486</v>
      </c>
      <c r="CT278" s="27" t="s">
        <v>486</v>
      </c>
      <c r="CU278" s="33" t="s">
        <v>486</v>
      </c>
      <c r="CV278" s="34" t="s">
        <v>486</v>
      </c>
      <c r="CW278" s="34" t="s">
        <v>486</v>
      </c>
      <c r="CX278" s="16" t="s">
        <v>486</v>
      </c>
      <c r="CY278" s="34" t="s">
        <v>486</v>
      </c>
      <c r="CZ278" s="34" t="s">
        <v>486</v>
      </c>
      <c r="DA278" s="34" t="s">
        <v>486</v>
      </c>
      <c r="DB278" s="27" t="s">
        <v>486</v>
      </c>
      <c r="DC278" s="34" t="s">
        <v>486</v>
      </c>
      <c r="DD278" s="33">
        <v>4.2999999999999997E-2</v>
      </c>
      <c r="DE278" s="34">
        <v>0.61899999999999999</v>
      </c>
      <c r="DF278" s="34">
        <v>4.7E-2</v>
      </c>
      <c r="DG278" s="16">
        <v>202.75200000000001</v>
      </c>
      <c r="DH278" s="34">
        <v>2.1000000000000001E-2</v>
      </c>
      <c r="DI278" s="34">
        <v>2.1999999999999999E-2</v>
      </c>
      <c r="DJ278" s="34" t="s">
        <v>486</v>
      </c>
      <c r="DK278" s="27">
        <v>8.7436308934659301</v>
      </c>
      <c r="DL278" s="33">
        <v>5.7000000000000002E-2</v>
      </c>
      <c r="DM278" s="34">
        <v>2.7320000000000002</v>
      </c>
      <c r="DN278" s="34">
        <v>0.10100000000000001</v>
      </c>
      <c r="DO278" s="16">
        <v>275.76499999999999</v>
      </c>
      <c r="DP278" s="34">
        <v>0.03</v>
      </c>
      <c r="DQ278" s="34">
        <v>2.7E-2</v>
      </c>
      <c r="DR278" s="34" t="s">
        <v>486</v>
      </c>
      <c r="DS278" s="27">
        <v>12.019486732337278</v>
      </c>
      <c r="DT278" s="33">
        <v>2.5000000000000001E-2</v>
      </c>
      <c r="DU278" s="34">
        <v>0.82</v>
      </c>
      <c r="DV278" s="34">
        <v>0.02</v>
      </c>
      <c r="DW278" s="16">
        <v>168.96</v>
      </c>
      <c r="DX278" s="34">
        <v>1.2999999999999999E-2</v>
      </c>
      <c r="DY278" s="34">
        <v>1.2E-2</v>
      </c>
      <c r="DZ278" s="34" t="s">
        <v>486</v>
      </c>
      <c r="EA278" s="27">
        <v>7.3053856184506145</v>
      </c>
      <c r="EB278" s="33">
        <v>4.8000000000000001E-2</v>
      </c>
      <c r="EC278" s="34">
        <v>1.177</v>
      </c>
      <c r="ED278" s="34">
        <v>4.4999999999999998E-2</v>
      </c>
      <c r="EE278" s="16">
        <v>283.04199999999997</v>
      </c>
      <c r="EF278" s="34">
        <v>2.3E-2</v>
      </c>
      <c r="EG278" s="34">
        <v>2.5000000000000001E-2</v>
      </c>
      <c r="EH278" s="34" t="s">
        <v>486</v>
      </c>
      <c r="EI278" s="27">
        <v>12.22556864778244</v>
      </c>
      <c r="EJ278" s="33">
        <v>3.5999999999999997E-2</v>
      </c>
      <c r="EK278" s="34">
        <v>1.0920000000000001</v>
      </c>
      <c r="EL278" s="34">
        <v>3.9E-2</v>
      </c>
      <c r="EM278" s="16">
        <v>202.983</v>
      </c>
      <c r="EN278" s="34">
        <v>1.7999999999999999E-2</v>
      </c>
      <c r="EO278" s="34">
        <v>1.7000000000000001E-2</v>
      </c>
      <c r="EP278" s="34" t="s">
        <v>486</v>
      </c>
      <c r="EQ278" s="27">
        <v>8.7844657585898105</v>
      </c>
      <c r="ER278" s="34">
        <v>1.369</v>
      </c>
    </row>
    <row r="279" spans="2:148" x14ac:dyDescent="0.2">
      <c r="B279" s="15" t="s">
        <v>501</v>
      </c>
      <c r="D279" s="15" t="s">
        <v>75</v>
      </c>
      <c r="E279" s="15" t="s">
        <v>594</v>
      </c>
      <c r="F279" s="31" t="s">
        <v>32</v>
      </c>
      <c r="G279" s="15">
        <v>7900</v>
      </c>
      <c r="H279" s="31" t="s">
        <v>2</v>
      </c>
      <c r="I279" s="15">
        <v>40212</v>
      </c>
      <c r="K279" s="15" t="s">
        <v>490</v>
      </c>
      <c r="L279" s="15">
        <v>2.2610000000000001</v>
      </c>
      <c r="N279" s="15" t="s">
        <v>25</v>
      </c>
      <c r="P279" s="15" t="s">
        <v>495</v>
      </c>
      <c r="Q279" s="37"/>
      <c r="R279" s="11"/>
      <c r="T279" s="31" t="s">
        <v>153</v>
      </c>
      <c r="U279" s="15"/>
      <c r="V279" s="15">
        <v>1470</v>
      </c>
      <c r="Y279" s="41">
        <v>0.122</v>
      </c>
      <c r="Z279" s="42">
        <v>0.317</v>
      </c>
      <c r="AA279" s="42">
        <v>6.2E-2</v>
      </c>
      <c r="AB279" s="28">
        <v>274.512</v>
      </c>
      <c r="AC279" s="42">
        <v>1.6E-2</v>
      </c>
      <c r="AD279" s="42">
        <v>0.105</v>
      </c>
      <c r="AE279" s="42"/>
      <c r="AF279" s="43">
        <v>11.811820866914896</v>
      </c>
      <c r="AG279" s="41">
        <v>1.2999999999999999E-2</v>
      </c>
      <c r="AH279" s="42">
        <v>1.7000000000000001E-2</v>
      </c>
      <c r="AI279" s="42">
        <v>6.0000000000000001E-3</v>
      </c>
      <c r="AJ279" s="28">
        <v>173.35300000000001</v>
      </c>
      <c r="AK279" s="42">
        <v>6.0000000000000001E-3</v>
      </c>
      <c r="AL279" s="42">
        <v>7.0000000000000001E-3</v>
      </c>
      <c r="AM279" s="42"/>
      <c r="AN279" s="43">
        <v>7.4380481060784618</v>
      </c>
      <c r="AO279" s="41">
        <v>5.2999999999999999E-2</v>
      </c>
      <c r="AP279" s="42">
        <v>0.127</v>
      </c>
      <c r="AQ279" s="42">
        <v>2.7E-2</v>
      </c>
      <c r="AR279" s="28">
        <v>210.572</v>
      </c>
      <c r="AS279" s="42">
        <v>0.01</v>
      </c>
      <c r="AT279" s="42">
        <v>4.2999999999999997E-2</v>
      </c>
      <c r="AU279" s="42"/>
      <c r="AV279" s="27">
        <v>8.9819999999999993</v>
      </c>
      <c r="AW279" s="54">
        <v>0.77</v>
      </c>
      <c r="AX279" s="33" t="s">
        <v>486</v>
      </c>
      <c r="AY279" s="34" t="s">
        <v>486</v>
      </c>
      <c r="AZ279" s="34" t="s">
        <v>486</v>
      </c>
      <c r="BA279" s="16" t="s">
        <v>486</v>
      </c>
      <c r="BB279" s="34" t="s">
        <v>486</v>
      </c>
      <c r="BC279" s="34" t="s">
        <v>486</v>
      </c>
      <c r="BD279" s="34" t="s">
        <v>486</v>
      </c>
      <c r="BE279" s="27" t="s">
        <v>486</v>
      </c>
      <c r="BF279" s="34" t="s">
        <v>486</v>
      </c>
      <c r="BG279" s="33" t="s">
        <v>486</v>
      </c>
      <c r="BH279" s="34" t="s">
        <v>486</v>
      </c>
      <c r="BI279" s="34" t="s">
        <v>486</v>
      </c>
      <c r="BJ279" s="16" t="s">
        <v>486</v>
      </c>
      <c r="BK279" s="34" t="s">
        <v>486</v>
      </c>
      <c r="BL279" s="34" t="s">
        <v>486</v>
      </c>
      <c r="BM279" s="34" t="s">
        <v>486</v>
      </c>
      <c r="BN279" s="27" t="s">
        <v>486</v>
      </c>
      <c r="BO279" s="33">
        <v>0.16400000000000001</v>
      </c>
      <c r="BP279" s="34">
        <v>0.79</v>
      </c>
      <c r="BQ279" s="34">
        <v>0.124</v>
      </c>
      <c r="BR279" s="16">
        <v>244.98500000000001</v>
      </c>
      <c r="BS279" s="34">
        <v>1.7000000000000001E-2</v>
      </c>
      <c r="BT279" s="34">
        <v>0.14699999999999999</v>
      </c>
      <c r="BU279" s="34" t="s">
        <v>486</v>
      </c>
      <c r="BV279" s="27">
        <v>10.582997753373871</v>
      </c>
      <c r="BW279" s="33">
        <v>4.3999999999999997E-2</v>
      </c>
      <c r="BX279" s="34">
        <v>0.56599999999999995</v>
      </c>
      <c r="BY279" s="34">
        <v>3.1E-2</v>
      </c>
      <c r="BZ279" s="16">
        <v>242.21600000000001</v>
      </c>
      <c r="CA279" s="34">
        <v>1.9E-2</v>
      </c>
      <c r="CB279" s="34">
        <v>2.5999999999999999E-2</v>
      </c>
      <c r="CC279" s="34" t="s">
        <v>486</v>
      </c>
      <c r="CD279" s="27">
        <v>10.432811110587423</v>
      </c>
      <c r="CE279" s="33">
        <v>1.2E-2</v>
      </c>
      <c r="CF279" s="34">
        <v>0.04</v>
      </c>
      <c r="CG279" s="34">
        <v>2.4E-2</v>
      </c>
      <c r="CH279" s="16">
        <v>151.33699999999999</v>
      </c>
      <c r="CI279" s="34">
        <v>7.0000000000000001E-3</v>
      </c>
      <c r="CJ279" s="34">
        <v>6.0000000000000001E-3</v>
      </c>
      <c r="CK279" s="34" t="s">
        <v>486</v>
      </c>
      <c r="CL279" s="27">
        <v>6.4951930056087104</v>
      </c>
      <c r="CM279" s="33">
        <v>1.2999999999999999E-2</v>
      </c>
      <c r="CN279" s="34">
        <v>5.0000000000000001E-3</v>
      </c>
      <c r="CO279" s="34">
        <v>9.5000000000000001E-2</v>
      </c>
      <c r="CP279" s="16">
        <v>240.75299999999999</v>
      </c>
      <c r="CQ279" s="34">
        <v>7.0000000000000001E-3</v>
      </c>
      <c r="CR279" s="34">
        <v>5.0000000000000001E-3</v>
      </c>
      <c r="CS279" s="34" t="s">
        <v>486</v>
      </c>
      <c r="CT279" s="27">
        <v>10.328034437793594</v>
      </c>
      <c r="CU279" s="33">
        <v>4.7E-2</v>
      </c>
      <c r="CV279" s="34">
        <v>0.26</v>
      </c>
      <c r="CW279" s="34">
        <v>5.1999999999999998E-2</v>
      </c>
      <c r="CX279" s="16">
        <v>192.34700000000001</v>
      </c>
      <c r="CY279" s="34">
        <v>1.0999999999999999E-2</v>
      </c>
      <c r="CZ279" s="34">
        <v>3.5999999999999997E-2</v>
      </c>
      <c r="DA279" s="34" t="s">
        <v>486</v>
      </c>
      <c r="DB279" s="27">
        <v>8.2737070902263916</v>
      </c>
      <c r="DC279" s="34">
        <v>1.647</v>
      </c>
      <c r="DD279" s="33">
        <v>8.9999999999999993E-3</v>
      </c>
      <c r="DE279" s="34">
        <v>5.1000000000000004E-2</v>
      </c>
      <c r="DF279" s="34">
        <v>7.0500000000000007E-2</v>
      </c>
      <c r="DG279" s="16">
        <v>191.38</v>
      </c>
      <c r="DH279" s="34">
        <v>6.5000000000000006E-3</v>
      </c>
      <c r="DI279" s="34">
        <v>2.5000000000000001E-3</v>
      </c>
      <c r="DJ279" s="34" t="s">
        <v>486</v>
      </c>
      <c r="DK279" s="27">
        <v>8.2129759155394275</v>
      </c>
      <c r="DL279" s="33">
        <v>1.2500000000000001E-2</v>
      </c>
      <c r="DM279" s="34">
        <v>3.6000000000000004E-2</v>
      </c>
      <c r="DN279" s="34">
        <v>0.10400000000000001</v>
      </c>
      <c r="DO279" s="16">
        <v>222.285</v>
      </c>
      <c r="DP279" s="34">
        <v>8.0000000000000002E-3</v>
      </c>
      <c r="DQ279" s="34">
        <v>4.5000000000000005E-3</v>
      </c>
      <c r="DR279" s="34" t="s">
        <v>486</v>
      </c>
      <c r="DS279" s="27">
        <v>9.5379607547406966</v>
      </c>
      <c r="DT279" s="33">
        <v>8.9999999999999993E-3</v>
      </c>
      <c r="DU279" s="34">
        <v>3.15E-2</v>
      </c>
      <c r="DV279" s="34">
        <v>5.1500000000000004E-2</v>
      </c>
      <c r="DW279" s="16">
        <v>149.58949999999999</v>
      </c>
      <c r="DX279" s="34">
        <v>5.4999999999999997E-3</v>
      </c>
      <c r="DY279" s="34">
        <v>3.5000000000000001E-3</v>
      </c>
      <c r="DZ279" s="34" t="s">
        <v>486</v>
      </c>
      <c r="EA279" s="27">
        <v>6.4192614412970723</v>
      </c>
      <c r="EB279" s="33">
        <v>1.15E-2</v>
      </c>
      <c r="EC279" s="34">
        <v>7.1499999999999994E-2</v>
      </c>
      <c r="ED279" s="34">
        <v>7.4999999999999997E-2</v>
      </c>
      <c r="EE279" s="16">
        <v>245.25650000000002</v>
      </c>
      <c r="EF279" s="34">
        <v>8.0000000000000002E-3</v>
      </c>
      <c r="EG279" s="34">
        <v>3.5000000000000001E-3</v>
      </c>
      <c r="EH279" s="34" t="s">
        <v>486</v>
      </c>
      <c r="EI279" s="27">
        <v>10.525468099479978</v>
      </c>
      <c r="EJ279" s="33">
        <v>0.01</v>
      </c>
      <c r="EK279" s="34">
        <v>0.04</v>
      </c>
      <c r="EL279" s="34">
        <v>6.5500000000000003E-2</v>
      </c>
      <c r="EM279" s="16">
        <v>178.22749999999999</v>
      </c>
      <c r="EN279" s="34">
        <v>6.0000000000000001E-3</v>
      </c>
      <c r="EO279" s="34">
        <v>3.5000000000000001E-3</v>
      </c>
      <c r="EP279" s="34" t="s">
        <v>486</v>
      </c>
      <c r="EQ279" s="27">
        <v>7.6482580792132113</v>
      </c>
      <c r="ER279" s="34">
        <v>0.76849999999999996</v>
      </c>
    </row>
    <row r="280" spans="2:148" x14ac:dyDescent="0.2">
      <c r="B280" s="15" t="s">
        <v>501</v>
      </c>
      <c r="D280" s="15" t="s">
        <v>94</v>
      </c>
      <c r="E280" s="15" t="s">
        <v>595</v>
      </c>
      <c r="F280" s="31" t="s">
        <v>32</v>
      </c>
      <c r="G280" s="15">
        <v>7900</v>
      </c>
      <c r="H280" s="31" t="s">
        <v>2</v>
      </c>
      <c r="I280" s="15">
        <v>69365</v>
      </c>
      <c r="K280" s="15" t="s">
        <v>490</v>
      </c>
      <c r="L280" s="15">
        <v>1.994</v>
      </c>
      <c r="N280" s="15" t="s">
        <v>506</v>
      </c>
      <c r="P280" s="15" t="s">
        <v>495</v>
      </c>
      <c r="Q280" s="37"/>
      <c r="R280" s="11"/>
      <c r="T280" s="31" t="s">
        <v>153</v>
      </c>
      <c r="U280" s="15"/>
      <c r="V280" s="15">
        <v>1470</v>
      </c>
      <c r="Y280" s="41">
        <v>0.18</v>
      </c>
      <c r="Z280" s="42">
        <v>1.2030000000000001</v>
      </c>
      <c r="AA280" s="42">
        <v>0.11</v>
      </c>
      <c r="AB280" s="28">
        <v>282.11799999999999</v>
      </c>
      <c r="AC280" s="42">
        <v>1.9E-2</v>
      </c>
      <c r="AD280" s="42">
        <v>0.161</v>
      </c>
      <c r="AE280" s="42"/>
      <c r="AF280" s="43">
        <v>12.205649714851299</v>
      </c>
      <c r="AG280" s="41">
        <v>0.02</v>
      </c>
      <c r="AH280" s="42">
        <v>0.98199999999999998</v>
      </c>
      <c r="AI280" s="42">
        <v>0.104</v>
      </c>
      <c r="AJ280" s="28">
        <v>188.06299999999999</v>
      </c>
      <c r="AK280" s="42">
        <v>7.0000000000000001E-3</v>
      </c>
      <c r="AL280" s="42">
        <v>1.2999999999999999E-2</v>
      </c>
      <c r="AM280" s="42"/>
      <c r="AN280" s="43">
        <v>8.1349542033903628</v>
      </c>
      <c r="AO280" s="41">
        <v>7.9000000000000001E-2</v>
      </c>
      <c r="AP280" s="42">
        <v>1.0640000000000001</v>
      </c>
      <c r="AQ280" s="42">
        <v>0.106</v>
      </c>
      <c r="AR280" s="28">
        <v>222.809</v>
      </c>
      <c r="AS280" s="42">
        <v>1.0999999999999999E-2</v>
      </c>
      <c r="AT280" s="42">
        <v>6.8000000000000005E-2</v>
      </c>
      <c r="AU280" s="42"/>
      <c r="AV280" s="27">
        <v>9.5690000000000008</v>
      </c>
      <c r="AW280" s="54">
        <v>4.2249999999999996</v>
      </c>
      <c r="AX280" s="33" t="s">
        <v>486</v>
      </c>
      <c r="AY280" s="34" t="s">
        <v>486</v>
      </c>
      <c r="AZ280" s="34" t="s">
        <v>486</v>
      </c>
      <c r="BA280" s="16" t="s">
        <v>486</v>
      </c>
      <c r="BB280" s="34" t="s">
        <v>486</v>
      </c>
      <c r="BC280" s="34" t="s">
        <v>486</v>
      </c>
      <c r="BD280" s="34" t="s">
        <v>486</v>
      </c>
      <c r="BE280" s="27" t="s">
        <v>486</v>
      </c>
      <c r="BF280" s="34" t="s">
        <v>486</v>
      </c>
      <c r="BG280" s="33" t="s">
        <v>486</v>
      </c>
      <c r="BH280" s="34" t="s">
        <v>486</v>
      </c>
      <c r="BI280" s="34" t="s">
        <v>486</v>
      </c>
      <c r="BJ280" s="16" t="s">
        <v>486</v>
      </c>
      <c r="BK280" s="34" t="s">
        <v>486</v>
      </c>
      <c r="BL280" s="34" t="s">
        <v>486</v>
      </c>
      <c r="BM280" s="34" t="s">
        <v>486</v>
      </c>
      <c r="BN280" s="27" t="s">
        <v>486</v>
      </c>
      <c r="BO280" s="33">
        <v>0.40500000000000003</v>
      </c>
      <c r="BP280" s="34">
        <v>4.9029999999999996</v>
      </c>
      <c r="BQ280" s="34">
        <v>0.106</v>
      </c>
      <c r="BR280" s="16">
        <v>248.39500000000001</v>
      </c>
      <c r="BS280" s="34">
        <v>0.03</v>
      </c>
      <c r="BT280" s="34">
        <v>0.374</v>
      </c>
      <c r="BU280" s="34" t="s">
        <v>486</v>
      </c>
      <c r="BV280" s="27">
        <v>11.03925342885422</v>
      </c>
      <c r="BW280" s="33">
        <v>2.4E-2</v>
      </c>
      <c r="BX280" s="34">
        <v>1.0629999999999999</v>
      </c>
      <c r="BY280" s="34">
        <v>6.2E-2</v>
      </c>
      <c r="BZ280" s="16">
        <v>255.20500000000001</v>
      </c>
      <c r="CA280" s="34">
        <v>1.2E-2</v>
      </c>
      <c r="CB280" s="34">
        <v>1.2E-2</v>
      </c>
      <c r="CC280" s="34" t="s">
        <v>486</v>
      </c>
      <c r="CD280" s="27">
        <v>11.02068718480464</v>
      </c>
      <c r="CE280" s="33">
        <v>1.2E-2</v>
      </c>
      <c r="CF280" s="34">
        <v>0.46100000000000002</v>
      </c>
      <c r="CG280" s="34">
        <v>0.02</v>
      </c>
      <c r="CH280" s="16">
        <v>170.88900000000001</v>
      </c>
      <c r="CI280" s="34">
        <v>6.0000000000000001E-3</v>
      </c>
      <c r="CJ280" s="34">
        <v>7.0000000000000001E-3</v>
      </c>
      <c r="CK280" s="34" t="s">
        <v>486</v>
      </c>
      <c r="CL280" s="27">
        <v>7.362155818447472</v>
      </c>
      <c r="CM280" s="33">
        <v>8.9999999999999993E-3</v>
      </c>
      <c r="CN280" s="34">
        <v>0.435</v>
      </c>
      <c r="CO280" s="34">
        <v>4.7E-2</v>
      </c>
      <c r="CP280" s="16">
        <v>264.762</v>
      </c>
      <c r="CQ280" s="34">
        <v>4.0000000000000001E-3</v>
      </c>
      <c r="CR280" s="34">
        <v>5.0000000000000001E-3</v>
      </c>
      <c r="CS280" s="34" t="s">
        <v>486</v>
      </c>
      <c r="CT280" s="27">
        <v>11.386220954894661</v>
      </c>
      <c r="CU280" s="33">
        <v>9.0999999999999998E-2</v>
      </c>
      <c r="CV280" s="34">
        <v>1.423</v>
      </c>
      <c r="CW280" s="34">
        <v>4.5999999999999999E-2</v>
      </c>
      <c r="CX280" s="16">
        <v>208.113</v>
      </c>
      <c r="CY280" s="34">
        <v>1.0999999999999999E-2</v>
      </c>
      <c r="CZ280" s="34">
        <v>0.08</v>
      </c>
      <c r="DA280" s="34" t="s">
        <v>486</v>
      </c>
      <c r="DB280" s="27">
        <v>9.034284143218489</v>
      </c>
      <c r="DC280" s="34">
        <v>1.242</v>
      </c>
      <c r="DD280" s="33">
        <v>1.4E-2</v>
      </c>
      <c r="DE280" s="34">
        <v>0.34350000000000003</v>
      </c>
      <c r="DF280" s="34">
        <v>2.3E-2</v>
      </c>
      <c r="DG280" s="16">
        <v>193.5855</v>
      </c>
      <c r="DH280" s="34">
        <v>9.0000000000000011E-3</v>
      </c>
      <c r="DI280" s="34">
        <v>5.0000000000000001E-3</v>
      </c>
      <c r="DJ280" s="34" t="s">
        <v>486</v>
      </c>
      <c r="DK280" s="27">
        <v>8.3279645253020398</v>
      </c>
      <c r="DL280" s="33">
        <v>1.4999999999999999E-2</v>
      </c>
      <c r="DM280" s="34">
        <v>0.92949999999999999</v>
      </c>
      <c r="DN280" s="34">
        <v>0.107</v>
      </c>
      <c r="DO280" s="16">
        <v>247.98</v>
      </c>
      <c r="DP280" s="34">
        <v>0.01</v>
      </c>
      <c r="DQ280" s="34">
        <v>5.0000000000000001E-3</v>
      </c>
      <c r="DR280" s="34" t="s">
        <v>486</v>
      </c>
      <c r="DS280" s="27">
        <v>10.700583730027811</v>
      </c>
      <c r="DT280" s="33">
        <v>1.2999999999999999E-2</v>
      </c>
      <c r="DU280" s="34">
        <v>0.45050000000000001</v>
      </c>
      <c r="DV280" s="34">
        <v>5.5999999999999994E-2</v>
      </c>
      <c r="DW280" s="16">
        <v>165.86950000000002</v>
      </c>
      <c r="DX280" s="34">
        <v>5.4999999999999997E-3</v>
      </c>
      <c r="DY280" s="34">
        <v>7.0000000000000001E-3</v>
      </c>
      <c r="DZ280" s="34" t="s">
        <v>486</v>
      </c>
      <c r="EA280" s="27">
        <v>7.146297151655121</v>
      </c>
      <c r="EB280" s="33">
        <v>1.0999999999999999E-2</v>
      </c>
      <c r="EC280" s="34">
        <v>0.52900000000000003</v>
      </c>
      <c r="ED280" s="34">
        <v>3.7499999999999999E-2</v>
      </c>
      <c r="EE280" s="16">
        <v>256.37299999999999</v>
      </c>
      <c r="EF280" s="34">
        <v>8.0000000000000002E-3</v>
      </c>
      <c r="EG280" s="34">
        <v>3.5000000000000001E-3</v>
      </c>
      <c r="EH280" s="34" t="s">
        <v>486</v>
      </c>
      <c r="EI280" s="27">
        <v>11.033023204662928</v>
      </c>
      <c r="EJ280" s="33">
        <v>1.3000000000000001E-2</v>
      </c>
      <c r="EK280" s="34">
        <v>0.50600000000000001</v>
      </c>
      <c r="EL280" s="34">
        <v>5.5E-2</v>
      </c>
      <c r="EM280" s="16">
        <v>192.56349999999998</v>
      </c>
      <c r="EN280" s="34">
        <v>7.4999999999999997E-3</v>
      </c>
      <c r="EO280" s="34">
        <v>6.5000000000000006E-3</v>
      </c>
      <c r="EP280" s="34" t="s">
        <v>486</v>
      </c>
      <c r="EQ280" s="27">
        <v>8.2949470550344859</v>
      </c>
      <c r="ER280" s="34">
        <v>1.1294999999999999</v>
      </c>
    </row>
    <row r="281" spans="2:148" x14ac:dyDescent="0.2">
      <c r="B281" s="15" t="s">
        <v>501</v>
      </c>
      <c r="D281" s="15" t="s">
        <v>94</v>
      </c>
      <c r="E281" s="15" t="s">
        <v>531</v>
      </c>
      <c r="F281" s="31" t="s">
        <v>32</v>
      </c>
      <c r="G281" s="15">
        <v>7900</v>
      </c>
      <c r="H281" s="31" t="s">
        <v>2</v>
      </c>
      <c r="I281" s="15">
        <v>33776</v>
      </c>
      <c r="K281" s="15" t="s">
        <v>490</v>
      </c>
      <c r="L281" s="15">
        <v>2.4569999999999999</v>
      </c>
      <c r="N281" s="15" t="s">
        <v>506</v>
      </c>
      <c r="P281" s="15" t="s">
        <v>495</v>
      </c>
      <c r="Q281" s="37"/>
      <c r="R281" s="11"/>
      <c r="T281" s="31" t="s">
        <v>153</v>
      </c>
      <c r="U281" s="15"/>
      <c r="V281" s="15">
        <v>1590</v>
      </c>
      <c r="Y281" s="41">
        <v>7.3999999999999996E-2</v>
      </c>
      <c r="Z281" s="42">
        <v>4.3999999999999997E-2</v>
      </c>
      <c r="AA281" s="42">
        <v>0</v>
      </c>
      <c r="AB281" s="28">
        <v>306.78199999999998</v>
      </c>
      <c r="AC281" s="42">
        <v>0.01</v>
      </c>
      <c r="AD281" s="42">
        <v>6.3E-2</v>
      </c>
      <c r="AE281" s="42"/>
      <c r="AF281" s="43">
        <v>13.170955051766665</v>
      </c>
      <c r="AG281" s="41">
        <v>1.6E-2</v>
      </c>
      <c r="AH281" s="42">
        <v>1.7090000000000001</v>
      </c>
      <c r="AI281" s="42">
        <v>5.0000000000000001E-3</v>
      </c>
      <c r="AJ281" s="28">
        <v>212.964</v>
      </c>
      <c r="AK281" s="42">
        <v>8.9999999999999993E-3</v>
      </c>
      <c r="AL281" s="42">
        <v>7.0000000000000001E-3</v>
      </c>
      <c r="AM281" s="42"/>
      <c r="AN281" s="43">
        <v>9.2514161599974862</v>
      </c>
      <c r="AO281" s="41">
        <v>3.6999999999999998E-2</v>
      </c>
      <c r="AP281" s="42">
        <v>1.0960000000000001</v>
      </c>
      <c r="AQ281" s="42">
        <v>1E-3</v>
      </c>
      <c r="AR281" s="28">
        <v>247.52799999999999</v>
      </c>
      <c r="AS281" s="42">
        <v>0.01</v>
      </c>
      <c r="AT281" s="42">
        <v>2.8000000000000001E-2</v>
      </c>
      <c r="AU281" s="42"/>
      <c r="AV281" s="27">
        <v>10.618</v>
      </c>
      <c r="AW281" s="54"/>
      <c r="AX281" s="33" t="s">
        <v>486</v>
      </c>
      <c r="AY281" s="34" t="s">
        <v>486</v>
      </c>
      <c r="AZ281" s="34" t="s">
        <v>486</v>
      </c>
      <c r="BA281" s="16" t="s">
        <v>486</v>
      </c>
      <c r="BB281" s="34" t="s">
        <v>486</v>
      </c>
      <c r="BC281" s="34" t="s">
        <v>486</v>
      </c>
      <c r="BD281" s="34" t="s">
        <v>486</v>
      </c>
      <c r="BE281" s="27" t="s">
        <v>486</v>
      </c>
      <c r="BF281" s="34" t="s">
        <v>486</v>
      </c>
      <c r="BG281" s="33" t="s">
        <v>486</v>
      </c>
      <c r="BH281" s="34" t="s">
        <v>486</v>
      </c>
      <c r="BI281" s="34" t="s">
        <v>486</v>
      </c>
      <c r="BJ281" s="16" t="s">
        <v>486</v>
      </c>
      <c r="BK281" s="34" t="s">
        <v>486</v>
      </c>
      <c r="BL281" s="34" t="s">
        <v>486</v>
      </c>
      <c r="BM281" s="34" t="s">
        <v>486</v>
      </c>
      <c r="BN281" s="27" t="s">
        <v>486</v>
      </c>
      <c r="BO281" s="33">
        <v>0.15841862934274464</v>
      </c>
      <c r="BP281" s="34">
        <v>0.59323436264491325</v>
      </c>
      <c r="BQ281" s="34">
        <v>8.5249459431142177E-2</v>
      </c>
      <c r="BR281" s="16">
        <v>276.94979635439461</v>
      </c>
      <c r="BS281" s="34">
        <v>1.5299402690045517E-2</v>
      </c>
      <c r="BT281" s="34">
        <v>0.14311922665269913</v>
      </c>
      <c r="BU281" s="34" t="s">
        <v>486</v>
      </c>
      <c r="BV281" s="27">
        <v>11.939951058009337</v>
      </c>
      <c r="BW281" s="33">
        <v>7.378231778000348E-3</v>
      </c>
      <c r="BX281" s="34">
        <v>7.7456247798769445E-2</v>
      </c>
      <c r="BY281" s="34">
        <v>4.3696791352989192E-3</v>
      </c>
      <c r="BZ281" s="16">
        <v>275.32547836638213</v>
      </c>
      <c r="CA281" s="34">
        <v>6.273905787008564E-3</v>
      </c>
      <c r="CB281" s="34">
        <v>1.104325990991784E-3</v>
      </c>
      <c r="CC281" s="34" t="s">
        <v>486</v>
      </c>
      <c r="CD281" s="27">
        <v>11.814971308078073</v>
      </c>
      <c r="CE281" s="33">
        <v>2.2932316308202E-2</v>
      </c>
      <c r="CF281" s="34">
        <v>9.2492571150922367E-2</v>
      </c>
      <c r="CG281" s="34">
        <v>2.3657910237951264E-3</v>
      </c>
      <c r="CH281" s="16">
        <v>183.04223817652053</v>
      </c>
      <c r="CI281" s="34">
        <v>1.3068752601469297E-2</v>
      </c>
      <c r="CJ281" s="34">
        <v>9.8635637067327024E-3</v>
      </c>
      <c r="CK281" s="34" t="s">
        <v>486</v>
      </c>
      <c r="CL281" s="27">
        <v>7.8600602851701868</v>
      </c>
      <c r="CM281" s="33">
        <v>2.0922038116538938E-3</v>
      </c>
      <c r="CN281" s="34">
        <v>1.3088304804361134E-3</v>
      </c>
      <c r="CO281" s="34">
        <v>1.6555842540923573E-3</v>
      </c>
      <c r="CP281" s="16">
        <v>285.75750223894221</v>
      </c>
      <c r="CQ281" s="34">
        <v>3.2040215506612809E-3</v>
      </c>
      <c r="CR281" s="34" t="s">
        <v>486</v>
      </c>
      <c r="CS281" s="34" t="s">
        <v>486</v>
      </c>
      <c r="CT281" s="27">
        <v>12.256550792290493</v>
      </c>
      <c r="CU281" s="33">
        <v>4.5337184334648964E-2</v>
      </c>
      <c r="CV281" s="34">
        <v>0.179931265565652</v>
      </c>
      <c r="CW281" s="34">
        <v>1.8988573223138624E-2</v>
      </c>
      <c r="CX281" s="16">
        <v>225.65412174609281</v>
      </c>
      <c r="CY281" s="34">
        <v>1.1501163951060132E-2</v>
      </c>
      <c r="CZ281" s="34">
        <v>3.3836020383588836E-2</v>
      </c>
      <c r="DA281" s="34" t="s">
        <v>486</v>
      </c>
      <c r="DB281" s="27">
        <v>9.6966312785729691</v>
      </c>
      <c r="DC281" s="34" t="s">
        <v>486</v>
      </c>
      <c r="DD281" s="33">
        <v>1.6987471754298653E-3</v>
      </c>
      <c r="DE281" s="34">
        <v>3.1650368784242808E-2</v>
      </c>
      <c r="DF281" s="34">
        <v>3.0610413800648767E-3</v>
      </c>
      <c r="DG281" s="16">
        <v>206.46104729093813</v>
      </c>
      <c r="DH281" s="34">
        <v>1.8787344399131814E-3</v>
      </c>
      <c r="DI281" s="34" t="s">
        <v>486</v>
      </c>
      <c r="DJ281" s="34" t="s">
        <v>486</v>
      </c>
      <c r="DK281" s="27">
        <v>8.8575065644983546</v>
      </c>
      <c r="DL281" s="33">
        <v>4.5711579235907822E-3</v>
      </c>
      <c r="DM281" s="34">
        <v>1.1560963093095539E-2</v>
      </c>
      <c r="DN281" s="34">
        <v>4.5834791507516261E-3</v>
      </c>
      <c r="DO281" s="16">
        <v>266.30189898253769</v>
      </c>
      <c r="DP281" s="34">
        <v>5.1278096398712312E-3</v>
      </c>
      <c r="DQ281" s="34" t="s">
        <v>486</v>
      </c>
      <c r="DR281" s="34" t="s">
        <v>486</v>
      </c>
      <c r="DS281" s="27">
        <v>11.423125590825213</v>
      </c>
      <c r="DT281" s="33">
        <v>1.9403593589269331E-2</v>
      </c>
      <c r="DU281" s="34">
        <v>0.10194600154328175</v>
      </c>
      <c r="DV281" s="34">
        <v>3.3133887636196953E-3</v>
      </c>
      <c r="DW281" s="16">
        <v>181.2535744662768</v>
      </c>
      <c r="DX281" s="34">
        <v>1.2010732952489635E-2</v>
      </c>
      <c r="DY281" s="34">
        <v>7.392860636779696E-3</v>
      </c>
      <c r="DZ281" s="34" t="s">
        <v>486</v>
      </c>
      <c r="EA281" s="27">
        <v>7.7835013080711919</v>
      </c>
      <c r="EB281" s="33">
        <v>2.2249957724914215E-3</v>
      </c>
      <c r="EC281" s="34">
        <v>3.9551093303559132E-2</v>
      </c>
      <c r="ED281" s="34">
        <v>1.2322275751178006E-3</v>
      </c>
      <c r="EE281" s="16">
        <v>288.60859341396747</v>
      </c>
      <c r="EF281" s="34">
        <v>3.0825584082893242E-3</v>
      </c>
      <c r="EG281" s="34" t="s">
        <v>486</v>
      </c>
      <c r="EH281" s="34" t="s">
        <v>486</v>
      </c>
      <c r="EI281" s="27">
        <v>12.381430027396167</v>
      </c>
      <c r="EJ281" s="33">
        <v>1.1971549739284056E-2</v>
      </c>
      <c r="EK281" s="34">
        <v>6.8520933102121317E-2</v>
      </c>
      <c r="EL281" s="34">
        <v>3.2275975216664527E-3</v>
      </c>
      <c r="EM281" s="16">
        <v>209.7284362074615</v>
      </c>
      <c r="EN281" s="34">
        <v>8.0830977155746681E-3</v>
      </c>
      <c r="EO281" s="34">
        <v>3.8884520237093875E-3</v>
      </c>
      <c r="EP281" s="34" t="s">
        <v>486</v>
      </c>
      <c r="EQ281" s="27">
        <v>9.0015280085170737</v>
      </c>
      <c r="ER281" s="34" t="s">
        <v>486</v>
      </c>
    </row>
    <row r="282" spans="2:148" x14ac:dyDescent="0.2">
      <c r="B282" s="15" t="s">
        <v>502</v>
      </c>
      <c r="D282" s="15" t="s">
        <v>64</v>
      </c>
      <c r="E282" s="15" t="s">
        <v>66</v>
      </c>
      <c r="F282" s="31" t="s">
        <v>32</v>
      </c>
      <c r="G282" s="15">
        <v>7900</v>
      </c>
      <c r="H282" s="31" t="s">
        <v>2</v>
      </c>
      <c r="I282" s="15">
        <v>53953</v>
      </c>
      <c r="K282" s="15" t="s">
        <v>493</v>
      </c>
      <c r="L282" s="15">
        <v>1.794</v>
      </c>
      <c r="N282" s="15" t="s">
        <v>25</v>
      </c>
      <c r="P282" s="15" t="s">
        <v>495</v>
      </c>
      <c r="Q282" s="37"/>
      <c r="R282" s="11"/>
      <c r="T282" s="31" t="s">
        <v>153</v>
      </c>
      <c r="U282" s="15"/>
      <c r="V282" s="15">
        <v>1250</v>
      </c>
      <c r="Y282" s="41">
        <v>7.3999999999999996E-2</v>
      </c>
      <c r="Z282" s="42">
        <v>0.36299999999999999</v>
      </c>
      <c r="AA282" s="42">
        <v>0.109</v>
      </c>
      <c r="AB282" s="28">
        <v>221.91499999999999</v>
      </c>
      <c r="AC282" s="42">
        <v>8.9999999999999993E-3</v>
      </c>
      <c r="AD282" s="42">
        <v>6.6000000000000003E-2</v>
      </c>
      <c r="AE282" s="42">
        <v>1.6673429559210026E-2</v>
      </c>
      <c r="AF282" s="43">
        <v>9.5524981539960088</v>
      </c>
      <c r="AG282" s="41">
        <v>1.7999999999999999E-2</v>
      </c>
      <c r="AH282" s="42">
        <v>0.82299999999999995</v>
      </c>
      <c r="AI282" s="42">
        <v>0.08</v>
      </c>
      <c r="AJ282" s="28">
        <v>145.155</v>
      </c>
      <c r="AK282" s="42">
        <v>6.0000000000000001E-3</v>
      </c>
      <c r="AL282" s="42">
        <v>1.2E-2</v>
      </c>
      <c r="AM282" s="42">
        <v>5.8089188787342639E-3</v>
      </c>
      <c r="AN282" s="43">
        <v>6.283635763774333</v>
      </c>
      <c r="AO282" s="41">
        <v>3.9E-2</v>
      </c>
      <c r="AP282" s="42">
        <v>0.65300000000000002</v>
      </c>
      <c r="AQ282" s="42">
        <v>9.0999999999999998E-2</v>
      </c>
      <c r="AR282" s="28">
        <v>173.47200000000001</v>
      </c>
      <c r="AS282" s="42">
        <v>7.0000000000000001E-3</v>
      </c>
      <c r="AT282" s="42">
        <v>3.2000000000000001E-2</v>
      </c>
      <c r="AU282" s="42">
        <v>9.8168620982095126E-3</v>
      </c>
      <c r="AV282" s="27">
        <v>7.4349999999999996</v>
      </c>
      <c r="AW282" s="54"/>
      <c r="AX282" s="33" t="s">
        <v>486</v>
      </c>
      <c r="AY282" s="34" t="s">
        <v>486</v>
      </c>
      <c r="AZ282" s="34" t="s">
        <v>486</v>
      </c>
      <c r="BA282" s="16" t="s">
        <v>486</v>
      </c>
      <c r="BB282" s="34" t="s">
        <v>486</v>
      </c>
      <c r="BC282" s="34" t="s">
        <v>486</v>
      </c>
      <c r="BD282" s="34" t="s">
        <v>486</v>
      </c>
      <c r="BE282" s="27" t="s">
        <v>486</v>
      </c>
      <c r="BF282" s="34" t="s">
        <v>486</v>
      </c>
      <c r="BG282" s="33" t="s">
        <v>486</v>
      </c>
      <c r="BH282" s="34" t="s">
        <v>486</v>
      </c>
      <c r="BI282" s="34" t="s">
        <v>486</v>
      </c>
      <c r="BJ282" s="16" t="s">
        <v>486</v>
      </c>
      <c r="BK282" s="34" t="s">
        <v>486</v>
      </c>
      <c r="BL282" s="34" t="s">
        <v>486</v>
      </c>
      <c r="BM282" s="34" t="s">
        <v>486</v>
      </c>
      <c r="BN282" s="27" t="s">
        <v>486</v>
      </c>
      <c r="BO282" s="33" t="s">
        <v>486</v>
      </c>
      <c r="BP282" s="34" t="s">
        <v>486</v>
      </c>
      <c r="BQ282" s="34" t="s">
        <v>486</v>
      </c>
      <c r="BR282" s="16" t="s">
        <v>486</v>
      </c>
      <c r="BS282" s="34" t="s">
        <v>486</v>
      </c>
      <c r="BT282" s="34" t="s">
        <v>486</v>
      </c>
      <c r="BU282" s="34" t="s">
        <v>486</v>
      </c>
      <c r="BV282" s="27" t="s">
        <v>486</v>
      </c>
      <c r="BW282" s="33" t="s">
        <v>486</v>
      </c>
      <c r="BX282" s="34" t="s">
        <v>486</v>
      </c>
      <c r="BY282" s="34" t="s">
        <v>486</v>
      </c>
      <c r="BZ282" s="16" t="s">
        <v>486</v>
      </c>
      <c r="CA282" s="34" t="s">
        <v>486</v>
      </c>
      <c r="CB282" s="34" t="s">
        <v>486</v>
      </c>
      <c r="CC282" s="34" t="s">
        <v>486</v>
      </c>
      <c r="CD282" s="27" t="s">
        <v>486</v>
      </c>
      <c r="CE282" s="33" t="s">
        <v>486</v>
      </c>
      <c r="CF282" s="34" t="s">
        <v>486</v>
      </c>
      <c r="CG282" s="34" t="s">
        <v>486</v>
      </c>
      <c r="CH282" s="16" t="s">
        <v>486</v>
      </c>
      <c r="CI282" s="34" t="s">
        <v>486</v>
      </c>
      <c r="CJ282" s="34" t="s">
        <v>486</v>
      </c>
      <c r="CK282" s="34" t="s">
        <v>486</v>
      </c>
      <c r="CL282" s="27" t="s">
        <v>486</v>
      </c>
      <c r="CM282" s="33" t="s">
        <v>486</v>
      </c>
      <c r="CN282" s="34" t="s">
        <v>486</v>
      </c>
      <c r="CO282" s="34" t="s">
        <v>486</v>
      </c>
      <c r="CP282" s="16" t="s">
        <v>486</v>
      </c>
      <c r="CQ282" s="34" t="s">
        <v>486</v>
      </c>
      <c r="CR282" s="34" t="s">
        <v>486</v>
      </c>
      <c r="CS282" s="34" t="s">
        <v>486</v>
      </c>
      <c r="CT282" s="27" t="s">
        <v>486</v>
      </c>
      <c r="CU282" s="33" t="s">
        <v>486</v>
      </c>
      <c r="CV282" s="34" t="s">
        <v>486</v>
      </c>
      <c r="CW282" s="34" t="s">
        <v>486</v>
      </c>
      <c r="CX282" s="16" t="s">
        <v>486</v>
      </c>
      <c r="CY282" s="34" t="s">
        <v>486</v>
      </c>
      <c r="CZ282" s="34" t="s">
        <v>486</v>
      </c>
      <c r="DA282" s="34" t="s">
        <v>486</v>
      </c>
      <c r="DB282" s="27" t="s">
        <v>486</v>
      </c>
      <c r="DC282" s="34" t="s">
        <v>486</v>
      </c>
      <c r="DD282" s="33">
        <v>3.5000000000000001E-3</v>
      </c>
      <c r="DE282" s="34">
        <v>2.0500000000000001E-2</v>
      </c>
      <c r="DF282" s="34">
        <v>5.8999999999999997E-2</v>
      </c>
      <c r="DG282" s="16">
        <v>145.84449999999998</v>
      </c>
      <c r="DH282" s="34">
        <v>1E-3</v>
      </c>
      <c r="DI282" s="34">
        <v>2.5000000000000001E-3</v>
      </c>
      <c r="DJ282" s="34">
        <v>1.009219914206696E-3</v>
      </c>
      <c r="DK282" s="27">
        <v>6.2571481987714259</v>
      </c>
      <c r="DL282" s="33">
        <v>7.0000000000000001E-3</v>
      </c>
      <c r="DM282" s="34">
        <v>5.6999999999999995E-2</v>
      </c>
      <c r="DN282" s="34">
        <v>5.7500000000000002E-2</v>
      </c>
      <c r="DO282" s="16">
        <v>184.82299999999998</v>
      </c>
      <c r="DP282" s="34">
        <v>1.5E-3</v>
      </c>
      <c r="DQ282" s="34">
        <v>5.0000000000000001E-3</v>
      </c>
      <c r="DR282" s="34">
        <v>2.991531594634592E-3</v>
      </c>
      <c r="DS282" s="27">
        <v>7.9318775824417527</v>
      </c>
      <c r="DT282" s="33">
        <v>1.2500000000000001E-2</v>
      </c>
      <c r="DU282" s="34">
        <v>0.35650000000000004</v>
      </c>
      <c r="DV282" s="34">
        <v>4.9500000000000002E-2</v>
      </c>
      <c r="DW282" s="16">
        <v>121.26</v>
      </c>
      <c r="DX282" s="34">
        <v>3.5000000000000001E-3</v>
      </c>
      <c r="DY282" s="34">
        <v>8.9999999999999993E-3</v>
      </c>
      <c r="DZ282" s="34">
        <v>5.4093006128911091E-3</v>
      </c>
      <c r="EA282" s="27">
        <v>5.2265861494713377</v>
      </c>
      <c r="EB282" s="33">
        <v>3.0000000000000001E-3</v>
      </c>
      <c r="EC282" s="34">
        <v>2.5000000000000001E-2</v>
      </c>
      <c r="ED282" s="34">
        <v>0.13500000000000001</v>
      </c>
      <c r="EE282" s="16">
        <v>199.78049999999999</v>
      </c>
      <c r="EF282" s="34">
        <v>1E-3</v>
      </c>
      <c r="EG282" s="34">
        <v>2E-3</v>
      </c>
      <c r="EH282" s="34">
        <v>2.3258798220793988E-3</v>
      </c>
      <c r="EI282" s="27">
        <v>8.5707058019512665</v>
      </c>
      <c r="EJ282" s="33">
        <v>8.5000000000000006E-3</v>
      </c>
      <c r="EK282" s="34">
        <v>0.21249999999999999</v>
      </c>
      <c r="EL282" s="34">
        <v>6.1499999999999999E-2</v>
      </c>
      <c r="EM282" s="16">
        <v>143.47800000000001</v>
      </c>
      <c r="EN282" s="34">
        <v>2.5000000000000001E-3</v>
      </c>
      <c r="EO282" s="34">
        <v>6.5000000000000006E-3</v>
      </c>
      <c r="EP282" s="34">
        <v>3.8697904631336899E-3</v>
      </c>
      <c r="EQ282" s="27">
        <v>6.1692695322932876</v>
      </c>
      <c r="ER282" s="34" t="s">
        <v>486</v>
      </c>
    </row>
    <row r="283" spans="2:148" x14ac:dyDescent="0.2">
      <c r="B283" s="15" t="s">
        <v>502</v>
      </c>
      <c r="D283" s="15" t="s">
        <v>75</v>
      </c>
      <c r="E283" s="15" t="s">
        <v>62</v>
      </c>
      <c r="F283" s="31" t="s">
        <v>32</v>
      </c>
      <c r="G283" s="15">
        <v>7900</v>
      </c>
      <c r="H283" s="31" t="s">
        <v>2</v>
      </c>
      <c r="I283" s="15">
        <v>77367</v>
      </c>
      <c r="K283" s="15" t="s">
        <v>490</v>
      </c>
      <c r="L283" s="15">
        <v>1.998</v>
      </c>
      <c r="N283" s="15" t="s">
        <v>25</v>
      </c>
      <c r="P283" s="15" t="s">
        <v>495</v>
      </c>
      <c r="Q283" s="37"/>
      <c r="R283" s="11"/>
      <c r="T283" s="31" t="s">
        <v>153</v>
      </c>
      <c r="U283" s="15"/>
      <c r="V283" s="15">
        <v>1360</v>
      </c>
      <c r="Y283" s="41">
        <v>0.113</v>
      </c>
      <c r="Z283" s="42">
        <v>0.82799999999999996</v>
      </c>
      <c r="AA283" s="42">
        <v>4.3999999999999997E-2</v>
      </c>
      <c r="AB283" s="28">
        <v>267.73099999999999</v>
      </c>
      <c r="AC283" s="42">
        <v>2.1999999999999999E-2</v>
      </c>
      <c r="AD283" s="42">
        <v>9.0999999999999998E-2</v>
      </c>
      <c r="AE283" s="42"/>
      <c r="AF283" s="43">
        <v>11.554199148481562</v>
      </c>
      <c r="AG283" s="41">
        <v>1.0999999999999999E-2</v>
      </c>
      <c r="AH283" s="42">
        <v>0.05</v>
      </c>
      <c r="AI283" s="42">
        <v>3.2000000000000001E-2</v>
      </c>
      <c r="AJ283" s="28">
        <v>163.881</v>
      </c>
      <c r="AK283" s="42">
        <v>5.0000000000000001E-3</v>
      </c>
      <c r="AL283" s="42">
        <v>6.0000000000000001E-3</v>
      </c>
      <c r="AM283" s="42"/>
      <c r="AN283" s="43">
        <v>7.033744795839814</v>
      </c>
      <c r="AO283" s="41">
        <v>4.9000000000000002E-2</v>
      </c>
      <c r="AP283" s="42">
        <v>0.33600000000000002</v>
      </c>
      <c r="AQ283" s="42">
        <v>3.6999999999999998E-2</v>
      </c>
      <c r="AR283" s="28">
        <v>202.08699999999999</v>
      </c>
      <c r="AS283" s="42">
        <v>1.0999999999999999E-2</v>
      </c>
      <c r="AT283" s="42">
        <v>3.7999999999999999E-2</v>
      </c>
      <c r="AU283" s="42"/>
      <c r="AV283" s="27">
        <v>8.6340000000000003</v>
      </c>
      <c r="AW283" s="54">
        <v>0.96499999999999997</v>
      </c>
      <c r="AX283" s="33" t="s">
        <v>486</v>
      </c>
      <c r="AY283" s="34" t="s">
        <v>486</v>
      </c>
      <c r="AZ283" s="34" t="s">
        <v>486</v>
      </c>
      <c r="BA283" s="16" t="s">
        <v>486</v>
      </c>
      <c r="BB283" s="34" t="s">
        <v>486</v>
      </c>
      <c r="BC283" s="34" t="s">
        <v>486</v>
      </c>
      <c r="BD283" s="34" t="s">
        <v>486</v>
      </c>
      <c r="BE283" s="27" t="s">
        <v>486</v>
      </c>
      <c r="BF283" s="34" t="s">
        <v>486</v>
      </c>
      <c r="BG283" s="33" t="s">
        <v>486</v>
      </c>
      <c r="BH283" s="34" t="s">
        <v>486</v>
      </c>
      <c r="BI283" s="34" t="s">
        <v>486</v>
      </c>
      <c r="BJ283" s="16" t="s">
        <v>486</v>
      </c>
      <c r="BK283" s="34" t="s">
        <v>486</v>
      </c>
      <c r="BL283" s="34" t="s">
        <v>486</v>
      </c>
      <c r="BM283" s="34" t="s">
        <v>486</v>
      </c>
      <c r="BN283" s="27" t="s">
        <v>486</v>
      </c>
      <c r="BO283" s="33" t="s">
        <v>486</v>
      </c>
      <c r="BP283" s="34" t="s">
        <v>486</v>
      </c>
      <c r="BQ283" s="34" t="s">
        <v>486</v>
      </c>
      <c r="BR283" s="16" t="s">
        <v>486</v>
      </c>
      <c r="BS283" s="34" t="s">
        <v>486</v>
      </c>
      <c r="BT283" s="34" t="s">
        <v>486</v>
      </c>
      <c r="BU283" s="34" t="s">
        <v>486</v>
      </c>
      <c r="BV283" s="27" t="s">
        <v>486</v>
      </c>
      <c r="BW283" s="33" t="s">
        <v>486</v>
      </c>
      <c r="BX283" s="34" t="s">
        <v>486</v>
      </c>
      <c r="BY283" s="34" t="s">
        <v>486</v>
      </c>
      <c r="BZ283" s="16" t="s">
        <v>486</v>
      </c>
      <c r="CA283" s="34" t="s">
        <v>486</v>
      </c>
      <c r="CB283" s="34" t="s">
        <v>486</v>
      </c>
      <c r="CC283" s="34" t="s">
        <v>486</v>
      </c>
      <c r="CD283" s="27" t="s">
        <v>486</v>
      </c>
      <c r="CE283" s="33" t="s">
        <v>486</v>
      </c>
      <c r="CF283" s="34" t="s">
        <v>486</v>
      </c>
      <c r="CG283" s="34" t="s">
        <v>486</v>
      </c>
      <c r="CH283" s="16" t="s">
        <v>486</v>
      </c>
      <c r="CI283" s="34" t="s">
        <v>486</v>
      </c>
      <c r="CJ283" s="34" t="s">
        <v>486</v>
      </c>
      <c r="CK283" s="34" t="s">
        <v>486</v>
      </c>
      <c r="CL283" s="27" t="s">
        <v>486</v>
      </c>
      <c r="CM283" s="33" t="s">
        <v>486</v>
      </c>
      <c r="CN283" s="34" t="s">
        <v>486</v>
      </c>
      <c r="CO283" s="34" t="s">
        <v>486</v>
      </c>
      <c r="CP283" s="16" t="s">
        <v>486</v>
      </c>
      <c r="CQ283" s="34" t="s">
        <v>486</v>
      </c>
      <c r="CR283" s="34" t="s">
        <v>486</v>
      </c>
      <c r="CS283" s="34" t="s">
        <v>486</v>
      </c>
      <c r="CT283" s="27" t="s">
        <v>486</v>
      </c>
      <c r="CU283" s="33" t="s">
        <v>486</v>
      </c>
      <c r="CV283" s="34" t="s">
        <v>486</v>
      </c>
      <c r="CW283" s="34" t="s">
        <v>486</v>
      </c>
      <c r="CX283" s="16" t="s">
        <v>486</v>
      </c>
      <c r="CY283" s="34" t="s">
        <v>486</v>
      </c>
      <c r="CZ283" s="34" t="s">
        <v>486</v>
      </c>
      <c r="DA283" s="34" t="s">
        <v>486</v>
      </c>
      <c r="DB283" s="27" t="s">
        <v>486</v>
      </c>
      <c r="DC283" s="34" t="s">
        <v>486</v>
      </c>
      <c r="DD283" s="33">
        <v>3.3000000000000002E-2</v>
      </c>
      <c r="DE283" s="34">
        <v>8.8999999999999996E-2</v>
      </c>
      <c r="DF283" s="34">
        <v>1.7000000000000001E-2</v>
      </c>
      <c r="DG283" s="16">
        <v>182.041</v>
      </c>
      <c r="DH283" s="34">
        <v>8.9999999999999993E-3</v>
      </c>
      <c r="DI283" s="34">
        <v>2.4E-2</v>
      </c>
      <c r="DJ283" s="34" t="s">
        <v>486</v>
      </c>
      <c r="DK283" s="27">
        <v>7.8182514021775003</v>
      </c>
      <c r="DL283" s="33">
        <v>8.0000000000000002E-3</v>
      </c>
      <c r="DM283" s="34">
        <v>0.02</v>
      </c>
      <c r="DN283" s="34">
        <v>3.5999999999999997E-2</v>
      </c>
      <c r="DO283" s="16">
        <v>218.25200000000001</v>
      </c>
      <c r="DP283" s="34">
        <v>5.0000000000000001E-3</v>
      </c>
      <c r="DQ283" s="34">
        <v>3.0000000000000001E-3</v>
      </c>
      <c r="DR283" s="34" t="s">
        <v>486</v>
      </c>
      <c r="DS283" s="27">
        <v>9.3632942137594082</v>
      </c>
      <c r="DT283" s="33">
        <v>8.0000000000000002E-3</v>
      </c>
      <c r="DU283" s="34">
        <v>4.2999999999999997E-2</v>
      </c>
      <c r="DV283" s="34">
        <v>3.5000000000000003E-2</v>
      </c>
      <c r="DW283" s="16">
        <v>142.52600000000001</v>
      </c>
      <c r="DX283" s="34">
        <v>3.0000000000000001E-3</v>
      </c>
      <c r="DY283" s="34">
        <v>5.0000000000000001E-3</v>
      </c>
      <c r="DZ283" s="34" t="s">
        <v>486</v>
      </c>
      <c r="EA283" s="27">
        <v>6.1169460024194438</v>
      </c>
      <c r="EB283" s="33">
        <v>8.0000000000000002E-3</v>
      </c>
      <c r="EC283" s="34">
        <v>1.7999999999999999E-2</v>
      </c>
      <c r="ED283" s="34">
        <v>7.8E-2</v>
      </c>
      <c r="EE283" s="16">
        <v>227.125</v>
      </c>
      <c r="EF283" s="34">
        <v>5.0000000000000001E-3</v>
      </c>
      <c r="EG283" s="34">
        <v>3.0000000000000001E-3</v>
      </c>
      <c r="EH283" s="34" t="s">
        <v>486</v>
      </c>
      <c r="EI283" s="27">
        <v>9.7437235864322655</v>
      </c>
      <c r="EJ283" s="33">
        <v>1.2999999999999999E-2</v>
      </c>
      <c r="EK283" s="34">
        <v>4.5999999999999999E-2</v>
      </c>
      <c r="EL283" s="34">
        <v>3.5999999999999997E-2</v>
      </c>
      <c r="EM283" s="16">
        <v>170.04300000000001</v>
      </c>
      <c r="EN283" s="34">
        <v>5.0000000000000001E-3</v>
      </c>
      <c r="EO283" s="34">
        <v>8.0000000000000002E-3</v>
      </c>
      <c r="EP283" s="34" t="s">
        <v>486</v>
      </c>
      <c r="EQ283" s="27">
        <v>7.298036323074264</v>
      </c>
      <c r="ER283" s="34">
        <v>1.877</v>
      </c>
    </row>
    <row r="284" spans="2:148" x14ac:dyDescent="0.2">
      <c r="B284" s="15" t="s">
        <v>502</v>
      </c>
      <c r="D284" s="15" t="s">
        <v>64</v>
      </c>
      <c r="E284" s="15" t="s">
        <v>66</v>
      </c>
      <c r="F284" s="31" t="s">
        <v>32</v>
      </c>
      <c r="G284" s="15">
        <v>7900</v>
      </c>
      <c r="H284" s="31" t="s">
        <v>2</v>
      </c>
      <c r="I284" s="15">
        <v>39425</v>
      </c>
      <c r="K284" s="15" t="s">
        <v>491</v>
      </c>
      <c r="L284" s="15">
        <v>1.794</v>
      </c>
      <c r="N284" s="15" t="s">
        <v>25</v>
      </c>
      <c r="P284" s="15" t="s">
        <v>495</v>
      </c>
      <c r="Q284" s="37"/>
      <c r="R284" s="11"/>
      <c r="T284" s="31" t="s">
        <v>153</v>
      </c>
      <c r="U284" s="15"/>
      <c r="V284" s="15">
        <v>1250</v>
      </c>
      <c r="Y284" s="41">
        <v>9.2999999999999999E-2</v>
      </c>
      <c r="Z284" s="42">
        <v>0.39400000000000002</v>
      </c>
      <c r="AA284" s="42">
        <v>6.8000000000000005E-2</v>
      </c>
      <c r="AB284" s="28">
        <v>228.80500000000001</v>
      </c>
      <c r="AC284" s="42">
        <v>0</v>
      </c>
      <c r="AD284" s="42">
        <v>9.2999999999999999E-2</v>
      </c>
      <c r="AE284" s="42"/>
      <c r="AF284" s="43">
        <v>9.8526855823160702</v>
      </c>
      <c r="AG284" s="41">
        <v>2.5000000000000001E-2</v>
      </c>
      <c r="AH284" s="42">
        <v>0.77500000000000002</v>
      </c>
      <c r="AI284" s="42">
        <v>6.8000000000000005E-2</v>
      </c>
      <c r="AJ284" s="28">
        <v>149.63499999999999</v>
      </c>
      <c r="AK284" s="42">
        <v>7.0000000000000001E-3</v>
      </c>
      <c r="AL284" s="42">
        <v>1.7999999999999999E-2</v>
      </c>
      <c r="AM284" s="42"/>
      <c r="AN284" s="43">
        <v>6.4735008090996233</v>
      </c>
      <c r="AO284" s="41">
        <v>0.05</v>
      </c>
      <c r="AP284" s="42">
        <v>0.63500000000000001</v>
      </c>
      <c r="AQ284" s="42">
        <v>6.8000000000000005E-2</v>
      </c>
      <c r="AR284" s="28">
        <v>178.875</v>
      </c>
      <c r="AS284" s="42">
        <v>2E-3</v>
      </c>
      <c r="AT284" s="42">
        <v>4.8000000000000001E-2</v>
      </c>
      <c r="AU284" s="42"/>
      <c r="AV284" s="27">
        <v>7.6660000000000004</v>
      </c>
      <c r="AW284" s="54"/>
      <c r="AX284" s="33" t="s">
        <v>486</v>
      </c>
      <c r="AY284" s="34" t="s">
        <v>486</v>
      </c>
      <c r="AZ284" s="34" t="s">
        <v>486</v>
      </c>
      <c r="BA284" s="16" t="s">
        <v>486</v>
      </c>
      <c r="BB284" s="34" t="s">
        <v>486</v>
      </c>
      <c r="BC284" s="34" t="s">
        <v>486</v>
      </c>
      <c r="BD284" s="34" t="s">
        <v>486</v>
      </c>
      <c r="BE284" s="27" t="s">
        <v>486</v>
      </c>
      <c r="BF284" s="34" t="s">
        <v>486</v>
      </c>
      <c r="BG284" s="33" t="s">
        <v>486</v>
      </c>
      <c r="BH284" s="34" t="s">
        <v>486</v>
      </c>
      <c r="BI284" s="34" t="s">
        <v>486</v>
      </c>
      <c r="BJ284" s="16" t="s">
        <v>486</v>
      </c>
      <c r="BK284" s="34" t="s">
        <v>486</v>
      </c>
      <c r="BL284" s="34" t="s">
        <v>486</v>
      </c>
      <c r="BM284" s="34" t="s">
        <v>486</v>
      </c>
      <c r="BN284" s="27" t="s">
        <v>486</v>
      </c>
      <c r="BO284" s="33" t="s">
        <v>486</v>
      </c>
      <c r="BP284" s="34" t="s">
        <v>486</v>
      </c>
      <c r="BQ284" s="34" t="s">
        <v>486</v>
      </c>
      <c r="BR284" s="16" t="s">
        <v>486</v>
      </c>
      <c r="BS284" s="34" t="s">
        <v>486</v>
      </c>
      <c r="BT284" s="34" t="s">
        <v>486</v>
      </c>
      <c r="BU284" s="34" t="s">
        <v>486</v>
      </c>
      <c r="BV284" s="27" t="s">
        <v>486</v>
      </c>
      <c r="BW284" s="33" t="s">
        <v>486</v>
      </c>
      <c r="BX284" s="34" t="s">
        <v>486</v>
      </c>
      <c r="BY284" s="34" t="s">
        <v>486</v>
      </c>
      <c r="BZ284" s="16" t="s">
        <v>486</v>
      </c>
      <c r="CA284" s="34" t="s">
        <v>486</v>
      </c>
      <c r="CB284" s="34" t="s">
        <v>486</v>
      </c>
      <c r="CC284" s="34" t="s">
        <v>486</v>
      </c>
      <c r="CD284" s="27" t="s">
        <v>486</v>
      </c>
      <c r="CE284" s="33" t="s">
        <v>486</v>
      </c>
      <c r="CF284" s="34" t="s">
        <v>486</v>
      </c>
      <c r="CG284" s="34" t="s">
        <v>486</v>
      </c>
      <c r="CH284" s="16" t="s">
        <v>486</v>
      </c>
      <c r="CI284" s="34" t="s">
        <v>486</v>
      </c>
      <c r="CJ284" s="34" t="s">
        <v>486</v>
      </c>
      <c r="CK284" s="34" t="s">
        <v>486</v>
      </c>
      <c r="CL284" s="27" t="s">
        <v>486</v>
      </c>
      <c r="CM284" s="33" t="s">
        <v>486</v>
      </c>
      <c r="CN284" s="34" t="s">
        <v>486</v>
      </c>
      <c r="CO284" s="34" t="s">
        <v>486</v>
      </c>
      <c r="CP284" s="16" t="s">
        <v>486</v>
      </c>
      <c r="CQ284" s="34" t="s">
        <v>486</v>
      </c>
      <c r="CR284" s="34" t="s">
        <v>486</v>
      </c>
      <c r="CS284" s="34" t="s">
        <v>486</v>
      </c>
      <c r="CT284" s="27" t="s">
        <v>486</v>
      </c>
      <c r="CU284" s="33" t="s">
        <v>486</v>
      </c>
      <c r="CV284" s="34" t="s">
        <v>486</v>
      </c>
      <c r="CW284" s="34" t="s">
        <v>486</v>
      </c>
      <c r="CX284" s="16" t="s">
        <v>486</v>
      </c>
      <c r="CY284" s="34" t="s">
        <v>486</v>
      </c>
      <c r="CZ284" s="34" t="s">
        <v>486</v>
      </c>
      <c r="DA284" s="34" t="s">
        <v>486</v>
      </c>
      <c r="DB284" s="27" t="s">
        <v>486</v>
      </c>
      <c r="DC284" s="34" t="s">
        <v>486</v>
      </c>
      <c r="DD284" s="33">
        <v>1.6832411396192582E-3</v>
      </c>
      <c r="DE284" s="34">
        <v>2.0984201110448443E-2</v>
      </c>
      <c r="DF284" s="34">
        <v>7.1722658420365168E-2</v>
      </c>
      <c r="DG284" s="16">
        <v>154.61539368807203</v>
      </c>
      <c r="DH284" s="34">
        <v>7.7524732620773819E-4</v>
      </c>
      <c r="DI284" s="34">
        <v>9.0799381341152006E-4</v>
      </c>
      <c r="DJ284" s="34" t="s">
        <v>486</v>
      </c>
      <c r="DK284" s="27">
        <v>6.6331184719716827</v>
      </c>
      <c r="DL284" s="33">
        <v>6.645901863218554E-3</v>
      </c>
      <c r="DM284" s="34">
        <v>9.8674010026863809E-2</v>
      </c>
      <c r="DN284" s="34">
        <v>6.2943673729474736E-2</v>
      </c>
      <c r="DO284" s="16">
        <v>192.1513667089722</v>
      </c>
      <c r="DP284" s="34">
        <v>2.6117147301126789E-3</v>
      </c>
      <c r="DQ284" s="34">
        <v>4.0341871331058751E-3</v>
      </c>
      <c r="DR284" s="34" t="s">
        <v>486</v>
      </c>
      <c r="DS284" s="27">
        <v>8.248952822872301</v>
      </c>
      <c r="DT284" s="33">
        <v>1.4293079495781331E-2</v>
      </c>
      <c r="DU284" s="34">
        <v>0.3590151112550648</v>
      </c>
      <c r="DV284" s="34">
        <v>6.3007906533868424E-2</v>
      </c>
      <c r="DW284" s="16">
        <v>127.17645741649446</v>
      </c>
      <c r="DX284" s="34">
        <v>4.1103991335966475E-3</v>
      </c>
      <c r="DY284" s="34">
        <v>1.0182680362184685E-2</v>
      </c>
      <c r="DZ284" s="34" t="s">
        <v>486</v>
      </c>
      <c r="EA284" s="27">
        <v>5.480757280211586</v>
      </c>
      <c r="EB284" s="33">
        <v>2.4463149051350058E-3</v>
      </c>
      <c r="EC284" s="34">
        <v>4.2175335941750117E-2</v>
      </c>
      <c r="ED284" s="34">
        <v>9.8393933110349885E-2</v>
      </c>
      <c r="EE284" s="16">
        <v>215.45516805535212</v>
      </c>
      <c r="EF284" s="34">
        <v>1.2235635275542676E-3</v>
      </c>
      <c r="EG284" s="34">
        <v>1.2227513775807382E-3</v>
      </c>
      <c r="EH284" s="34" t="s">
        <v>486</v>
      </c>
      <c r="EI284" s="27">
        <v>9.2440767005919771</v>
      </c>
      <c r="EJ284" s="33">
        <v>9.4581367205870421E-3</v>
      </c>
      <c r="EK284" s="34">
        <v>0.22149483549561569</v>
      </c>
      <c r="EL284" s="34">
        <v>6.8430379333462743E-2</v>
      </c>
      <c r="EM284" s="16">
        <v>151.22922731083375</v>
      </c>
      <c r="EN284" s="34">
        <v>2.9330829739384139E-3</v>
      </c>
      <c r="EO284" s="34">
        <v>6.5250537466486278E-3</v>
      </c>
      <c r="EP284" s="34" t="s">
        <v>486</v>
      </c>
      <c r="EQ284" s="27">
        <v>6.5024573198669726</v>
      </c>
      <c r="ER284" s="34" t="s">
        <v>486</v>
      </c>
    </row>
    <row r="285" spans="2:148" x14ac:dyDescent="0.2">
      <c r="B285" s="15" t="s">
        <v>502</v>
      </c>
      <c r="D285" s="15" t="s">
        <v>580</v>
      </c>
      <c r="E285" s="15" t="s">
        <v>66</v>
      </c>
      <c r="F285" s="31" t="s">
        <v>32</v>
      </c>
      <c r="G285" s="15">
        <v>7900</v>
      </c>
      <c r="H285" s="31" t="s">
        <v>2</v>
      </c>
      <c r="I285" s="15">
        <v>80024</v>
      </c>
      <c r="K285" s="15" t="s">
        <v>493</v>
      </c>
      <c r="L285" s="15">
        <v>1.794</v>
      </c>
      <c r="N285" s="15" t="s">
        <v>25</v>
      </c>
      <c r="P285" s="15" t="s">
        <v>495</v>
      </c>
      <c r="Q285" s="37"/>
      <c r="R285" s="11"/>
      <c r="T285" s="31" t="s">
        <v>153</v>
      </c>
      <c r="U285" s="15"/>
      <c r="V285" s="15">
        <v>1360</v>
      </c>
      <c r="Y285" s="41">
        <v>0.18099999999999999</v>
      </c>
      <c r="Z285" s="42">
        <v>1.5649999999999999</v>
      </c>
      <c r="AA285" s="42">
        <v>0.04</v>
      </c>
      <c r="AB285" s="28">
        <v>250.078</v>
      </c>
      <c r="AC285" s="42">
        <v>2.1999999999999999E-2</v>
      </c>
      <c r="AD285" s="42">
        <v>0.158</v>
      </c>
      <c r="AE285" s="42"/>
      <c r="AF285" s="43">
        <v>10.855984195063709</v>
      </c>
      <c r="AG285" s="41">
        <v>4.2000000000000003E-2</v>
      </c>
      <c r="AH285" s="42">
        <v>2.0609999999999999</v>
      </c>
      <c r="AI285" s="42">
        <v>0.14499999999999999</v>
      </c>
      <c r="AJ285" s="28">
        <v>159.24799999999999</v>
      </c>
      <c r="AK285" s="42">
        <v>1.2E-2</v>
      </c>
      <c r="AL285" s="42">
        <v>0.03</v>
      </c>
      <c r="AM285" s="42"/>
      <c r="AN285" s="43">
        <v>6.9747914408257543</v>
      </c>
      <c r="AO285" s="41">
        <v>9.2999999999999999E-2</v>
      </c>
      <c r="AP285" s="42">
        <v>1.8779999999999999</v>
      </c>
      <c r="AQ285" s="42">
        <v>0.106</v>
      </c>
      <c r="AR285" s="28">
        <v>192.70400000000001</v>
      </c>
      <c r="AS285" s="42">
        <v>1.6E-2</v>
      </c>
      <c r="AT285" s="42">
        <v>7.6999999999999999E-2</v>
      </c>
      <c r="AU285" s="42"/>
      <c r="AV285" s="27">
        <v>8.343</v>
      </c>
      <c r="AW285" s="54">
        <v>0.89</v>
      </c>
      <c r="AX285" s="33" t="s">
        <v>486</v>
      </c>
      <c r="AY285" s="34" t="s">
        <v>486</v>
      </c>
      <c r="AZ285" s="34" t="s">
        <v>486</v>
      </c>
      <c r="BA285" s="16" t="s">
        <v>486</v>
      </c>
      <c r="BB285" s="34" t="s">
        <v>486</v>
      </c>
      <c r="BC285" s="34" t="s">
        <v>486</v>
      </c>
      <c r="BD285" s="34" t="s">
        <v>486</v>
      </c>
      <c r="BE285" s="27" t="s">
        <v>486</v>
      </c>
      <c r="BF285" s="34" t="s">
        <v>486</v>
      </c>
      <c r="BG285" s="33" t="s">
        <v>486</v>
      </c>
      <c r="BH285" s="34" t="s">
        <v>486</v>
      </c>
      <c r="BI285" s="34" t="s">
        <v>486</v>
      </c>
      <c r="BJ285" s="16" t="s">
        <v>486</v>
      </c>
      <c r="BK285" s="34" t="s">
        <v>486</v>
      </c>
      <c r="BL285" s="34" t="s">
        <v>486</v>
      </c>
      <c r="BM285" s="34" t="s">
        <v>486</v>
      </c>
      <c r="BN285" s="27" t="s">
        <v>486</v>
      </c>
      <c r="BO285" s="33">
        <v>0.40400000000000003</v>
      </c>
      <c r="BP285" s="34">
        <v>4.516</v>
      </c>
      <c r="BQ285" s="34">
        <v>0.19400000000000001</v>
      </c>
      <c r="BR285" s="16">
        <v>224.98</v>
      </c>
      <c r="BS285" s="34">
        <v>3.1E-2</v>
      </c>
      <c r="BT285" s="34">
        <v>0.373</v>
      </c>
      <c r="BU285" s="34" t="s">
        <v>486</v>
      </c>
      <c r="BV285" s="27">
        <v>10.00876152770577</v>
      </c>
      <c r="BW285" s="33">
        <v>5.6000000000000001E-2</v>
      </c>
      <c r="BX285" s="34">
        <v>2.0569999999999999</v>
      </c>
      <c r="BY285" s="34">
        <v>7.6999999999999999E-2</v>
      </c>
      <c r="BZ285" s="16">
        <v>225.07400000000001</v>
      </c>
      <c r="CA285" s="34">
        <v>1.6E-2</v>
      </c>
      <c r="CB285" s="34">
        <v>0.04</v>
      </c>
      <c r="CC285" s="34" t="s">
        <v>486</v>
      </c>
      <c r="CD285" s="27">
        <v>9.7997126518043736</v>
      </c>
      <c r="CE285" s="33">
        <v>0.03</v>
      </c>
      <c r="CF285" s="34">
        <v>1.5049999999999999</v>
      </c>
      <c r="CG285" s="34">
        <v>8.2000000000000003E-2</v>
      </c>
      <c r="CH285" s="16">
        <v>138.10300000000001</v>
      </c>
      <c r="CI285" s="34">
        <v>0.01</v>
      </c>
      <c r="CJ285" s="34">
        <v>0.02</v>
      </c>
      <c r="CK285" s="34" t="s">
        <v>486</v>
      </c>
      <c r="CL285" s="27">
        <v>6.0287731536032432</v>
      </c>
      <c r="CM285" s="33">
        <v>2.4E-2</v>
      </c>
      <c r="CN285" s="34">
        <v>0.97599999999999998</v>
      </c>
      <c r="CO285" s="34">
        <v>5.0999999999999997E-2</v>
      </c>
      <c r="CP285" s="16">
        <v>231.25299999999999</v>
      </c>
      <c r="CQ285" s="34">
        <v>1.0999999999999999E-2</v>
      </c>
      <c r="CR285" s="34">
        <v>1.2999999999999999E-2</v>
      </c>
      <c r="CS285" s="34" t="s">
        <v>486</v>
      </c>
      <c r="CT285" s="27">
        <v>9.9875189706367529</v>
      </c>
      <c r="CU285" s="33">
        <v>0.107</v>
      </c>
      <c r="CV285" s="34">
        <v>2.1259999999999999</v>
      </c>
      <c r="CW285" s="34">
        <v>0.1</v>
      </c>
      <c r="CX285" s="16">
        <v>177.60499999999999</v>
      </c>
      <c r="CY285" s="34">
        <v>1.4999999999999999E-2</v>
      </c>
      <c r="CZ285" s="34">
        <v>9.1999999999999998E-2</v>
      </c>
      <c r="DA285" s="34" t="s">
        <v>486</v>
      </c>
      <c r="DB285" s="27">
        <v>7.7753501123313074</v>
      </c>
      <c r="DC285" s="34">
        <v>0.79500000000000004</v>
      </c>
      <c r="DD285" s="33">
        <v>5.3999999999999999E-2</v>
      </c>
      <c r="DE285" s="34">
        <v>1.2729999999999999</v>
      </c>
      <c r="DF285" s="34">
        <v>6.4000000000000001E-2</v>
      </c>
      <c r="DG285" s="16">
        <v>171.255</v>
      </c>
      <c r="DH285" s="34">
        <v>1.4E-2</v>
      </c>
      <c r="DI285" s="34">
        <v>3.9E-2</v>
      </c>
      <c r="DJ285" s="34" t="s">
        <v>486</v>
      </c>
      <c r="DK285" s="27">
        <v>7.4382957062732729</v>
      </c>
      <c r="DL285" s="33">
        <v>3.6999999999999998E-2</v>
      </c>
      <c r="DM285" s="34">
        <v>1.746</v>
      </c>
      <c r="DN285" s="34">
        <v>0.16600000000000001</v>
      </c>
      <c r="DO285" s="16">
        <v>217.21899999999999</v>
      </c>
      <c r="DP285" s="34">
        <v>1.4E-2</v>
      </c>
      <c r="DQ285" s="34">
        <v>2.3E-2</v>
      </c>
      <c r="DR285" s="34" t="s">
        <v>486</v>
      </c>
      <c r="DS285" s="27">
        <v>9.4392645834315267</v>
      </c>
      <c r="DT285" s="33">
        <v>2.4E-2</v>
      </c>
      <c r="DU285" s="34">
        <v>1.3069999999999999</v>
      </c>
      <c r="DV285" s="34">
        <v>8.7999999999999995E-2</v>
      </c>
      <c r="DW285" s="16">
        <v>135.06700000000001</v>
      </c>
      <c r="DX285" s="34">
        <v>8.9999999999999993E-3</v>
      </c>
      <c r="DY285" s="34">
        <v>1.6E-2</v>
      </c>
      <c r="DZ285" s="34" t="s">
        <v>486</v>
      </c>
      <c r="EA285" s="27">
        <v>5.8843974171654816</v>
      </c>
      <c r="EB285" s="33">
        <v>6.2E-2</v>
      </c>
      <c r="EC285" s="34">
        <v>2.6749999999999998</v>
      </c>
      <c r="ED285" s="34">
        <v>9.1999999999999998E-2</v>
      </c>
      <c r="EE285" s="16">
        <v>220.441</v>
      </c>
      <c r="EF285" s="34">
        <v>1.7999999999999999E-2</v>
      </c>
      <c r="EG285" s="34">
        <v>4.3999999999999997E-2</v>
      </c>
      <c r="EH285" s="34" t="s">
        <v>486</v>
      </c>
      <c r="EI285" s="27">
        <v>9.6434714301424975</v>
      </c>
      <c r="EJ285" s="33">
        <v>3.5999999999999997E-2</v>
      </c>
      <c r="EK285" s="34">
        <v>1.5069999999999999</v>
      </c>
      <c r="EL285" s="34">
        <v>9.5000000000000001E-2</v>
      </c>
      <c r="EM285" s="16">
        <v>162.99299999999999</v>
      </c>
      <c r="EN285" s="34">
        <v>1.2E-2</v>
      </c>
      <c r="EO285" s="34">
        <v>2.4E-2</v>
      </c>
      <c r="EP285" s="34" t="s">
        <v>486</v>
      </c>
      <c r="EQ285" s="27">
        <v>7.097259744544469</v>
      </c>
      <c r="ER285" s="34">
        <v>0.6</v>
      </c>
    </row>
    <row r="286" spans="2:148" x14ac:dyDescent="0.2">
      <c r="B286" s="15" t="s">
        <v>502</v>
      </c>
      <c r="D286" s="15" t="s">
        <v>51</v>
      </c>
      <c r="E286" s="15" t="s">
        <v>596</v>
      </c>
      <c r="F286" s="31" t="s">
        <v>32</v>
      </c>
      <c r="G286" s="15">
        <v>7900</v>
      </c>
      <c r="H286" s="31" t="s">
        <v>2</v>
      </c>
      <c r="I286" s="15">
        <v>60594</v>
      </c>
      <c r="K286" s="15" t="s">
        <v>493</v>
      </c>
      <c r="L286" s="15">
        <v>1.4950000000000001</v>
      </c>
      <c r="N286" s="15" t="s">
        <v>25</v>
      </c>
      <c r="P286" s="15" t="s">
        <v>495</v>
      </c>
      <c r="Q286" s="37"/>
      <c r="R286" s="11"/>
      <c r="T286" s="31" t="s">
        <v>153</v>
      </c>
      <c r="U286" s="15"/>
      <c r="V286" s="15">
        <v>1130</v>
      </c>
      <c r="Y286" s="41">
        <v>0.35299999999999998</v>
      </c>
      <c r="Z286" s="42">
        <v>2.8889999999999998</v>
      </c>
      <c r="AA286" s="42">
        <v>0.308</v>
      </c>
      <c r="AB286" s="28">
        <v>213.345</v>
      </c>
      <c r="AC286" s="42">
        <v>3.7999999999999999E-2</v>
      </c>
      <c r="AD286" s="42">
        <v>0.314</v>
      </c>
      <c r="AE286" s="42"/>
      <c r="AF286" s="43">
        <v>9.3931382067838705</v>
      </c>
      <c r="AG286" s="41">
        <v>6.9000000000000006E-2</v>
      </c>
      <c r="AH286" s="42">
        <v>0.79700000000000004</v>
      </c>
      <c r="AI286" s="42">
        <v>0.17299999999999999</v>
      </c>
      <c r="AJ286" s="28">
        <v>139.53299999999999</v>
      </c>
      <c r="AK286" s="42">
        <v>1.6E-2</v>
      </c>
      <c r="AL286" s="42">
        <v>5.2999999999999999E-2</v>
      </c>
      <c r="AM286" s="42"/>
      <c r="AN286" s="43">
        <v>6.0476938304190044</v>
      </c>
      <c r="AO286" s="41">
        <v>0.17399999999999999</v>
      </c>
      <c r="AP286" s="42">
        <v>1.57</v>
      </c>
      <c r="AQ286" s="42">
        <v>0.223</v>
      </c>
      <c r="AR286" s="28">
        <v>166.82900000000001</v>
      </c>
      <c r="AS286" s="42">
        <v>2.4E-2</v>
      </c>
      <c r="AT286" s="42">
        <v>0.15</v>
      </c>
      <c r="AU286" s="42"/>
      <c r="AV286" s="27">
        <v>7.2320000000000002</v>
      </c>
      <c r="AW286" s="54"/>
      <c r="AX286" s="33" t="s">
        <v>486</v>
      </c>
      <c r="AY286" s="34" t="s">
        <v>486</v>
      </c>
      <c r="AZ286" s="34" t="s">
        <v>486</v>
      </c>
      <c r="BA286" s="16" t="s">
        <v>486</v>
      </c>
      <c r="BB286" s="34" t="s">
        <v>486</v>
      </c>
      <c r="BC286" s="34" t="s">
        <v>486</v>
      </c>
      <c r="BD286" s="34" t="s">
        <v>486</v>
      </c>
      <c r="BE286" s="27" t="s">
        <v>486</v>
      </c>
      <c r="BF286" s="34" t="s">
        <v>486</v>
      </c>
      <c r="BG286" s="33" t="s">
        <v>486</v>
      </c>
      <c r="BH286" s="34" t="s">
        <v>486</v>
      </c>
      <c r="BI286" s="34" t="s">
        <v>486</v>
      </c>
      <c r="BJ286" s="16" t="s">
        <v>486</v>
      </c>
      <c r="BK286" s="34" t="s">
        <v>486</v>
      </c>
      <c r="BL286" s="34" t="s">
        <v>486</v>
      </c>
      <c r="BM286" s="34" t="s">
        <v>486</v>
      </c>
      <c r="BN286" s="27" t="s">
        <v>486</v>
      </c>
      <c r="BO286" s="33" t="s">
        <v>486</v>
      </c>
      <c r="BP286" s="34" t="s">
        <v>486</v>
      </c>
      <c r="BQ286" s="34" t="s">
        <v>486</v>
      </c>
      <c r="BR286" s="16" t="s">
        <v>486</v>
      </c>
      <c r="BS286" s="34" t="s">
        <v>486</v>
      </c>
      <c r="BT286" s="34" t="s">
        <v>486</v>
      </c>
      <c r="BU286" s="34" t="s">
        <v>486</v>
      </c>
      <c r="BV286" s="27" t="s">
        <v>486</v>
      </c>
      <c r="BW286" s="33" t="s">
        <v>486</v>
      </c>
      <c r="BX286" s="34" t="s">
        <v>486</v>
      </c>
      <c r="BY286" s="34" t="s">
        <v>486</v>
      </c>
      <c r="BZ286" s="16" t="s">
        <v>486</v>
      </c>
      <c r="CA286" s="34" t="s">
        <v>486</v>
      </c>
      <c r="CB286" s="34" t="s">
        <v>486</v>
      </c>
      <c r="CC286" s="34" t="s">
        <v>486</v>
      </c>
      <c r="CD286" s="27" t="s">
        <v>486</v>
      </c>
      <c r="CE286" s="33" t="s">
        <v>486</v>
      </c>
      <c r="CF286" s="34" t="s">
        <v>486</v>
      </c>
      <c r="CG286" s="34" t="s">
        <v>486</v>
      </c>
      <c r="CH286" s="16" t="s">
        <v>486</v>
      </c>
      <c r="CI286" s="34" t="s">
        <v>486</v>
      </c>
      <c r="CJ286" s="34" t="s">
        <v>486</v>
      </c>
      <c r="CK286" s="34" t="s">
        <v>486</v>
      </c>
      <c r="CL286" s="27" t="s">
        <v>486</v>
      </c>
      <c r="CM286" s="33" t="s">
        <v>486</v>
      </c>
      <c r="CN286" s="34" t="s">
        <v>486</v>
      </c>
      <c r="CO286" s="34" t="s">
        <v>486</v>
      </c>
      <c r="CP286" s="16" t="s">
        <v>486</v>
      </c>
      <c r="CQ286" s="34" t="s">
        <v>486</v>
      </c>
      <c r="CR286" s="34" t="s">
        <v>486</v>
      </c>
      <c r="CS286" s="34" t="s">
        <v>486</v>
      </c>
      <c r="CT286" s="27" t="s">
        <v>486</v>
      </c>
      <c r="CU286" s="33" t="s">
        <v>486</v>
      </c>
      <c r="CV286" s="34" t="s">
        <v>486</v>
      </c>
      <c r="CW286" s="34" t="s">
        <v>486</v>
      </c>
      <c r="CX286" s="16" t="s">
        <v>486</v>
      </c>
      <c r="CY286" s="34" t="s">
        <v>486</v>
      </c>
      <c r="CZ286" s="34" t="s">
        <v>486</v>
      </c>
      <c r="DA286" s="34" t="s">
        <v>486</v>
      </c>
      <c r="DB286" s="27" t="s">
        <v>486</v>
      </c>
      <c r="DC286" s="34" t="s">
        <v>486</v>
      </c>
      <c r="DD286" s="33">
        <v>6.9789099876730543E-2</v>
      </c>
      <c r="DE286" s="34">
        <v>1.0187211349864846</v>
      </c>
      <c r="DF286" s="34">
        <v>0.12396126248765818</v>
      </c>
      <c r="DG286" s="16">
        <v>155.80889433017629</v>
      </c>
      <c r="DH286" s="34">
        <v>2.1733769009468783E-2</v>
      </c>
      <c r="DI286" s="34">
        <v>4.8055330867261756E-2</v>
      </c>
      <c r="DJ286" s="34" t="s">
        <v>486</v>
      </c>
      <c r="DK286" s="27">
        <v>6.7608202352736928</v>
      </c>
      <c r="DL286" s="33">
        <v>8.6490183588600084E-2</v>
      </c>
      <c r="DM286" s="34">
        <v>1.5834468905963992</v>
      </c>
      <c r="DN286" s="34">
        <v>0.28047216674700448</v>
      </c>
      <c r="DO286" s="16">
        <v>181.77361300789673</v>
      </c>
      <c r="DP286" s="34">
        <v>2.4918753900549009E-2</v>
      </c>
      <c r="DQ286" s="34">
        <v>6.1571429688051071E-2</v>
      </c>
      <c r="DR286" s="34" t="s">
        <v>486</v>
      </c>
      <c r="DS286" s="27">
        <v>7.9147846170852603</v>
      </c>
      <c r="DT286" s="33">
        <v>4.4781516532585726E-2</v>
      </c>
      <c r="DU286" s="34">
        <v>0.72545598274702339</v>
      </c>
      <c r="DV286" s="34">
        <v>0.11731402908837731</v>
      </c>
      <c r="DW286" s="16">
        <v>123.11321130383335</v>
      </c>
      <c r="DX286" s="34">
        <v>1.3509991946093673E-2</v>
      </c>
      <c r="DY286" s="34">
        <v>3.1271524586492051E-2</v>
      </c>
      <c r="DZ286" s="34" t="s">
        <v>486</v>
      </c>
      <c r="EA286" s="27">
        <v>5.3353298606246877</v>
      </c>
      <c r="EB286" s="33">
        <v>7.6545537905845257E-2</v>
      </c>
      <c r="EC286" s="34">
        <v>1.5418843295518883</v>
      </c>
      <c r="ED286" s="34">
        <v>0.1761383377388506</v>
      </c>
      <c r="EE286" s="16">
        <v>200.42428231564517</v>
      </c>
      <c r="EF286" s="34">
        <v>2.6100991748557838E-2</v>
      </c>
      <c r="EG286" s="34">
        <v>5.0444546157287419E-2</v>
      </c>
      <c r="EH286" s="34" t="s">
        <v>486</v>
      </c>
      <c r="EI286" s="27">
        <v>8.7105600674577559</v>
      </c>
      <c r="EJ286" s="33">
        <v>5.9063858052852879E-2</v>
      </c>
      <c r="EK286" s="34">
        <v>0.99256057228096906</v>
      </c>
      <c r="EL286" s="34">
        <v>0.14832533183391217</v>
      </c>
      <c r="EM286" s="16">
        <v>146.11957162995202</v>
      </c>
      <c r="EN286" s="34">
        <v>1.8097756975879255E-2</v>
      </c>
      <c r="EO286" s="34">
        <v>4.0966101076973627E-2</v>
      </c>
      <c r="EP286" s="34" t="s">
        <v>486</v>
      </c>
      <c r="EQ286" s="27">
        <v>6.3420214673075375</v>
      </c>
      <c r="ER286" s="34" t="s">
        <v>486</v>
      </c>
    </row>
    <row r="287" spans="2:148" x14ac:dyDescent="0.2">
      <c r="B287" s="15" t="s">
        <v>502</v>
      </c>
      <c r="D287" s="15" t="s">
        <v>49</v>
      </c>
      <c r="E287" s="15" t="s">
        <v>113</v>
      </c>
      <c r="F287" s="31" t="s">
        <v>32</v>
      </c>
      <c r="G287" s="15">
        <v>7900</v>
      </c>
      <c r="H287" s="31" t="s">
        <v>2</v>
      </c>
      <c r="I287" s="15">
        <v>47795</v>
      </c>
      <c r="K287" s="15" t="s">
        <v>493</v>
      </c>
      <c r="L287" s="15">
        <v>1.389</v>
      </c>
      <c r="N287" s="15" t="s">
        <v>25</v>
      </c>
      <c r="P287" s="15" t="s">
        <v>495</v>
      </c>
      <c r="Q287" s="37"/>
      <c r="R287" s="11"/>
      <c r="T287" s="31" t="s">
        <v>153</v>
      </c>
      <c r="U287" s="15"/>
      <c r="V287" s="15">
        <v>1130</v>
      </c>
      <c r="Y287" s="41">
        <v>6.0999999999999999E-2</v>
      </c>
      <c r="Z287" s="42">
        <v>0.34100000000000003</v>
      </c>
      <c r="AA287" s="42">
        <v>0.03</v>
      </c>
      <c r="AB287" s="28">
        <v>228.82300000000001</v>
      </c>
      <c r="AC287" s="42">
        <v>6.0000000000000001E-3</v>
      </c>
      <c r="AD287" s="42">
        <v>5.5E-2</v>
      </c>
      <c r="AE287" s="42"/>
      <c r="AF287" s="43">
        <v>9.84553172770263</v>
      </c>
      <c r="AG287" s="41">
        <v>3.2000000000000001E-2</v>
      </c>
      <c r="AH287" s="42">
        <v>2.532</v>
      </c>
      <c r="AI287" s="42">
        <v>2.9000000000000001E-2</v>
      </c>
      <c r="AJ287" s="28">
        <v>148.96799999999999</v>
      </c>
      <c r="AK287" s="42">
        <v>0.01</v>
      </c>
      <c r="AL287" s="42">
        <v>2.1999999999999999E-2</v>
      </c>
      <c r="AM287" s="42"/>
      <c r="AN287" s="43">
        <v>6.5642651333050548</v>
      </c>
      <c r="AO287" s="41">
        <v>4.2999999999999997E-2</v>
      </c>
      <c r="AP287" s="42">
        <v>1.7210000000000001</v>
      </c>
      <c r="AQ287" s="42">
        <v>0.03</v>
      </c>
      <c r="AR287" s="28">
        <v>178.501</v>
      </c>
      <c r="AS287" s="42">
        <v>8.0000000000000002E-3</v>
      </c>
      <c r="AT287" s="42">
        <v>3.4000000000000002E-2</v>
      </c>
      <c r="AU287" s="42"/>
      <c r="AV287" s="27">
        <v>7.7210000000000001</v>
      </c>
      <c r="AW287" s="54"/>
      <c r="AX287" s="33" t="s">
        <v>486</v>
      </c>
      <c r="AY287" s="34" t="s">
        <v>486</v>
      </c>
      <c r="AZ287" s="34" t="s">
        <v>486</v>
      </c>
      <c r="BA287" s="16" t="s">
        <v>486</v>
      </c>
      <c r="BB287" s="34" t="s">
        <v>486</v>
      </c>
      <c r="BC287" s="34" t="s">
        <v>486</v>
      </c>
      <c r="BD287" s="34" t="s">
        <v>486</v>
      </c>
      <c r="BE287" s="27" t="s">
        <v>486</v>
      </c>
      <c r="BF287" s="34" t="s">
        <v>486</v>
      </c>
      <c r="BG287" s="33" t="s">
        <v>486</v>
      </c>
      <c r="BH287" s="34" t="s">
        <v>486</v>
      </c>
      <c r="BI287" s="34" t="s">
        <v>486</v>
      </c>
      <c r="BJ287" s="16" t="s">
        <v>486</v>
      </c>
      <c r="BK287" s="34" t="s">
        <v>486</v>
      </c>
      <c r="BL287" s="34" t="s">
        <v>486</v>
      </c>
      <c r="BM287" s="34" t="s">
        <v>486</v>
      </c>
      <c r="BN287" s="27" t="s">
        <v>486</v>
      </c>
      <c r="BO287" s="33">
        <v>0.18995097944312492</v>
      </c>
      <c r="BP287" s="34">
        <v>1.0267763897711795</v>
      </c>
      <c r="BQ287" s="34">
        <v>0.12800888922077111</v>
      </c>
      <c r="BR287" s="16">
        <v>203.22904422756008</v>
      </c>
      <c r="BS287" s="34">
        <v>1.8542749217167583E-2</v>
      </c>
      <c r="BT287" s="34">
        <v>0.17140823022595733</v>
      </c>
      <c r="BU287" s="34" t="s">
        <v>486</v>
      </c>
      <c r="BV287" s="27">
        <v>8.8115683482637337</v>
      </c>
      <c r="BW287" s="33">
        <v>2.0324232254915614E-2</v>
      </c>
      <c r="BX287" s="34">
        <v>0.24981161036012328</v>
      </c>
      <c r="BY287" s="34">
        <v>6.3333722603845025E-2</v>
      </c>
      <c r="BZ287" s="16">
        <v>209.29352596209782</v>
      </c>
      <c r="CA287" s="34">
        <v>5.9274864203922983E-3</v>
      </c>
      <c r="CB287" s="34">
        <v>1.4396745834523316E-2</v>
      </c>
      <c r="CC287" s="34" t="s">
        <v>486</v>
      </c>
      <c r="CD287" s="27">
        <v>8.9962298398501144</v>
      </c>
      <c r="CE287" s="33">
        <v>9.7110487526203375E-3</v>
      </c>
      <c r="CF287" s="34">
        <v>8.219416041686925E-2</v>
      </c>
      <c r="CG287" s="34">
        <v>5.0112465668559522E-2</v>
      </c>
      <c r="CH287" s="16">
        <v>128.62507227135751</v>
      </c>
      <c r="CI287" s="34">
        <v>3.6208804184651644E-3</v>
      </c>
      <c r="CJ287" s="34">
        <v>6.0901683341551731E-3</v>
      </c>
      <c r="CK287" s="34" t="s">
        <v>486</v>
      </c>
      <c r="CL287" s="27">
        <v>5.5236077662753482</v>
      </c>
      <c r="CM287" s="33">
        <v>1.4417311629024529E-2</v>
      </c>
      <c r="CN287" s="34">
        <v>0.18868695027355462</v>
      </c>
      <c r="CO287" s="34">
        <v>1.922212685664699E-3</v>
      </c>
      <c r="CP287" s="16">
        <v>218.61851405021488</v>
      </c>
      <c r="CQ287" s="34">
        <v>5.1131852812072798E-3</v>
      </c>
      <c r="CR287" s="34">
        <v>9.3041263478172501E-3</v>
      </c>
      <c r="CS287" s="34" t="s">
        <v>486</v>
      </c>
      <c r="CT287" s="27">
        <v>9.3912564498981563</v>
      </c>
      <c r="CU287" s="33">
        <v>4.7371280079843585E-2</v>
      </c>
      <c r="CV287" s="34">
        <v>0.3042679265023337</v>
      </c>
      <c r="CW287" s="34">
        <v>6.2371649061301479E-2</v>
      </c>
      <c r="CX287" s="16">
        <v>164.42566795676782</v>
      </c>
      <c r="CY287" s="34">
        <v>7.0599744259672893E-3</v>
      </c>
      <c r="CZ287" s="34">
        <v>4.0311305653876292E-2</v>
      </c>
      <c r="DA287" s="34" t="s">
        <v>486</v>
      </c>
      <c r="DB287" s="27">
        <v>7.0791915007173909</v>
      </c>
      <c r="DC287" s="34" t="s">
        <v>486</v>
      </c>
      <c r="DD287" s="33">
        <v>3.3972899284386605E-3</v>
      </c>
      <c r="DE287" s="34">
        <v>2.5408073948547223E-2</v>
      </c>
      <c r="DF287" s="34">
        <v>3.2251403933478202E-2</v>
      </c>
      <c r="DG287" s="16">
        <v>158.43842492314772</v>
      </c>
      <c r="DH287" s="34">
        <v>1.2212912112083618E-3</v>
      </c>
      <c r="DI287" s="34">
        <v>2.1759987172302988E-3</v>
      </c>
      <c r="DJ287" s="34" t="s">
        <v>486</v>
      </c>
      <c r="DK287" s="27">
        <v>6.7976201663479427</v>
      </c>
      <c r="DL287" s="33">
        <v>1.133629143629747E-2</v>
      </c>
      <c r="DM287" s="34">
        <v>7.8316558248858137E-2</v>
      </c>
      <c r="DN287" s="34">
        <v>5.7876665208491572E-2</v>
      </c>
      <c r="DO287" s="16">
        <v>199.67940373866602</v>
      </c>
      <c r="DP287" s="34">
        <v>3.8815870751959963E-3</v>
      </c>
      <c r="DQ287" s="34">
        <v>7.4547043611014746E-3</v>
      </c>
      <c r="DR287" s="34" t="s">
        <v>486</v>
      </c>
      <c r="DS287" s="27">
        <v>8.5710974301312497</v>
      </c>
      <c r="DT287" s="33">
        <v>1.1897520635361401E-2</v>
      </c>
      <c r="DU287" s="34">
        <v>0.19587186409453658</v>
      </c>
      <c r="DV287" s="34">
        <v>3.9932476052728406E-2</v>
      </c>
      <c r="DW287" s="16">
        <v>126.69102951602304</v>
      </c>
      <c r="DX287" s="34">
        <v>4.2429417446730724E-3</v>
      </c>
      <c r="DY287" s="34">
        <v>7.6545788906883282E-3</v>
      </c>
      <c r="DZ287" s="34" t="s">
        <v>486</v>
      </c>
      <c r="EA287" s="27">
        <v>5.4486156290460599</v>
      </c>
      <c r="EB287" s="33">
        <v>1.1712671253147311E-2</v>
      </c>
      <c r="EC287" s="34">
        <v>0.11482499954839721</v>
      </c>
      <c r="ED287" s="34">
        <v>1.818007856916702E-3</v>
      </c>
      <c r="EE287" s="16">
        <v>219.93463193698204</v>
      </c>
      <c r="EF287" s="34">
        <v>4.6978964800914614E-3</v>
      </c>
      <c r="EG287" s="34">
        <v>7.0147747730558499E-3</v>
      </c>
      <c r="EH287" s="34" t="s">
        <v>486</v>
      </c>
      <c r="EI287" s="27">
        <v>9.4423587401466733</v>
      </c>
      <c r="EJ287" s="33">
        <v>1.0116230430243848E-2</v>
      </c>
      <c r="EK287" s="34">
        <v>0.13674983849548084</v>
      </c>
      <c r="EL287" s="34">
        <v>3.6980115154210687E-2</v>
      </c>
      <c r="EM287" s="16">
        <v>153.26016592680168</v>
      </c>
      <c r="EN287" s="34">
        <v>3.6412662541626031E-3</v>
      </c>
      <c r="EO287" s="34">
        <v>6.4749641760812448E-3</v>
      </c>
      <c r="EP287" s="34" t="s">
        <v>486</v>
      </c>
      <c r="EQ287" s="27">
        <v>6.5839423786404012</v>
      </c>
      <c r="ER287" s="34" t="s">
        <v>486</v>
      </c>
    </row>
    <row r="288" spans="2:148" x14ac:dyDescent="0.2">
      <c r="B288" s="15" t="s">
        <v>502</v>
      </c>
      <c r="D288" s="15" t="s">
        <v>71</v>
      </c>
      <c r="E288" s="15" t="s">
        <v>548</v>
      </c>
      <c r="F288" s="31" t="s">
        <v>32</v>
      </c>
      <c r="G288" s="15">
        <v>7900</v>
      </c>
      <c r="H288" s="31" t="s">
        <v>2</v>
      </c>
      <c r="I288" s="15">
        <v>23178</v>
      </c>
      <c r="K288" s="15" t="s">
        <v>490</v>
      </c>
      <c r="L288" s="15">
        <v>1.7689999999999999</v>
      </c>
      <c r="N288" s="15" t="s">
        <v>25</v>
      </c>
      <c r="P288" s="15" t="s">
        <v>495</v>
      </c>
      <c r="Q288" s="37"/>
      <c r="R288" s="12"/>
      <c r="T288" s="31" t="s">
        <v>153</v>
      </c>
      <c r="U288" s="15"/>
      <c r="V288" s="15">
        <v>1250</v>
      </c>
      <c r="Y288" s="41">
        <v>0.161</v>
      </c>
      <c r="Z288" s="42">
        <v>1.6160000000000001</v>
      </c>
      <c r="AA288" s="42">
        <v>0.128</v>
      </c>
      <c r="AB288" s="28">
        <v>213.53399999999999</v>
      </c>
      <c r="AC288" s="42">
        <v>2.9000000000000001E-2</v>
      </c>
      <c r="AD288" s="42">
        <v>0.13200000000000001</v>
      </c>
      <c r="AE288" s="42"/>
      <c r="AF288" s="43">
        <v>9.2893233413457779</v>
      </c>
      <c r="AG288" s="41">
        <v>3.2000000000000001E-2</v>
      </c>
      <c r="AH288" s="42">
        <v>0.55700000000000005</v>
      </c>
      <c r="AI288" s="42">
        <v>8.4000000000000005E-2</v>
      </c>
      <c r="AJ288" s="28">
        <v>145.22200000000001</v>
      </c>
      <c r="AK288" s="42">
        <v>1.2999999999999999E-2</v>
      </c>
      <c r="AL288" s="42">
        <v>1.9E-2</v>
      </c>
      <c r="AM288" s="42"/>
      <c r="AN288" s="43">
        <v>6.270486088199716</v>
      </c>
      <c r="AO288" s="41">
        <v>0.08</v>
      </c>
      <c r="AP288" s="42">
        <v>0.94799999999999995</v>
      </c>
      <c r="AQ288" s="42">
        <v>0.1</v>
      </c>
      <c r="AR288" s="28">
        <v>170.44900000000001</v>
      </c>
      <c r="AS288" s="42">
        <v>1.9E-2</v>
      </c>
      <c r="AT288" s="42">
        <v>6.0999999999999999E-2</v>
      </c>
      <c r="AU288" s="42"/>
      <c r="AV288" s="27">
        <v>7.3319999999999999</v>
      </c>
      <c r="AW288" s="54"/>
      <c r="AX288" s="33" t="s">
        <v>486</v>
      </c>
      <c r="AY288" s="34" t="s">
        <v>486</v>
      </c>
      <c r="AZ288" s="34" t="s">
        <v>486</v>
      </c>
      <c r="BA288" s="16" t="s">
        <v>486</v>
      </c>
      <c r="BB288" s="34" t="s">
        <v>486</v>
      </c>
      <c r="BC288" s="34" t="s">
        <v>486</v>
      </c>
      <c r="BD288" s="34" t="s">
        <v>486</v>
      </c>
      <c r="BE288" s="27" t="s">
        <v>486</v>
      </c>
      <c r="BF288" s="34" t="s">
        <v>486</v>
      </c>
      <c r="BG288" s="33" t="s">
        <v>486</v>
      </c>
      <c r="BH288" s="34" t="s">
        <v>486</v>
      </c>
      <c r="BI288" s="34" t="s">
        <v>486</v>
      </c>
      <c r="BJ288" s="16" t="s">
        <v>486</v>
      </c>
      <c r="BK288" s="34" t="s">
        <v>486</v>
      </c>
      <c r="BL288" s="34" t="s">
        <v>486</v>
      </c>
      <c r="BM288" s="34" t="s">
        <v>486</v>
      </c>
      <c r="BN288" s="27" t="s">
        <v>486</v>
      </c>
      <c r="BO288" s="33" t="s">
        <v>486</v>
      </c>
      <c r="BP288" s="34" t="s">
        <v>486</v>
      </c>
      <c r="BQ288" s="34" t="s">
        <v>486</v>
      </c>
      <c r="BR288" s="16" t="s">
        <v>486</v>
      </c>
      <c r="BS288" s="34" t="s">
        <v>486</v>
      </c>
      <c r="BT288" s="34" t="s">
        <v>486</v>
      </c>
      <c r="BU288" s="34" t="s">
        <v>486</v>
      </c>
      <c r="BV288" s="27" t="s">
        <v>486</v>
      </c>
      <c r="BW288" s="33" t="s">
        <v>486</v>
      </c>
      <c r="BX288" s="34" t="s">
        <v>486</v>
      </c>
      <c r="BY288" s="34" t="s">
        <v>486</v>
      </c>
      <c r="BZ288" s="16" t="s">
        <v>486</v>
      </c>
      <c r="CA288" s="34" t="s">
        <v>486</v>
      </c>
      <c r="CB288" s="34" t="s">
        <v>486</v>
      </c>
      <c r="CC288" s="34" t="s">
        <v>486</v>
      </c>
      <c r="CD288" s="27" t="s">
        <v>486</v>
      </c>
      <c r="CE288" s="33" t="s">
        <v>486</v>
      </c>
      <c r="CF288" s="34" t="s">
        <v>486</v>
      </c>
      <c r="CG288" s="34" t="s">
        <v>486</v>
      </c>
      <c r="CH288" s="16" t="s">
        <v>486</v>
      </c>
      <c r="CI288" s="34" t="s">
        <v>486</v>
      </c>
      <c r="CJ288" s="34" t="s">
        <v>486</v>
      </c>
      <c r="CK288" s="34" t="s">
        <v>486</v>
      </c>
      <c r="CL288" s="27" t="s">
        <v>486</v>
      </c>
      <c r="CM288" s="33" t="s">
        <v>486</v>
      </c>
      <c r="CN288" s="34" t="s">
        <v>486</v>
      </c>
      <c r="CO288" s="34" t="s">
        <v>486</v>
      </c>
      <c r="CP288" s="16" t="s">
        <v>486</v>
      </c>
      <c r="CQ288" s="34" t="s">
        <v>486</v>
      </c>
      <c r="CR288" s="34" t="s">
        <v>486</v>
      </c>
      <c r="CS288" s="34" t="s">
        <v>486</v>
      </c>
      <c r="CT288" s="27" t="s">
        <v>486</v>
      </c>
      <c r="CU288" s="33" t="s">
        <v>486</v>
      </c>
      <c r="CV288" s="34" t="s">
        <v>486</v>
      </c>
      <c r="CW288" s="34" t="s">
        <v>486</v>
      </c>
      <c r="CX288" s="16" t="s">
        <v>486</v>
      </c>
      <c r="CY288" s="34" t="s">
        <v>486</v>
      </c>
      <c r="CZ288" s="34" t="s">
        <v>486</v>
      </c>
      <c r="DA288" s="34" t="s">
        <v>486</v>
      </c>
      <c r="DB288" s="27" t="s">
        <v>486</v>
      </c>
      <c r="DC288" s="34" t="s">
        <v>486</v>
      </c>
      <c r="DD288" s="33">
        <v>5.7716649431940575E-2</v>
      </c>
      <c r="DE288" s="34">
        <v>1.1800304554156327</v>
      </c>
      <c r="DF288" s="34">
        <v>4.5580808446084024E-2</v>
      </c>
      <c r="DG288" s="16">
        <v>156.01743397508676</v>
      </c>
      <c r="DH288" s="34">
        <v>1.8222562858178217E-2</v>
      </c>
      <c r="DI288" s="34">
        <v>3.9494086573762355E-2</v>
      </c>
      <c r="DJ288" s="34" t="s">
        <v>486</v>
      </c>
      <c r="DK288" s="27">
        <v>6.7789940706320495</v>
      </c>
      <c r="DL288" s="33">
        <v>7.2386956620515974E-2</v>
      </c>
      <c r="DM288" s="34">
        <v>1.503474512082694</v>
      </c>
      <c r="DN288" s="34">
        <v>0.1288101307866801</v>
      </c>
      <c r="DO288" s="16">
        <v>188.91257978982534</v>
      </c>
      <c r="DP288" s="34">
        <v>2.3463333311789181E-2</v>
      </c>
      <c r="DQ288" s="34">
        <v>4.8923623308726794E-2</v>
      </c>
      <c r="DR288" s="34" t="s">
        <v>486</v>
      </c>
      <c r="DS288" s="27">
        <v>8.2136670205871347</v>
      </c>
      <c r="DT288" s="33">
        <v>2.5047417353813845E-2</v>
      </c>
      <c r="DU288" s="34">
        <v>0.53289194590089783</v>
      </c>
      <c r="DV288" s="34">
        <v>3.5242792023355778E-2</v>
      </c>
      <c r="DW288" s="16">
        <v>127.57260923800018</v>
      </c>
      <c r="DX288" s="34">
        <v>1.2223166403105855E-2</v>
      </c>
      <c r="DY288" s="34">
        <v>1.282425095070799E-2</v>
      </c>
      <c r="DZ288" s="34" t="s">
        <v>486</v>
      </c>
      <c r="EA288" s="27">
        <v>5.5109305478616104</v>
      </c>
      <c r="EB288" s="33">
        <v>8.4156821050002661E-2</v>
      </c>
      <c r="EC288" s="34">
        <v>2.2761685461769288</v>
      </c>
      <c r="ED288" s="34">
        <v>0.10812442674366055</v>
      </c>
      <c r="EE288" s="16">
        <v>203.53047194737314</v>
      </c>
      <c r="EF288" s="34">
        <v>2.5354787172588194E-2</v>
      </c>
      <c r="EG288" s="34">
        <v>5.8802033877414464E-2</v>
      </c>
      <c r="EH288" s="34" t="s">
        <v>486</v>
      </c>
      <c r="EI288" s="27">
        <v>8.8943103729669737</v>
      </c>
      <c r="EJ288" s="33">
        <v>4.4519650266922652E-2</v>
      </c>
      <c r="EK288" s="34">
        <v>0.98322571640290257</v>
      </c>
      <c r="EL288" s="34">
        <v>5.8392597541223466E-2</v>
      </c>
      <c r="EM288" s="16">
        <v>149.98762813187312</v>
      </c>
      <c r="EN288" s="34">
        <v>1.640408500618017E-2</v>
      </c>
      <c r="EO288" s="34">
        <v>2.8115565260742482E-2</v>
      </c>
      <c r="EP288" s="34" t="s">
        <v>486</v>
      </c>
      <c r="EQ288" s="27">
        <v>6.505314972187298</v>
      </c>
      <c r="ER288" s="34" t="s">
        <v>486</v>
      </c>
    </row>
    <row r="289" spans="2:148" x14ac:dyDescent="0.2">
      <c r="B289" s="15" t="s">
        <v>502</v>
      </c>
      <c r="D289" s="15" t="s">
        <v>51</v>
      </c>
      <c r="E289" s="15" t="s">
        <v>585</v>
      </c>
      <c r="F289" s="31" t="s">
        <v>32</v>
      </c>
      <c r="G289" s="15">
        <v>7900</v>
      </c>
      <c r="H289" s="31" t="s">
        <v>2</v>
      </c>
      <c r="I289" s="15">
        <v>77040</v>
      </c>
      <c r="K289" s="15" t="s">
        <v>493</v>
      </c>
      <c r="L289" s="15">
        <v>1.9750000000000001</v>
      </c>
      <c r="N289" s="15" t="s">
        <v>25</v>
      </c>
      <c r="P289" s="15" t="s">
        <v>495</v>
      </c>
      <c r="Q289" s="37"/>
      <c r="R289" s="12"/>
      <c r="T289" s="31" t="s">
        <v>153</v>
      </c>
      <c r="U289" s="15"/>
      <c r="V289" s="15">
        <v>1470</v>
      </c>
      <c r="Y289" s="41">
        <v>0.17499999999999999</v>
      </c>
      <c r="Z289" s="42">
        <v>1.8560000000000001</v>
      </c>
      <c r="AA289" s="42">
        <v>0.249</v>
      </c>
      <c r="AB289" s="28">
        <v>251.03899999999999</v>
      </c>
      <c r="AC289" s="42">
        <v>2.1999999999999999E-2</v>
      </c>
      <c r="AD289" s="42">
        <v>0.153</v>
      </c>
      <c r="AE289" s="42">
        <v>9.6708140167405723E-3</v>
      </c>
      <c r="AF289" s="43">
        <v>10.915998334668741</v>
      </c>
      <c r="AG289" s="41">
        <v>2.4E-2</v>
      </c>
      <c r="AH289" s="42">
        <v>0.55000000000000004</v>
      </c>
      <c r="AI289" s="42">
        <v>0.10299999999999999</v>
      </c>
      <c r="AJ289" s="28">
        <v>158.214</v>
      </c>
      <c r="AK289" s="42">
        <v>1.0999999999999999E-2</v>
      </c>
      <c r="AL289" s="42">
        <v>1.2999999999999999E-2</v>
      </c>
      <c r="AM289" s="42">
        <v>4.1257190062648557E-3</v>
      </c>
      <c r="AN289" s="43">
        <v>6.8261544987510021</v>
      </c>
      <c r="AO289" s="41">
        <v>0.08</v>
      </c>
      <c r="AP289" s="42">
        <v>1.032</v>
      </c>
      <c r="AQ289" s="42">
        <v>0.157</v>
      </c>
      <c r="AR289" s="28">
        <v>192.45</v>
      </c>
      <c r="AS289" s="42">
        <v>1.4999999999999999E-2</v>
      </c>
      <c r="AT289" s="42">
        <v>6.5000000000000002E-2</v>
      </c>
      <c r="AU289" s="42">
        <v>6.1708628087952131E-3</v>
      </c>
      <c r="AV289" s="27">
        <v>8.2739999999999991</v>
      </c>
      <c r="AW289" s="54"/>
      <c r="AX289" s="33" t="s">
        <v>486</v>
      </c>
      <c r="AY289" s="34" t="s">
        <v>486</v>
      </c>
      <c r="AZ289" s="34" t="s">
        <v>486</v>
      </c>
      <c r="BA289" s="16" t="s">
        <v>486</v>
      </c>
      <c r="BB289" s="34" t="s">
        <v>486</v>
      </c>
      <c r="BC289" s="34" t="s">
        <v>486</v>
      </c>
      <c r="BD289" s="34" t="s">
        <v>486</v>
      </c>
      <c r="BE289" s="27" t="s">
        <v>486</v>
      </c>
      <c r="BF289" s="34" t="s">
        <v>486</v>
      </c>
      <c r="BG289" s="33" t="s">
        <v>486</v>
      </c>
      <c r="BH289" s="34" t="s">
        <v>486</v>
      </c>
      <c r="BI289" s="34" t="s">
        <v>486</v>
      </c>
      <c r="BJ289" s="16" t="s">
        <v>486</v>
      </c>
      <c r="BK289" s="34" t="s">
        <v>486</v>
      </c>
      <c r="BL289" s="34" t="s">
        <v>486</v>
      </c>
      <c r="BM289" s="34" t="s">
        <v>486</v>
      </c>
      <c r="BN289" s="27" t="s">
        <v>486</v>
      </c>
      <c r="BO289" s="33">
        <v>0.23300000000000001</v>
      </c>
      <c r="BP289" s="34">
        <v>2.7440000000000002</v>
      </c>
      <c r="BQ289" s="34">
        <v>0.255</v>
      </c>
      <c r="BR289" s="16">
        <v>211.10499999999999</v>
      </c>
      <c r="BS289" s="34">
        <v>0.03</v>
      </c>
      <c r="BT289" s="34">
        <v>0.20399999999999999</v>
      </c>
      <c r="BU289" s="34" t="s">
        <v>486</v>
      </c>
      <c r="BV289" s="27">
        <v>9.2709649494901889</v>
      </c>
      <c r="BW289" s="33">
        <v>4.8000000000000001E-2</v>
      </c>
      <c r="BX289" s="34">
        <v>1.4339999999999999</v>
      </c>
      <c r="BY289" s="34">
        <v>0.191</v>
      </c>
      <c r="BZ289" s="16">
        <v>223.482</v>
      </c>
      <c r="CA289" s="34">
        <v>2.1999999999999999E-2</v>
      </c>
      <c r="CB289" s="34">
        <v>2.5999999999999999E-2</v>
      </c>
      <c r="CC289" s="34" t="s">
        <v>486</v>
      </c>
      <c r="CD289" s="27">
        <v>9.6883536786539111</v>
      </c>
      <c r="CE289" s="33">
        <v>2.7E-2</v>
      </c>
      <c r="CF289" s="34">
        <v>0.85799999999999998</v>
      </c>
      <c r="CG289" s="34">
        <v>7.4999999999999997E-2</v>
      </c>
      <c r="CH289" s="16">
        <v>141.50399999999999</v>
      </c>
      <c r="CI289" s="34">
        <v>1.0999999999999999E-2</v>
      </c>
      <c r="CJ289" s="34">
        <v>1.4999999999999999E-2</v>
      </c>
      <c r="CK289" s="34" t="s">
        <v>486</v>
      </c>
      <c r="CL289" s="27">
        <v>6.130627327143328</v>
      </c>
      <c r="CM289" s="33">
        <v>2.8000000000000001E-2</v>
      </c>
      <c r="CN289" s="34">
        <v>1.224</v>
      </c>
      <c r="CO289" s="34">
        <v>8.5999999999999993E-2</v>
      </c>
      <c r="CP289" s="16">
        <v>234.85300000000001</v>
      </c>
      <c r="CQ289" s="34">
        <v>1.6E-2</v>
      </c>
      <c r="CR289" s="34">
        <v>1.2E-2</v>
      </c>
      <c r="CS289" s="34" t="s">
        <v>486</v>
      </c>
      <c r="CT289" s="27">
        <v>10.159182573722333</v>
      </c>
      <c r="CU289" s="33">
        <v>7.0999999999999994E-2</v>
      </c>
      <c r="CV289" s="34">
        <v>1.3520000000000001</v>
      </c>
      <c r="CW289" s="34">
        <v>0.128</v>
      </c>
      <c r="CX289" s="16">
        <v>176.88300000000001</v>
      </c>
      <c r="CY289" s="34">
        <v>1.7000000000000001E-2</v>
      </c>
      <c r="CZ289" s="34">
        <v>5.3999999999999999E-2</v>
      </c>
      <c r="DA289" s="34" t="s">
        <v>486</v>
      </c>
      <c r="DB289" s="27">
        <v>7.6873188166721675</v>
      </c>
      <c r="DC289" s="34" t="s">
        <v>486</v>
      </c>
      <c r="DD289" s="33">
        <v>0.03</v>
      </c>
      <c r="DE289" s="34">
        <v>0.80500000000000005</v>
      </c>
      <c r="DF289" s="34">
        <v>3.7999999999999999E-2</v>
      </c>
      <c r="DG289" s="16">
        <v>174.11600000000001</v>
      </c>
      <c r="DH289" s="34">
        <v>1.6E-2</v>
      </c>
      <c r="DI289" s="34">
        <v>1.4E-2</v>
      </c>
      <c r="DJ289" s="34" t="s">
        <v>486</v>
      </c>
      <c r="DK289" s="27">
        <v>7.5261964462459359</v>
      </c>
      <c r="DL289" s="33">
        <v>0.04</v>
      </c>
      <c r="DM289" s="34">
        <v>0.99199999999999999</v>
      </c>
      <c r="DN289" s="34">
        <v>0.17799999999999999</v>
      </c>
      <c r="DO289" s="16">
        <v>212.411</v>
      </c>
      <c r="DP289" s="34">
        <v>1.9E-2</v>
      </c>
      <c r="DQ289" s="34">
        <v>2.1000000000000001E-2</v>
      </c>
      <c r="DR289" s="34" t="s">
        <v>486</v>
      </c>
      <c r="DS289" s="27">
        <v>9.1826382931925679</v>
      </c>
      <c r="DT289" s="33">
        <v>2.4E-2</v>
      </c>
      <c r="DU289" s="34">
        <v>0.78</v>
      </c>
      <c r="DV289" s="34">
        <v>7.8E-2</v>
      </c>
      <c r="DW289" s="16">
        <v>137.625</v>
      </c>
      <c r="DX289" s="34">
        <v>0.01</v>
      </c>
      <c r="DY289" s="34">
        <v>1.2999999999999999E-2</v>
      </c>
      <c r="DZ289" s="34" t="s">
        <v>486</v>
      </c>
      <c r="EA289" s="27">
        <v>5.9585912240184769</v>
      </c>
      <c r="EB289" s="33">
        <v>3.7999999999999999E-2</v>
      </c>
      <c r="EC289" s="34">
        <v>1.5029999999999999</v>
      </c>
      <c r="ED289" s="34">
        <v>0.152</v>
      </c>
      <c r="EE289" s="16">
        <v>237.07599999999999</v>
      </c>
      <c r="EF289" s="34">
        <v>1.7999999999999999E-2</v>
      </c>
      <c r="EG289" s="34">
        <v>0.02</v>
      </c>
      <c r="EH289" s="34" t="s">
        <v>486</v>
      </c>
      <c r="EI289" s="27">
        <v>10.274692149377072</v>
      </c>
      <c r="EJ289" s="33">
        <v>2.9000000000000001E-2</v>
      </c>
      <c r="EK289" s="34">
        <v>0.89100000000000001</v>
      </c>
      <c r="EL289" s="34">
        <v>9.1999999999999998E-2</v>
      </c>
      <c r="EM289" s="16">
        <v>165.99299999999999</v>
      </c>
      <c r="EN289" s="34">
        <v>1.4E-2</v>
      </c>
      <c r="EO289" s="34">
        <v>1.4999999999999999E-2</v>
      </c>
      <c r="EP289" s="34" t="s">
        <v>486</v>
      </c>
      <c r="EQ289" s="27">
        <v>7.1834601184584699</v>
      </c>
      <c r="ER289" s="34" t="s">
        <v>486</v>
      </c>
    </row>
    <row r="290" spans="2:148" x14ac:dyDescent="0.2">
      <c r="B290" s="15" t="s">
        <v>502</v>
      </c>
      <c r="D290" s="15" t="s">
        <v>71</v>
      </c>
      <c r="E290" s="15" t="s">
        <v>548</v>
      </c>
      <c r="F290" s="31" t="s">
        <v>32</v>
      </c>
      <c r="G290" s="15">
        <v>7900</v>
      </c>
      <c r="H290" s="31" t="s">
        <v>2</v>
      </c>
      <c r="I290" s="15">
        <v>26822</v>
      </c>
      <c r="K290" s="15" t="s">
        <v>490</v>
      </c>
      <c r="L290" s="15">
        <v>1.7689999999999999</v>
      </c>
      <c r="N290" s="15" t="s">
        <v>25</v>
      </c>
      <c r="P290" s="15" t="s">
        <v>495</v>
      </c>
      <c r="Q290" s="37"/>
      <c r="R290" s="11"/>
      <c r="T290" s="31" t="s">
        <v>153</v>
      </c>
      <c r="U290" s="15"/>
      <c r="V290" s="15">
        <v>1250</v>
      </c>
      <c r="Y290" s="41">
        <v>0.05</v>
      </c>
      <c r="Z290" s="42">
        <v>0.55500000000000005</v>
      </c>
      <c r="AA290" s="42">
        <v>0.01</v>
      </c>
      <c r="AB290" s="28">
        <v>236.291</v>
      </c>
      <c r="AC290" s="42">
        <v>1.4E-2</v>
      </c>
      <c r="AD290" s="42">
        <v>3.5999999999999997E-2</v>
      </c>
      <c r="AE290" s="42"/>
      <c r="AF290" s="43">
        <v>10.178761999025941</v>
      </c>
      <c r="AG290" s="41">
        <v>3.3000000000000002E-2</v>
      </c>
      <c r="AH290" s="42">
        <v>1.046</v>
      </c>
      <c r="AI290" s="42">
        <v>1.0999999999999999E-2</v>
      </c>
      <c r="AJ290" s="28">
        <v>153.048</v>
      </c>
      <c r="AK290" s="42">
        <v>1.0999999999999999E-2</v>
      </c>
      <c r="AL290" s="42">
        <v>2.1999999999999999E-2</v>
      </c>
      <c r="AM290" s="42"/>
      <c r="AN290" s="43">
        <v>6.6392383466088516</v>
      </c>
      <c r="AO290" s="41">
        <v>3.9E-2</v>
      </c>
      <c r="AP290" s="42">
        <v>0.86399999999999999</v>
      </c>
      <c r="AQ290" s="42">
        <v>1.0999999999999999E-2</v>
      </c>
      <c r="AR290" s="28">
        <v>183.86699999999999</v>
      </c>
      <c r="AS290" s="42">
        <v>1.2E-2</v>
      </c>
      <c r="AT290" s="42">
        <v>2.7E-2</v>
      </c>
      <c r="AU290" s="42"/>
      <c r="AV290" s="27">
        <v>7.8920000000000003</v>
      </c>
      <c r="AW290" s="54">
        <v>1.0409999999999999</v>
      </c>
      <c r="AX290" s="33" t="s">
        <v>486</v>
      </c>
      <c r="AY290" s="34" t="s">
        <v>486</v>
      </c>
      <c r="AZ290" s="34" t="s">
        <v>486</v>
      </c>
      <c r="BA290" s="16" t="s">
        <v>486</v>
      </c>
      <c r="BB290" s="34" t="s">
        <v>486</v>
      </c>
      <c r="BC290" s="34" t="s">
        <v>486</v>
      </c>
      <c r="BD290" s="34" t="s">
        <v>486</v>
      </c>
      <c r="BE290" s="27" t="s">
        <v>486</v>
      </c>
      <c r="BF290" s="34" t="s">
        <v>486</v>
      </c>
      <c r="BG290" s="33" t="s">
        <v>486</v>
      </c>
      <c r="BH290" s="34" t="s">
        <v>486</v>
      </c>
      <c r="BI290" s="34" t="s">
        <v>486</v>
      </c>
      <c r="BJ290" s="16" t="s">
        <v>486</v>
      </c>
      <c r="BK290" s="34" t="s">
        <v>486</v>
      </c>
      <c r="BL290" s="34" t="s">
        <v>486</v>
      </c>
      <c r="BM290" s="34" t="s">
        <v>486</v>
      </c>
      <c r="BN290" s="27" t="s">
        <v>486</v>
      </c>
      <c r="BO290" s="33">
        <v>0.14499999999999999</v>
      </c>
      <c r="BP290" s="34">
        <v>1.4179999999999999</v>
      </c>
      <c r="BQ290" s="34">
        <v>7.2999999999999995E-2</v>
      </c>
      <c r="BR290" s="16">
        <v>205.88200000000001</v>
      </c>
      <c r="BS290" s="34">
        <v>1.9E-2</v>
      </c>
      <c r="BT290" s="34">
        <v>0.126</v>
      </c>
      <c r="BU290" s="34" t="s">
        <v>486</v>
      </c>
      <c r="BV290" s="27">
        <v>8.9456061962891376</v>
      </c>
      <c r="BW290" s="33">
        <v>5.1999999999999998E-2</v>
      </c>
      <c r="BX290" s="34">
        <v>1.0820000000000001</v>
      </c>
      <c r="BY290" s="34">
        <v>2.8000000000000001E-2</v>
      </c>
      <c r="BZ290" s="16">
        <v>218.833</v>
      </c>
      <c r="CA290" s="34">
        <v>1.4999999999999999E-2</v>
      </c>
      <c r="CB290" s="34">
        <v>3.6999999999999998E-2</v>
      </c>
      <c r="CC290" s="34" t="s">
        <v>486</v>
      </c>
      <c r="CD290" s="27">
        <v>9.4657772855100468</v>
      </c>
      <c r="CE290" s="33">
        <v>1.7999999999999999E-2</v>
      </c>
      <c r="CF290" s="34">
        <v>0.372</v>
      </c>
      <c r="CG290" s="34">
        <v>2.4E-2</v>
      </c>
      <c r="CH290" s="16">
        <v>137.96899999999999</v>
      </c>
      <c r="CI290" s="34">
        <v>8.0000000000000002E-3</v>
      </c>
      <c r="CJ290" s="34">
        <v>0.01</v>
      </c>
      <c r="CK290" s="34" t="s">
        <v>486</v>
      </c>
      <c r="CL290" s="27">
        <v>5.9450304001508227</v>
      </c>
      <c r="CM290" s="33">
        <v>3.9E-2</v>
      </c>
      <c r="CN290" s="34">
        <v>0.72899999999999998</v>
      </c>
      <c r="CO290" s="34">
        <v>8.0000000000000002E-3</v>
      </c>
      <c r="CP290" s="16">
        <v>230.286</v>
      </c>
      <c r="CQ290" s="34">
        <v>1.2999999999999999E-2</v>
      </c>
      <c r="CR290" s="34">
        <v>2.5999999999999999E-2</v>
      </c>
      <c r="CS290" s="34" t="s">
        <v>486</v>
      </c>
      <c r="CT290" s="27">
        <v>9.9314375265117594</v>
      </c>
      <c r="CU290" s="33">
        <v>0.05</v>
      </c>
      <c r="CV290" s="34">
        <v>0.71799999999999997</v>
      </c>
      <c r="CW290" s="34">
        <v>3.3000000000000002E-2</v>
      </c>
      <c r="CX290" s="16">
        <v>172.66200000000001</v>
      </c>
      <c r="CY290" s="34">
        <v>1.0999999999999999E-2</v>
      </c>
      <c r="CZ290" s="34">
        <v>3.7999999999999999E-2</v>
      </c>
      <c r="DA290" s="34" t="s">
        <v>486</v>
      </c>
      <c r="DB290" s="27">
        <v>7.4606915837928707</v>
      </c>
      <c r="DC290" s="34">
        <v>0.92800000000000005</v>
      </c>
      <c r="DD290" s="33">
        <v>3.15E-2</v>
      </c>
      <c r="DE290" s="34">
        <v>0.70699999999999996</v>
      </c>
      <c r="DF290" s="34">
        <v>1.0500000000000001E-2</v>
      </c>
      <c r="DG290" s="16">
        <v>166.07049999999998</v>
      </c>
      <c r="DH290" s="34">
        <v>6.5000000000000006E-3</v>
      </c>
      <c r="DI290" s="34">
        <v>2.5000000000000001E-2</v>
      </c>
      <c r="DJ290" s="34" t="s">
        <v>486</v>
      </c>
      <c r="DK290" s="27">
        <v>7.1747228637413398</v>
      </c>
      <c r="DL290" s="33">
        <v>3.6500000000000005E-2</v>
      </c>
      <c r="DM290" s="34">
        <v>1.3905000000000001</v>
      </c>
      <c r="DN290" s="34">
        <v>4.1500000000000002E-2</v>
      </c>
      <c r="DO290" s="16">
        <v>210.59</v>
      </c>
      <c r="DP290" s="34">
        <v>1.2500000000000001E-2</v>
      </c>
      <c r="DQ290" s="34">
        <v>2.35E-2</v>
      </c>
      <c r="DR290" s="34" t="s">
        <v>486</v>
      </c>
      <c r="DS290" s="27">
        <v>9.1309175818133248</v>
      </c>
      <c r="DT290" s="33">
        <v>2.0500000000000001E-2</v>
      </c>
      <c r="DU290" s="34">
        <v>0.6</v>
      </c>
      <c r="DV290" s="34">
        <v>1.0999999999999999E-2</v>
      </c>
      <c r="DW290" s="16">
        <v>132.78800000000001</v>
      </c>
      <c r="DX290" s="34">
        <v>8.0000000000000002E-3</v>
      </c>
      <c r="DY290" s="34">
        <v>1.2500000000000001E-2</v>
      </c>
      <c r="DZ290" s="34" t="s">
        <v>486</v>
      </c>
      <c r="EA290" s="27">
        <v>5.73852366812776</v>
      </c>
      <c r="EB290" s="33">
        <v>3.6000000000000004E-2</v>
      </c>
      <c r="EC290" s="34">
        <v>0.75649999999999995</v>
      </c>
      <c r="ED290" s="34">
        <v>1.2E-2</v>
      </c>
      <c r="EE290" s="16">
        <v>225.726</v>
      </c>
      <c r="EF290" s="34">
        <v>1.2E-2</v>
      </c>
      <c r="EG290" s="34">
        <v>2.35E-2</v>
      </c>
      <c r="EH290" s="34" t="s">
        <v>486</v>
      </c>
      <c r="EI290" s="27">
        <v>9.7373038129801568</v>
      </c>
      <c r="EJ290" s="33">
        <v>2.6500000000000003E-2</v>
      </c>
      <c r="EK290" s="34">
        <v>0.75049999999999994</v>
      </c>
      <c r="EL290" s="34">
        <v>1.4999999999999999E-2</v>
      </c>
      <c r="EM290" s="16">
        <v>160.2525</v>
      </c>
      <c r="EN290" s="34">
        <v>8.9999999999999993E-3</v>
      </c>
      <c r="EO290" s="34">
        <v>1.7500000000000002E-2</v>
      </c>
      <c r="EP290" s="34" t="s">
        <v>486</v>
      </c>
      <c r="EQ290" s="27">
        <v>6.9274396317418425</v>
      </c>
      <c r="ER290" s="34">
        <v>0.36450000000000005</v>
      </c>
    </row>
    <row r="291" spans="2:148" x14ac:dyDescent="0.2">
      <c r="B291" s="15" t="s">
        <v>502</v>
      </c>
      <c r="D291" s="15" t="s">
        <v>53</v>
      </c>
      <c r="E291" s="15" t="s">
        <v>597</v>
      </c>
      <c r="F291" s="31" t="s">
        <v>32</v>
      </c>
      <c r="G291" s="15">
        <v>7900</v>
      </c>
      <c r="H291" s="31" t="s">
        <v>2</v>
      </c>
      <c r="I291" s="15">
        <v>43386</v>
      </c>
      <c r="K291" s="15" t="s">
        <v>493</v>
      </c>
      <c r="L291" s="15">
        <v>1.796</v>
      </c>
      <c r="N291" s="15" t="s">
        <v>25</v>
      </c>
      <c r="P291" s="15" t="s">
        <v>495</v>
      </c>
      <c r="Q291" s="37"/>
      <c r="R291" s="11"/>
      <c r="T291" s="31" t="s">
        <v>153</v>
      </c>
      <c r="U291" s="15"/>
      <c r="V291" s="15">
        <v>1250</v>
      </c>
      <c r="Y291" s="41">
        <v>0.16500000000000001</v>
      </c>
      <c r="Z291" s="42">
        <v>0.92800000000000005</v>
      </c>
      <c r="AA291" s="42">
        <v>0.126</v>
      </c>
      <c r="AB291" s="28">
        <v>247.739</v>
      </c>
      <c r="AC291" s="42">
        <v>1.6E-2</v>
      </c>
      <c r="AD291" s="42">
        <v>0.14899999999999999</v>
      </c>
      <c r="AE291" s="42"/>
      <c r="AF291" s="43">
        <v>10.710554272517324</v>
      </c>
      <c r="AG291" s="41">
        <v>1.9E-2</v>
      </c>
      <c r="AH291" s="42">
        <v>0.25</v>
      </c>
      <c r="AI291" s="42">
        <v>6.9000000000000006E-2</v>
      </c>
      <c r="AJ291" s="28">
        <v>149.40299999999999</v>
      </c>
      <c r="AK291" s="42">
        <v>8.0000000000000002E-3</v>
      </c>
      <c r="AL291" s="42">
        <v>1.0999999999999999E-2</v>
      </c>
      <c r="AM291" s="42"/>
      <c r="AN291" s="43">
        <v>6.4273496095897942</v>
      </c>
      <c r="AO291" s="41">
        <v>7.2999999999999995E-2</v>
      </c>
      <c r="AP291" s="42">
        <v>0.5</v>
      </c>
      <c r="AQ291" s="42">
        <v>0.09</v>
      </c>
      <c r="AR291" s="28">
        <v>185.68700000000001</v>
      </c>
      <c r="AS291" s="42">
        <v>1.0999999999999999E-2</v>
      </c>
      <c r="AT291" s="42">
        <v>6.2E-2</v>
      </c>
      <c r="AU291" s="42"/>
      <c r="AV291" s="27">
        <v>7.95</v>
      </c>
      <c r="AW291" s="54"/>
      <c r="AX291" s="33" t="s">
        <v>486</v>
      </c>
      <c r="AY291" s="34" t="s">
        <v>486</v>
      </c>
      <c r="AZ291" s="34" t="s">
        <v>486</v>
      </c>
      <c r="BA291" s="16" t="s">
        <v>486</v>
      </c>
      <c r="BB291" s="34" t="s">
        <v>486</v>
      </c>
      <c r="BC291" s="34" t="s">
        <v>486</v>
      </c>
      <c r="BD291" s="34" t="s">
        <v>486</v>
      </c>
      <c r="BE291" s="27" t="s">
        <v>486</v>
      </c>
      <c r="BF291" s="34" t="s">
        <v>486</v>
      </c>
      <c r="BG291" s="33" t="s">
        <v>486</v>
      </c>
      <c r="BH291" s="34" t="s">
        <v>486</v>
      </c>
      <c r="BI291" s="34" t="s">
        <v>486</v>
      </c>
      <c r="BJ291" s="16" t="s">
        <v>486</v>
      </c>
      <c r="BK291" s="34" t="s">
        <v>486</v>
      </c>
      <c r="BL291" s="34" t="s">
        <v>486</v>
      </c>
      <c r="BM291" s="34" t="s">
        <v>486</v>
      </c>
      <c r="BN291" s="27" t="s">
        <v>486</v>
      </c>
      <c r="BO291" s="33" t="s">
        <v>486</v>
      </c>
      <c r="BP291" s="34" t="s">
        <v>486</v>
      </c>
      <c r="BQ291" s="34" t="s">
        <v>486</v>
      </c>
      <c r="BR291" s="16" t="s">
        <v>486</v>
      </c>
      <c r="BS291" s="34" t="s">
        <v>486</v>
      </c>
      <c r="BT291" s="34" t="s">
        <v>486</v>
      </c>
      <c r="BU291" s="34" t="s">
        <v>486</v>
      </c>
      <c r="BV291" s="27" t="s">
        <v>486</v>
      </c>
      <c r="BW291" s="33" t="s">
        <v>486</v>
      </c>
      <c r="BX291" s="34" t="s">
        <v>486</v>
      </c>
      <c r="BY291" s="34" t="s">
        <v>486</v>
      </c>
      <c r="BZ291" s="16" t="s">
        <v>486</v>
      </c>
      <c r="CA291" s="34" t="s">
        <v>486</v>
      </c>
      <c r="CB291" s="34" t="s">
        <v>486</v>
      </c>
      <c r="CC291" s="34" t="s">
        <v>486</v>
      </c>
      <c r="CD291" s="27" t="s">
        <v>486</v>
      </c>
      <c r="CE291" s="33" t="s">
        <v>486</v>
      </c>
      <c r="CF291" s="34" t="s">
        <v>486</v>
      </c>
      <c r="CG291" s="34" t="s">
        <v>486</v>
      </c>
      <c r="CH291" s="16" t="s">
        <v>486</v>
      </c>
      <c r="CI291" s="34" t="s">
        <v>486</v>
      </c>
      <c r="CJ291" s="34" t="s">
        <v>486</v>
      </c>
      <c r="CK291" s="34" t="s">
        <v>486</v>
      </c>
      <c r="CL291" s="27" t="s">
        <v>486</v>
      </c>
      <c r="CM291" s="33" t="s">
        <v>486</v>
      </c>
      <c r="CN291" s="34" t="s">
        <v>486</v>
      </c>
      <c r="CO291" s="34" t="s">
        <v>486</v>
      </c>
      <c r="CP291" s="16" t="s">
        <v>486</v>
      </c>
      <c r="CQ291" s="34" t="s">
        <v>486</v>
      </c>
      <c r="CR291" s="34" t="s">
        <v>486</v>
      </c>
      <c r="CS291" s="34" t="s">
        <v>486</v>
      </c>
      <c r="CT291" s="27" t="s">
        <v>486</v>
      </c>
      <c r="CU291" s="33" t="s">
        <v>486</v>
      </c>
      <c r="CV291" s="34" t="s">
        <v>486</v>
      </c>
      <c r="CW291" s="34" t="s">
        <v>486</v>
      </c>
      <c r="CX291" s="16" t="s">
        <v>486</v>
      </c>
      <c r="CY291" s="34" t="s">
        <v>486</v>
      </c>
      <c r="CZ291" s="34" t="s">
        <v>486</v>
      </c>
      <c r="DA291" s="34" t="s">
        <v>486</v>
      </c>
      <c r="DB291" s="27" t="s">
        <v>486</v>
      </c>
      <c r="DC291" s="34" t="s">
        <v>486</v>
      </c>
      <c r="DD291" s="33">
        <v>0.01</v>
      </c>
      <c r="DE291" s="34">
        <v>0.129</v>
      </c>
      <c r="DF291" s="34">
        <v>0.03</v>
      </c>
      <c r="DG291" s="16">
        <v>175.43299999999999</v>
      </c>
      <c r="DH291" s="34">
        <v>6.0000000000000001E-3</v>
      </c>
      <c r="DI291" s="34">
        <v>4.0000000000000001E-3</v>
      </c>
      <c r="DJ291" s="34" t="s">
        <v>486</v>
      </c>
      <c r="DK291" s="27">
        <v>7.5344000879797646</v>
      </c>
      <c r="DL291" s="33">
        <v>1.6E-2</v>
      </c>
      <c r="DM291" s="34">
        <v>0.14399999999999999</v>
      </c>
      <c r="DN291" s="34">
        <v>0.26400000000000001</v>
      </c>
      <c r="DO291" s="16">
        <v>208.31100000000001</v>
      </c>
      <c r="DP291" s="34">
        <v>8.9999999999999993E-3</v>
      </c>
      <c r="DQ291" s="34">
        <v>7.0000000000000001E-3</v>
      </c>
      <c r="DR291" s="34" t="s">
        <v>486</v>
      </c>
      <c r="DS291" s="27">
        <v>8.9463692636407917</v>
      </c>
      <c r="DT291" s="33">
        <v>0.01</v>
      </c>
      <c r="DU291" s="34">
        <v>0.13900000000000001</v>
      </c>
      <c r="DV291" s="34">
        <v>9.6000000000000002E-2</v>
      </c>
      <c r="DW291" s="16">
        <v>131.48400000000001</v>
      </c>
      <c r="DX291" s="34">
        <v>5.0000000000000001E-3</v>
      </c>
      <c r="DY291" s="34">
        <v>5.0000000000000001E-3</v>
      </c>
      <c r="DZ291" s="34" t="s">
        <v>486</v>
      </c>
      <c r="EA291" s="27">
        <v>5.6500955208873398</v>
      </c>
      <c r="EB291" s="33">
        <v>1.4999999999999999E-2</v>
      </c>
      <c r="EC291" s="34">
        <v>8.1000000000000003E-2</v>
      </c>
      <c r="ED291" s="34">
        <v>0.30499999999999999</v>
      </c>
      <c r="EE291" s="16">
        <v>234.94</v>
      </c>
      <c r="EF291" s="34">
        <v>8.9999999999999993E-3</v>
      </c>
      <c r="EG291" s="34">
        <v>6.0000000000000001E-3</v>
      </c>
      <c r="EH291" s="34" t="s">
        <v>486</v>
      </c>
      <c r="EI291" s="27">
        <v>10.084108497902628</v>
      </c>
      <c r="EJ291" s="33">
        <v>1.2E-2</v>
      </c>
      <c r="EK291" s="34">
        <v>0.13200000000000001</v>
      </c>
      <c r="EL291" s="34">
        <v>0.129</v>
      </c>
      <c r="EM291" s="16">
        <v>161.994</v>
      </c>
      <c r="EN291" s="34">
        <v>6.0000000000000001E-3</v>
      </c>
      <c r="EO291" s="34">
        <v>5.0000000000000001E-3</v>
      </c>
      <c r="EP291" s="34" t="s">
        <v>486</v>
      </c>
      <c r="EQ291" s="27">
        <v>6.958473865296698</v>
      </c>
      <c r="ER291" s="34" t="s">
        <v>486</v>
      </c>
    </row>
    <row r="292" spans="2:148" x14ac:dyDescent="0.2">
      <c r="B292" s="15" t="s">
        <v>502</v>
      </c>
      <c r="D292" s="15" t="s">
        <v>79</v>
      </c>
      <c r="E292" s="15" t="s">
        <v>537</v>
      </c>
      <c r="F292" s="31" t="s">
        <v>32</v>
      </c>
      <c r="G292" s="15">
        <v>7900</v>
      </c>
      <c r="H292" s="31" t="s">
        <v>2</v>
      </c>
      <c r="I292" s="15">
        <v>84205</v>
      </c>
      <c r="K292" s="15" t="s">
        <v>490</v>
      </c>
      <c r="L292" s="15">
        <v>1.9950000000000001</v>
      </c>
      <c r="N292" s="15" t="s">
        <v>25</v>
      </c>
      <c r="P292" s="15" t="s">
        <v>495</v>
      </c>
      <c r="Q292" s="37"/>
      <c r="R292" s="11"/>
      <c r="T292" s="31" t="s">
        <v>153</v>
      </c>
      <c r="U292" s="15"/>
      <c r="V292" s="15">
        <v>1470</v>
      </c>
      <c r="Y292" s="41">
        <v>0.200816524997153</v>
      </c>
      <c r="Z292" s="42">
        <v>1.9796373012886863</v>
      </c>
      <c r="AA292" s="42">
        <v>8.7822577848865865E-2</v>
      </c>
      <c r="AB292" s="28">
        <v>289.66800883703155</v>
      </c>
      <c r="AC292" s="42">
        <v>2.3536952684024934E-2</v>
      </c>
      <c r="AD292" s="42">
        <v>0.17727957231312808</v>
      </c>
      <c r="AE292" s="42">
        <v>2.0179730579811334E-2</v>
      </c>
      <c r="AF292" s="43">
        <v>12.584647205135818</v>
      </c>
      <c r="AG292" s="41">
        <v>1.2215389838026705E-2</v>
      </c>
      <c r="AH292" s="42">
        <v>0.17190065230189031</v>
      </c>
      <c r="AI292" s="42">
        <v>6.4338100819704841E-3</v>
      </c>
      <c r="AJ292" s="28">
        <v>175.43768170971504</v>
      </c>
      <c r="AK292" s="42">
        <v>4.7444955478951429E-3</v>
      </c>
      <c r="AL292" s="42">
        <v>7.4708942901315625E-3</v>
      </c>
      <c r="AM292" s="42">
        <v>1.9366986830327926E-3</v>
      </c>
      <c r="AN292" s="43">
        <v>7.5377937525238341</v>
      </c>
      <c r="AO292" s="41">
        <v>8.1444467972649204E-2</v>
      </c>
      <c r="AP292" s="42">
        <v>0.83545944591115417</v>
      </c>
      <c r="AQ292" s="42">
        <v>3.6308865490630352E-2</v>
      </c>
      <c r="AR292" s="28">
        <v>217.36775935939781</v>
      </c>
      <c r="AS292" s="42">
        <v>1.1642568999685392E-2</v>
      </c>
      <c r="AT292" s="42">
        <v>6.9801898972963808E-2</v>
      </c>
      <c r="AU292" s="42">
        <v>8.633096769549705E-3</v>
      </c>
      <c r="AV292" s="27">
        <v>9.3222295132236255</v>
      </c>
      <c r="AW292" s="54"/>
      <c r="AX292" s="33" t="s">
        <v>486</v>
      </c>
      <c r="AY292" s="34" t="s">
        <v>486</v>
      </c>
      <c r="AZ292" s="34" t="s">
        <v>486</v>
      </c>
      <c r="BA292" s="16" t="s">
        <v>486</v>
      </c>
      <c r="BB292" s="34" t="s">
        <v>486</v>
      </c>
      <c r="BC292" s="34" t="s">
        <v>486</v>
      </c>
      <c r="BD292" s="34" t="s">
        <v>486</v>
      </c>
      <c r="BE292" s="27" t="s">
        <v>486</v>
      </c>
      <c r="BF292" s="34" t="s">
        <v>486</v>
      </c>
      <c r="BG292" s="33" t="s">
        <v>486</v>
      </c>
      <c r="BH292" s="34" t="s">
        <v>486</v>
      </c>
      <c r="BI292" s="34" t="s">
        <v>486</v>
      </c>
      <c r="BJ292" s="16" t="s">
        <v>486</v>
      </c>
      <c r="BK292" s="34" t="s">
        <v>486</v>
      </c>
      <c r="BL292" s="34" t="s">
        <v>486</v>
      </c>
      <c r="BM292" s="34" t="s">
        <v>486</v>
      </c>
      <c r="BN292" s="27" t="s">
        <v>486</v>
      </c>
      <c r="BO292" s="33" t="s">
        <v>486</v>
      </c>
      <c r="BP292" s="34" t="s">
        <v>486</v>
      </c>
      <c r="BQ292" s="34" t="s">
        <v>486</v>
      </c>
      <c r="BR292" s="16" t="s">
        <v>486</v>
      </c>
      <c r="BS292" s="34" t="s">
        <v>486</v>
      </c>
      <c r="BT292" s="34" t="s">
        <v>486</v>
      </c>
      <c r="BU292" s="34" t="s">
        <v>486</v>
      </c>
      <c r="BV292" s="27" t="s">
        <v>486</v>
      </c>
      <c r="BW292" s="33" t="s">
        <v>486</v>
      </c>
      <c r="BX292" s="34" t="s">
        <v>486</v>
      </c>
      <c r="BY292" s="34" t="s">
        <v>486</v>
      </c>
      <c r="BZ292" s="16" t="s">
        <v>486</v>
      </c>
      <c r="CA292" s="34" t="s">
        <v>486</v>
      </c>
      <c r="CB292" s="34" t="s">
        <v>486</v>
      </c>
      <c r="CC292" s="34" t="s">
        <v>486</v>
      </c>
      <c r="CD292" s="27" t="s">
        <v>486</v>
      </c>
      <c r="CE292" s="33" t="s">
        <v>486</v>
      </c>
      <c r="CF292" s="34" t="s">
        <v>486</v>
      </c>
      <c r="CG292" s="34" t="s">
        <v>486</v>
      </c>
      <c r="CH292" s="16" t="s">
        <v>486</v>
      </c>
      <c r="CI292" s="34" t="s">
        <v>486</v>
      </c>
      <c r="CJ292" s="34" t="s">
        <v>486</v>
      </c>
      <c r="CK292" s="34" t="s">
        <v>486</v>
      </c>
      <c r="CL292" s="27" t="s">
        <v>486</v>
      </c>
      <c r="CM292" s="33" t="s">
        <v>486</v>
      </c>
      <c r="CN292" s="34" t="s">
        <v>486</v>
      </c>
      <c r="CO292" s="34" t="s">
        <v>486</v>
      </c>
      <c r="CP292" s="16" t="s">
        <v>486</v>
      </c>
      <c r="CQ292" s="34" t="s">
        <v>486</v>
      </c>
      <c r="CR292" s="34" t="s">
        <v>486</v>
      </c>
      <c r="CS292" s="34" t="s">
        <v>486</v>
      </c>
      <c r="CT292" s="27" t="s">
        <v>486</v>
      </c>
      <c r="CU292" s="33" t="s">
        <v>486</v>
      </c>
      <c r="CV292" s="34" t="s">
        <v>486</v>
      </c>
      <c r="CW292" s="34" t="s">
        <v>486</v>
      </c>
      <c r="CX292" s="16" t="s">
        <v>486</v>
      </c>
      <c r="CY292" s="34" t="s">
        <v>486</v>
      </c>
      <c r="CZ292" s="34" t="s">
        <v>486</v>
      </c>
      <c r="DA292" s="34" t="s">
        <v>486</v>
      </c>
      <c r="DB292" s="27" t="s">
        <v>486</v>
      </c>
      <c r="DC292" s="34" t="s">
        <v>486</v>
      </c>
      <c r="DD292" s="33">
        <v>1.7729805192782083E-2</v>
      </c>
      <c r="DE292" s="34">
        <v>0.16538205426698926</v>
      </c>
      <c r="DF292" s="34">
        <v>5.8812016754675967E-3</v>
      </c>
      <c r="DG292" s="16">
        <v>182.49692212483887</v>
      </c>
      <c r="DH292" s="34">
        <v>4.7020511755816556E-3</v>
      </c>
      <c r="DI292" s="34">
        <v>1.3027754017200428E-2</v>
      </c>
      <c r="DJ292" s="34">
        <v>2.6517048692589903E-3</v>
      </c>
      <c r="DK292" s="27">
        <v>7.8408764438356826</v>
      </c>
      <c r="DL292" s="33">
        <v>3.2415690429983546E-2</v>
      </c>
      <c r="DM292" s="34">
        <v>0.27076483242658944</v>
      </c>
      <c r="DN292" s="34">
        <v>5.8918753188149748E-3</v>
      </c>
      <c r="DO292" s="16">
        <v>241.79702900630406</v>
      </c>
      <c r="DP292" s="34">
        <v>6.7873345721292232E-3</v>
      </c>
      <c r="DQ292" s="34">
        <v>2.5628355857854321E-2</v>
      </c>
      <c r="DR292" s="34">
        <v>2.1980318126654558E-3</v>
      </c>
      <c r="DS292" s="27">
        <v>10.393366800167222</v>
      </c>
      <c r="DT292" s="33">
        <v>1.5056186442224943E-2</v>
      </c>
      <c r="DU292" s="34">
        <v>0.33458076440951023</v>
      </c>
      <c r="DV292" s="34">
        <v>5.9969949728968224E-3</v>
      </c>
      <c r="DW292" s="16">
        <v>155.06107989410248</v>
      </c>
      <c r="DX292" s="34">
        <v>3.9693521660218029E-3</v>
      </c>
      <c r="DY292" s="34">
        <v>1.108683427620314E-2</v>
      </c>
      <c r="DZ292" s="34">
        <v>1.3064718223931172E-3</v>
      </c>
      <c r="EA292" s="27">
        <v>6.6751894890073418</v>
      </c>
      <c r="EB292" s="33">
        <v>8.7258820707805454E-3</v>
      </c>
      <c r="EC292" s="34">
        <v>0.17718687057570051</v>
      </c>
      <c r="ED292" s="34">
        <v>6.9604504957831454E-3</v>
      </c>
      <c r="EE292" s="16">
        <v>259.11064290443255</v>
      </c>
      <c r="EF292" s="34">
        <v>4.8906221856828023E-3</v>
      </c>
      <c r="EG292" s="34">
        <v>3.8352598850977431E-3</v>
      </c>
      <c r="EH292" s="34">
        <v>1.4483447737225221E-3</v>
      </c>
      <c r="EI292" s="27">
        <v>11.126419898235749</v>
      </c>
      <c r="EJ292" s="33">
        <v>1.742029353822672E-2</v>
      </c>
      <c r="EK292" s="34">
        <v>0.27567748691862609</v>
      </c>
      <c r="EL292" s="34">
        <v>6.0594633485182804E-3</v>
      </c>
      <c r="EM292" s="16">
        <v>183.78370565598743</v>
      </c>
      <c r="EN292" s="34">
        <v>4.615021741245607E-3</v>
      </c>
      <c r="EO292" s="34">
        <v>1.2805271796981113E-2</v>
      </c>
      <c r="EP292" s="34">
        <v>1.7144410721196086E-3</v>
      </c>
      <c r="EQ292" s="27">
        <v>7.9034584311600398</v>
      </c>
      <c r="ER292" s="34" t="s">
        <v>486</v>
      </c>
    </row>
    <row r="293" spans="2:148" x14ac:dyDescent="0.2">
      <c r="B293" s="15" t="s">
        <v>502</v>
      </c>
      <c r="D293" s="15" t="s">
        <v>58</v>
      </c>
      <c r="E293" s="15" t="s">
        <v>59</v>
      </c>
      <c r="F293" s="31" t="s">
        <v>32</v>
      </c>
      <c r="G293" s="15">
        <v>7900</v>
      </c>
      <c r="H293" s="31" t="s">
        <v>2</v>
      </c>
      <c r="I293" s="15">
        <v>25580</v>
      </c>
      <c r="K293" s="15" t="s">
        <v>493</v>
      </c>
      <c r="L293" s="15">
        <v>1.984</v>
      </c>
      <c r="N293" s="15" t="s">
        <v>25</v>
      </c>
      <c r="P293" s="15" t="s">
        <v>497</v>
      </c>
      <c r="Q293" s="37"/>
      <c r="R293" s="11"/>
      <c r="T293" s="31" t="s">
        <v>153</v>
      </c>
      <c r="U293" s="15"/>
      <c r="V293" s="15">
        <v>1470</v>
      </c>
      <c r="Y293" s="41">
        <v>8.1636536271254612E-2</v>
      </c>
      <c r="Z293" s="42">
        <v>0.35360786149557411</v>
      </c>
      <c r="AA293" s="42">
        <v>5.7432093350048119E-2</v>
      </c>
      <c r="AB293" s="28">
        <v>249.49785433191983</v>
      </c>
      <c r="AC293" s="42">
        <v>1.3953396369133123E-2</v>
      </c>
      <c r="AD293" s="42">
        <v>6.7683139902121492E-2</v>
      </c>
      <c r="AE293" s="42">
        <v>5.5368197649494164E-3</v>
      </c>
      <c r="AF293" s="43">
        <v>10.73593647320649</v>
      </c>
      <c r="AG293" s="41">
        <v>1.1399194511011908E-2</v>
      </c>
      <c r="AH293" s="42">
        <v>0.13146432350634357</v>
      </c>
      <c r="AI293" s="42">
        <v>1.6849999358642728E-2</v>
      </c>
      <c r="AJ293" s="28">
        <v>167.52144726003974</v>
      </c>
      <c r="AK293" s="42">
        <v>2.3466099925288837E-3</v>
      </c>
      <c r="AL293" s="42">
        <v>9.0525845184830245E-3</v>
      </c>
      <c r="AM293" s="42">
        <v>2.0311540153157911E-4</v>
      </c>
      <c r="AN293" s="43">
        <v>7.1954289797837605</v>
      </c>
      <c r="AO293" s="41">
        <v>3.7417671318633369E-2</v>
      </c>
      <c r="AP293" s="42">
        <v>0.21375440377255608</v>
      </c>
      <c r="AQ293" s="42">
        <v>3.1883089234458192E-2</v>
      </c>
      <c r="AR293" s="28">
        <v>197.8885026285725</v>
      </c>
      <c r="AS293" s="42">
        <v>6.6461876044144426E-3</v>
      </c>
      <c r="AT293" s="42">
        <v>3.0771483714218926E-2</v>
      </c>
      <c r="AU293" s="42">
        <v>2.1789143113480781E-3</v>
      </c>
      <c r="AV293" s="27">
        <v>8.4452808154117172</v>
      </c>
      <c r="AW293" s="54"/>
      <c r="AX293" s="33" t="s">
        <v>486</v>
      </c>
      <c r="AY293" s="34" t="s">
        <v>486</v>
      </c>
      <c r="AZ293" s="34" t="s">
        <v>486</v>
      </c>
      <c r="BA293" s="16" t="s">
        <v>486</v>
      </c>
      <c r="BB293" s="34" t="s">
        <v>486</v>
      </c>
      <c r="BC293" s="34" t="s">
        <v>486</v>
      </c>
      <c r="BD293" s="34" t="s">
        <v>486</v>
      </c>
      <c r="BE293" s="27" t="s">
        <v>486</v>
      </c>
      <c r="BF293" s="34" t="s">
        <v>486</v>
      </c>
      <c r="BG293" s="33" t="s">
        <v>486</v>
      </c>
      <c r="BH293" s="34" t="s">
        <v>486</v>
      </c>
      <c r="BI293" s="34" t="s">
        <v>486</v>
      </c>
      <c r="BJ293" s="16" t="s">
        <v>486</v>
      </c>
      <c r="BK293" s="34" t="s">
        <v>486</v>
      </c>
      <c r="BL293" s="34" t="s">
        <v>486</v>
      </c>
      <c r="BM293" s="34" t="s">
        <v>486</v>
      </c>
      <c r="BN293" s="27" t="s">
        <v>486</v>
      </c>
      <c r="BO293" s="33" t="s">
        <v>486</v>
      </c>
      <c r="BP293" s="34" t="s">
        <v>486</v>
      </c>
      <c r="BQ293" s="34" t="s">
        <v>486</v>
      </c>
      <c r="BR293" s="16" t="s">
        <v>486</v>
      </c>
      <c r="BS293" s="34" t="s">
        <v>486</v>
      </c>
      <c r="BT293" s="34" t="s">
        <v>486</v>
      </c>
      <c r="BU293" s="34" t="s">
        <v>486</v>
      </c>
      <c r="BV293" s="27" t="s">
        <v>486</v>
      </c>
      <c r="BW293" s="33" t="s">
        <v>486</v>
      </c>
      <c r="BX293" s="34" t="s">
        <v>486</v>
      </c>
      <c r="BY293" s="34" t="s">
        <v>486</v>
      </c>
      <c r="BZ293" s="16" t="s">
        <v>486</v>
      </c>
      <c r="CA293" s="34" t="s">
        <v>486</v>
      </c>
      <c r="CB293" s="34" t="s">
        <v>486</v>
      </c>
      <c r="CC293" s="34" t="s">
        <v>486</v>
      </c>
      <c r="CD293" s="27" t="s">
        <v>486</v>
      </c>
      <c r="CE293" s="33" t="s">
        <v>486</v>
      </c>
      <c r="CF293" s="34" t="s">
        <v>486</v>
      </c>
      <c r="CG293" s="34" t="s">
        <v>486</v>
      </c>
      <c r="CH293" s="16" t="s">
        <v>486</v>
      </c>
      <c r="CI293" s="34" t="s">
        <v>486</v>
      </c>
      <c r="CJ293" s="34" t="s">
        <v>486</v>
      </c>
      <c r="CK293" s="34" t="s">
        <v>486</v>
      </c>
      <c r="CL293" s="27" t="s">
        <v>486</v>
      </c>
      <c r="CM293" s="33" t="s">
        <v>486</v>
      </c>
      <c r="CN293" s="34" t="s">
        <v>486</v>
      </c>
      <c r="CO293" s="34" t="s">
        <v>486</v>
      </c>
      <c r="CP293" s="16" t="s">
        <v>486</v>
      </c>
      <c r="CQ293" s="34" t="s">
        <v>486</v>
      </c>
      <c r="CR293" s="34" t="s">
        <v>486</v>
      </c>
      <c r="CS293" s="34" t="s">
        <v>486</v>
      </c>
      <c r="CT293" s="27" t="s">
        <v>486</v>
      </c>
      <c r="CU293" s="33" t="s">
        <v>486</v>
      </c>
      <c r="CV293" s="34" t="s">
        <v>486</v>
      </c>
      <c r="CW293" s="34" t="s">
        <v>486</v>
      </c>
      <c r="CX293" s="16" t="s">
        <v>486</v>
      </c>
      <c r="CY293" s="34" t="s">
        <v>486</v>
      </c>
      <c r="CZ293" s="34" t="s">
        <v>486</v>
      </c>
      <c r="DA293" s="34" t="s">
        <v>486</v>
      </c>
      <c r="DB293" s="27" t="s">
        <v>486</v>
      </c>
      <c r="DC293" s="34" t="s">
        <v>486</v>
      </c>
      <c r="DD293" s="33">
        <v>1.5265206184491103E-2</v>
      </c>
      <c r="DE293" s="34">
        <v>0.23515918293871457</v>
      </c>
      <c r="DF293" s="34">
        <v>0.10004779582407293</v>
      </c>
      <c r="DG293" s="16">
        <v>176.12362713815401</v>
      </c>
      <c r="DH293" s="34">
        <v>7.733405299656387E-3</v>
      </c>
      <c r="DI293" s="34">
        <v>7.5318008848347159E-3</v>
      </c>
      <c r="DJ293" s="34">
        <v>1.1978355090753279E-3</v>
      </c>
      <c r="DK293" s="27">
        <v>7.5718925337783416</v>
      </c>
      <c r="DL293" s="33">
        <v>1.8086523918767784E-2</v>
      </c>
      <c r="DM293" s="34">
        <v>0.26210341631843836</v>
      </c>
      <c r="DN293" s="34">
        <v>0.1963912401581468</v>
      </c>
      <c r="DO293" s="16">
        <v>219.91734361846983</v>
      </c>
      <c r="DP293" s="34">
        <v>1.038202606678754E-2</v>
      </c>
      <c r="DQ293" s="34">
        <v>7.7044978519802444E-3</v>
      </c>
      <c r="DR293" s="34">
        <v>3.8391578204226397E-3</v>
      </c>
      <c r="DS293" s="27">
        <v>9.4524108188648306</v>
      </c>
      <c r="DT293" s="33">
        <v>6.3210674966526215E-3</v>
      </c>
      <c r="DU293" s="34">
        <v>3.2664826811540426E-2</v>
      </c>
      <c r="DV293" s="34">
        <v>2.1308538528643159E-2</v>
      </c>
      <c r="DW293" s="16">
        <v>149.65281613066924</v>
      </c>
      <c r="DX293" s="34">
        <v>1.4985112069202909E-3</v>
      </c>
      <c r="DY293" s="34">
        <v>4.8225562897323306E-3</v>
      </c>
      <c r="DZ293" s="34">
        <v>2.3892289301025594E-4</v>
      </c>
      <c r="EA293" s="27">
        <v>6.4216911060041415</v>
      </c>
      <c r="EB293" s="33">
        <v>1.2736510061143827E-2</v>
      </c>
      <c r="EC293" s="34">
        <v>0.19876053371545421</v>
      </c>
      <c r="ED293" s="34">
        <v>0.242014145275882</v>
      </c>
      <c r="EE293" s="16">
        <v>238.59166238139176</v>
      </c>
      <c r="EF293" s="34">
        <v>8.5259562238692299E-3</v>
      </c>
      <c r="EG293" s="34">
        <v>4.2105538372745966E-3</v>
      </c>
      <c r="EH293" s="34">
        <v>3.7678962930572952E-3</v>
      </c>
      <c r="EI293" s="27">
        <v>10.24835775035692</v>
      </c>
      <c r="EJ293" s="33">
        <v>1.0459291867282134E-2</v>
      </c>
      <c r="EK293" s="34">
        <v>0.12320840185789536</v>
      </c>
      <c r="EL293" s="34">
        <v>8.5291806455644437E-2</v>
      </c>
      <c r="EM293" s="16">
        <v>174.35258735742363</v>
      </c>
      <c r="EN293" s="34">
        <v>4.749834909025679E-3</v>
      </c>
      <c r="EO293" s="34">
        <v>5.7094569582564559E-3</v>
      </c>
      <c r="EP293" s="34">
        <v>1.3181569219259421E-3</v>
      </c>
      <c r="EQ293" s="27">
        <v>7.4877331856107148</v>
      </c>
      <c r="ER293" s="34" t="s">
        <v>486</v>
      </c>
    </row>
    <row r="294" spans="2:148" x14ac:dyDescent="0.2">
      <c r="B294" s="15" t="s">
        <v>502</v>
      </c>
      <c r="D294" s="15" t="s">
        <v>64</v>
      </c>
      <c r="E294" s="15" t="s">
        <v>586</v>
      </c>
      <c r="F294" s="31" t="s">
        <v>32</v>
      </c>
      <c r="G294" s="15">
        <v>7900</v>
      </c>
      <c r="H294" s="31" t="s">
        <v>2</v>
      </c>
      <c r="I294" s="15">
        <v>52505</v>
      </c>
      <c r="K294" s="15" t="s">
        <v>493</v>
      </c>
      <c r="L294" s="15">
        <v>1.2989999999999999</v>
      </c>
      <c r="N294" s="15" t="s">
        <v>25</v>
      </c>
      <c r="P294" s="15" t="s">
        <v>495</v>
      </c>
      <c r="Q294" s="37"/>
      <c r="R294" s="11"/>
      <c r="T294" s="31" t="s">
        <v>153</v>
      </c>
      <c r="U294" s="15"/>
      <c r="V294" s="15">
        <v>1020</v>
      </c>
      <c r="Y294" s="41">
        <v>0.123</v>
      </c>
      <c r="Z294" s="42">
        <v>0.96199999999999997</v>
      </c>
      <c r="AA294" s="42">
        <v>4.5999999999999999E-2</v>
      </c>
      <c r="AB294" s="28">
        <v>155.953</v>
      </c>
      <c r="AC294" s="42">
        <v>1.0999999999999999E-2</v>
      </c>
      <c r="AD294" s="42">
        <v>0.112</v>
      </c>
      <c r="AE294" s="42">
        <v>6.8413852013081526E-3</v>
      </c>
      <c r="AF294" s="43">
        <v>6.7704175896686625</v>
      </c>
      <c r="AG294" s="41">
        <v>5.0000000000000001E-3</v>
      </c>
      <c r="AH294" s="42">
        <v>4.2000000000000003E-2</v>
      </c>
      <c r="AI294" s="42">
        <v>2.4E-2</v>
      </c>
      <c r="AJ294" s="28">
        <v>114.956</v>
      </c>
      <c r="AK294" s="42">
        <v>2E-3</v>
      </c>
      <c r="AL294" s="42">
        <v>3.0000000000000001E-3</v>
      </c>
      <c r="AM294" s="42">
        <v>3.7188584904524998E-4</v>
      </c>
      <c r="AN294" s="43">
        <v>4.9339894110068983</v>
      </c>
      <c r="AO294" s="41">
        <v>4.8000000000000001E-2</v>
      </c>
      <c r="AP294" s="42">
        <v>0.38200000000000001</v>
      </c>
      <c r="AQ294" s="42">
        <v>3.2000000000000001E-2</v>
      </c>
      <c r="AR294" s="28">
        <v>130.09399999999999</v>
      </c>
      <c r="AS294" s="42">
        <v>5.0000000000000001E-3</v>
      </c>
      <c r="AT294" s="42">
        <v>4.2999999999999997E-2</v>
      </c>
      <c r="AU294" s="42">
        <v>2.7606322870930614E-3</v>
      </c>
      <c r="AV294" s="27">
        <v>5.5709999999999997</v>
      </c>
      <c r="AW294" s="54"/>
      <c r="AX294" s="33" t="s">
        <v>486</v>
      </c>
      <c r="AY294" s="34" t="s">
        <v>486</v>
      </c>
      <c r="AZ294" s="34" t="s">
        <v>486</v>
      </c>
      <c r="BA294" s="16" t="s">
        <v>486</v>
      </c>
      <c r="BB294" s="34" t="s">
        <v>486</v>
      </c>
      <c r="BC294" s="34" t="s">
        <v>486</v>
      </c>
      <c r="BD294" s="34" t="s">
        <v>486</v>
      </c>
      <c r="BE294" s="27" t="s">
        <v>486</v>
      </c>
      <c r="BF294" s="34" t="s">
        <v>486</v>
      </c>
      <c r="BG294" s="33" t="s">
        <v>486</v>
      </c>
      <c r="BH294" s="34" t="s">
        <v>486</v>
      </c>
      <c r="BI294" s="34" t="s">
        <v>486</v>
      </c>
      <c r="BJ294" s="16" t="s">
        <v>486</v>
      </c>
      <c r="BK294" s="34" t="s">
        <v>486</v>
      </c>
      <c r="BL294" s="34" t="s">
        <v>486</v>
      </c>
      <c r="BM294" s="34" t="s">
        <v>486</v>
      </c>
      <c r="BN294" s="27" t="s">
        <v>486</v>
      </c>
      <c r="BO294" s="33" t="s">
        <v>486</v>
      </c>
      <c r="BP294" s="34" t="s">
        <v>486</v>
      </c>
      <c r="BQ294" s="34" t="s">
        <v>486</v>
      </c>
      <c r="BR294" s="16" t="s">
        <v>486</v>
      </c>
      <c r="BS294" s="34" t="s">
        <v>486</v>
      </c>
      <c r="BT294" s="34" t="s">
        <v>486</v>
      </c>
      <c r="BU294" s="34" t="s">
        <v>486</v>
      </c>
      <c r="BV294" s="27" t="s">
        <v>486</v>
      </c>
      <c r="BW294" s="33" t="s">
        <v>486</v>
      </c>
      <c r="BX294" s="34" t="s">
        <v>486</v>
      </c>
      <c r="BY294" s="34" t="s">
        <v>486</v>
      </c>
      <c r="BZ294" s="16" t="s">
        <v>486</v>
      </c>
      <c r="CA294" s="34" t="s">
        <v>486</v>
      </c>
      <c r="CB294" s="34" t="s">
        <v>486</v>
      </c>
      <c r="CC294" s="34" t="s">
        <v>486</v>
      </c>
      <c r="CD294" s="27" t="s">
        <v>486</v>
      </c>
      <c r="CE294" s="33" t="s">
        <v>486</v>
      </c>
      <c r="CF294" s="34" t="s">
        <v>486</v>
      </c>
      <c r="CG294" s="34" t="s">
        <v>486</v>
      </c>
      <c r="CH294" s="16" t="s">
        <v>486</v>
      </c>
      <c r="CI294" s="34" t="s">
        <v>486</v>
      </c>
      <c r="CJ294" s="34" t="s">
        <v>486</v>
      </c>
      <c r="CK294" s="34" t="s">
        <v>486</v>
      </c>
      <c r="CL294" s="27" t="s">
        <v>486</v>
      </c>
      <c r="CM294" s="33" t="s">
        <v>486</v>
      </c>
      <c r="CN294" s="34" t="s">
        <v>486</v>
      </c>
      <c r="CO294" s="34" t="s">
        <v>486</v>
      </c>
      <c r="CP294" s="16" t="s">
        <v>486</v>
      </c>
      <c r="CQ294" s="34" t="s">
        <v>486</v>
      </c>
      <c r="CR294" s="34" t="s">
        <v>486</v>
      </c>
      <c r="CS294" s="34" t="s">
        <v>486</v>
      </c>
      <c r="CT294" s="27" t="s">
        <v>486</v>
      </c>
      <c r="CU294" s="33" t="s">
        <v>486</v>
      </c>
      <c r="CV294" s="34" t="s">
        <v>486</v>
      </c>
      <c r="CW294" s="34" t="s">
        <v>486</v>
      </c>
      <c r="CX294" s="16" t="s">
        <v>486</v>
      </c>
      <c r="CY294" s="34" t="s">
        <v>486</v>
      </c>
      <c r="CZ294" s="34" t="s">
        <v>486</v>
      </c>
      <c r="DA294" s="34" t="s">
        <v>486</v>
      </c>
      <c r="DB294" s="27" t="s">
        <v>486</v>
      </c>
      <c r="DC294" s="34" t="s">
        <v>486</v>
      </c>
      <c r="DD294" s="33">
        <v>6.0000000000000001E-3</v>
      </c>
      <c r="DE294" s="34">
        <v>6.8000000000000005E-2</v>
      </c>
      <c r="DF294" s="34">
        <v>3.3000000000000002E-2</v>
      </c>
      <c r="DG294" s="16">
        <v>108.976</v>
      </c>
      <c r="DH294" s="34">
        <v>2E-3</v>
      </c>
      <c r="DI294" s="34">
        <v>4.0000000000000001E-3</v>
      </c>
      <c r="DJ294" s="34">
        <v>3.1268561972291447E-4</v>
      </c>
      <c r="DK294" s="27">
        <v>4.6793948249045583</v>
      </c>
      <c r="DL294" s="33">
        <v>8.9999999999999993E-3</v>
      </c>
      <c r="DM294" s="34">
        <v>0.14000000000000001</v>
      </c>
      <c r="DN294" s="34">
        <v>1.6E-2</v>
      </c>
      <c r="DO294" s="16">
        <v>136.36699999999999</v>
      </c>
      <c r="DP294" s="34">
        <v>3.0000000000000001E-3</v>
      </c>
      <c r="DQ294" s="34">
        <v>6.0000000000000001E-3</v>
      </c>
      <c r="DR294" s="34">
        <v>1.6294307336019176E-4</v>
      </c>
      <c r="DS294" s="27">
        <v>5.8594593957675452</v>
      </c>
      <c r="DT294" s="33">
        <v>1.9E-2</v>
      </c>
      <c r="DU294" s="34">
        <v>0.28399999999999997</v>
      </c>
      <c r="DV294" s="34">
        <v>1.9E-2</v>
      </c>
      <c r="DW294" s="16">
        <v>98.356999999999999</v>
      </c>
      <c r="DX294" s="34">
        <v>4.0000000000000001E-3</v>
      </c>
      <c r="DY294" s="34">
        <v>1.4999999999999999E-2</v>
      </c>
      <c r="DZ294" s="34">
        <v>1.0545484501387958E-3</v>
      </c>
      <c r="EA294" s="27">
        <v>4.2402713233099245</v>
      </c>
      <c r="EB294" s="33">
        <v>6.0000000000000001E-3</v>
      </c>
      <c r="EC294" s="34">
        <v>3.1E-2</v>
      </c>
      <c r="ED294" s="34">
        <v>5.2999999999999999E-2</v>
      </c>
      <c r="EE294" s="16">
        <v>147.97200000000001</v>
      </c>
      <c r="EF294" s="34">
        <v>2E-3</v>
      </c>
      <c r="EG294" s="34">
        <v>4.0000000000000001E-3</v>
      </c>
      <c r="EH294" s="34">
        <v>2.2897660642629306E-4</v>
      </c>
      <c r="EI294" s="27">
        <v>6.3494447848423441</v>
      </c>
      <c r="EJ294" s="33">
        <v>1.4E-2</v>
      </c>
      <c r="EK294" s="34">
        <v>0.19400000000000001</v>
      </c>
      <c r="EL294" s="34">
        <v>2.5000000000000001E-2</v>
      </c>
      <c r="EM294" s="16">
        <v>111.13</v>
      </c>
      <c r="EN294" s="34">
        <v>3.0000000000000001E-3</v>
      </c>
      <c r="EO294" s="34">
        <v>0.01</v>
      </c>
      <c r="EP294" s="34">
        <v>6.9295737791807825E-4</v>
      </c>
      <c r="EQ294" s="27">
        <v>4.7813608584311318</v>
      </c>
      <c r="ER294" s="34" t="s">
        <v>486</v>
      </c>
    </row>
    <row r="295" spans="2:148" x14ac:dyDescent="0.2">
      <c r="B295" s="15" t="s">
        <v>502</v>
      </c>
      <c r="D295" s="15" t="s">
        <v>60</v>
      </c>
      <c r="E295" s="15" t="s">
        <v>544</v>
      </c>
      <c r="F295" s="31" t="s">
        <v>32</v>
      </c>
      <c r="G295" s="15">
        <v>7900</v>
      </c>
      <c r="H295" s="31" t="s">
        <v>2</v>
      </c>
      <c r="I295" s="15">
        <v>63357</v>
      </c>
      <c r="K295" s="15" t="s">
        <v>491</v>
      </c>
      <c r="L295" s="15">
        <v>1.9990000000000001</v>
      </c>
      <c r="N295" s="15" t="s">
        <v>25</v>
      </c>
      <c r="P295" s="15" t="s">
        <v>495</v>
      </c>
      <c r="Q295" s="37"/>
      <c r="R295" s="11"/>
      <c r="T295" s="31" t="s">
        <v>153</v>
      </c>
      <c r="U295" s="15"/>
      <c r="V295" s="15">
        <v>1470</v>
      </c>
      <c r="Y295" s="41">
        <v>0.33500000000000002</v>
      </c>
      <c r="Z295" s="42">
        <v>1.968</v>
      </c>
      <c r="AA295" s="42">
        <v>0.504</v>
      </c>
      <c r="AB295" s="28">
        <v>271.40499999999997</v>
      </c>
      <c r="AC295" s="42">
        <v>0.02</v>
      </c>
      <c r="AD295" s="42">
        <v>0.315</v>
      </c>
      <c r="AE295" s="42"/>
      <c r="AF295" s="43">
        <v>11.818816200845234</v>
      </c>
      <c r="AG295" s="41">
        <v>2.5000000000000001E-2</v>
      </c>
      <c r="AH295" s="42">
        <v>0.35199999999999998</v>
      </c>
      <c r="AI295" s="42">
        <v>0.182</v>
      </c>
      <c r="AJ295" s="28">
        <v>170.03899999999999</v>
      </c>
      <c r="AK295" s="42">
        <v>8.0000000000000002E-3</v>
      </c>
      <c r="AL295" s="42">
        <v>1.7000000000000001E-2</v>
      </c>
      <c r="AM295" s="42"/>
      <c r="AN295" s="43">
        <v>7.3201214434965678</v>
      </c>
      <c r="AO295" s="41">
        <v>0.13900000000000001</v>
      </c>
      <c r="AP295" s="42">
        <v>0.94799999999999995</v>
      </c>
      <c r="AQ295" s="42">
        <v>0.30099999999999999</v>
      </c>
      <c r="AR295" s="28">
        <v>207.434</v>
      </c>
      <c r="AS295" s="42">
        <v>1.2E-2</v>
      </c>
      <c r="AT295" s="42">
        <v>0.127</v>
      </c>
      <c r="AU295" s="42"/>
      <c r="AV295" s="27">
        <v>8.9149999999999991</v>
      </c>
      <c r="AW295" s="54">
        <v>1.07</v>
      </c>
      <c r="AX295" s="33" t="s">
        <v>486</v>
      </c>
      <c r="AY295" s="34" t="s">
        <v>486</v>
      </c>
      <c r="AZ295" s="34" t="s">
        <v>486</v>
      </c>
      <c r="BA295" s="16" t="s">
        <v>486</v>
      </c>
      <c r="BB295" s="34" t="s">
        <v>486</v>
      </c>
      <c r="BC295" s="34" t="s">
        <v>486</v>
      </c>
      <c r="BD295" s="34" t="s">
        <v>486</v>
      </c>
      <c r="BE295" s="27" t="s">
        <v>486</v>
      </c>
      <c r="BF295" s="34" t="s">
        <v>486</v>
      </c>
      <c r="BG295" s="33" t="s">
        <v>486</v>
      </c>
      <c r="BH295" s="34" t="s">
        <v>486</v>
      </c>
      <c r="BI295" s="34" t="s">
        <v>486</v>
      </c>
      <c r="BJ295" s="16" t="s">
        <v>486</v>
      </c>
      <c r="BK295" s="34" t="s">
        <v>486</v>
      </c>
      <c r="BL295" s="34" t="s">
        <v>486</v>
      </c>
      <c r="BM295" s="34" t="s">
        <v>486</v>
      </c>
      <c r="BN295" s="27" t="s">
        <v>486</v>
      </c>
      <c r="BO295" s="33">
        <v>0.53</v>
      </c>
      <c r="BP295" s="34">
        <v>6.016</v>
      </c>
      <c r="BQ295" s="34">
        <v>0.56000000000000005</v>
      </c>
      <c r="BR295" s="16">
        <v>232.495</v>
      </c>
      <c r="BS295" s="34">
        <v>3.1E-2</v>
      </c>
      <c r="BT295" s="34">
        <v>0.499</v>
      </c>
      <c r="BU295" s="34" t="s">
        <v>486</v>
      </c>
      <c r="BV295" s="27">
        <v>10.449321927385274</v>
      </c>
      <c r="BW295" s="33">
        <v>0.10299999999999999</v>
      </c>
      <c r="BX295" s="34">
        <v>4.9459999999999997</v>
      </c>
      <c r="BY295" s="34">
        <v>0.14000000000000001</v>
      </c>
      <c r="BZ295" s="16">
        <v>237.59</v>
      </c>
      <c r="CA295" s="34">
        <v>0.02</v>
      </c>
      <c r="CB295" s="34">
        <v>8.3000000000000004E-2</v>
      </c>
      <c r="CC295" s="34" t="s">
        <v>486</v>
      </c>
      <c r="CD295" s="27">
        <v>10.537635229611478</v>
      </c>
      <c r="CE295" s="33">
        <v>3.2000000000000001E-2</v>
      </c>
      <c r="CF295" s="34">
        <v>1.107</v>
      </c>
      <c r="CG295" s="34">
        <v>0.157</v>
      </c>
      <c r="CH295" s="16">
        <v>151.83199999999999</v>
      </c>
      <c r="CI295" s="34">
        <v>8.0000000000000002E-3</v>
      </c>
      <c r="CJ295" s="34">
        <v>2.4E-2</v>
      </c>
      <c r="CK295" s="34" t="s">
        <v>486</v>
      </c>
      <c r="CL295" s="27">
        <v>6.5910592135237467</v>
      </c>
      <c r="CM295" s="33">
        <v>1.7000000000000001E-2</v>
      </c>
      <c r="CN295" s="34">
        <v>0.01</v>
      </c>
      <c r="CO295" s="34">
        <v>0.27600000000000002</v>
      </c>
      <c r="CP295" s="16">
        <v>243.46</v>
      </c>
      <c r="CQ295" s="34">
        <v>8.9999999999999993E-3</v>
      </c>
      <c r="CR295" s="34">
        <v>8.0000000000000002E-3</v>
      </c>
      <c r="CS295" s="34" t="s">
        <v>486</v>
      </c>
      <c r="CT295" s="27">
        <v>10.445019245573521</v>
      </c>
      <c r="CU295" s="33">
        <v>0.13900000000000001</v>
      </c>
      <c r="CV295" s="34">
        <v>2.5139999999999998</v>
      </c>
      <c r="CW295" s="34">
        <v>0.246</v>
      </c>
      <c r="CX295" s="16">
        <v>189.68600000000001</v>
      </c>
      <c r="CY295" s="34">
        <v>1.4E-2</v>
      </c>
      <c r="CZ295" s="34">
        <v>0.125</v>
      </c>
      <c r="DA295" s="34" t="s">
        <v>486</v>
      </c>
      <c r="DB295" s="27">
        <v>8.3240103062010036</v>
      </c>
      <c r="DC295" s="34">
        <v>1.4470000000000001</v>
      </c>
      <c r="DD295" s="33">
        <v>1.7999999999999999E-2</v>
      </c>
      <c r="DE295" s="34">
        <v>1.4E-2</v>
      </c>
      <c r="DF295" s="34">
        <v>5.7000000000000002E-2</v>
      </c>
      <c r="DG295" s="16">
        <v>185.18199999999999</v>
      </c>
      <c r="DH295" s="34">
        <v>8.9999999999999993E-3</v>
      </c>
      <c r="DI295" s="34">
        <v>0.01</v>
      </c>
      <c r="DJ295" s="34" t="s">
        <v>486</v>
      </c>
      <c r="DK295" s="27">
        <v>7.9458735919309991</v>
      </c>
      <c r="DL295" s="33">
        <v>0.09</v>
      </c>
      <c r="DM295" s="34">
        <v>5.673</v>
      </c>
      <c r="DN295" s="34">
        <v>0.183</v>
      </c>
      <c r="DO295" s="16">
        <v>230.441</v>
      </c>
      <c r="DP295" s="34">
        <v>2.1000000000000001E-2</v>
      </c>
      <c r="DQ295" s="34">
        <v>6.9000000000000006E-2</v>
      </c>
      <c r="DR295" s="34" t="s">
        <v>486</v>
      </c>
      <c r="DS295" s="27">
        <v>10.278243861054815</v>
      </c>
      <c r="DT295" s="33">
        <v>3.2000000000000001E-2</v>
      </c>
      <c r="DU295" s="34">
        <v>1.113</v>
      </c>
      <c r="DV295" s="34">
        <v>0.10199999999999999</v>
      </c>
      <c r="DW295" s="16">
        <v>152.11799999999999</v>
      </c>
      <c r="DX295" s="34">
        <v>8.0000000000000002E-3</v>
      </c>
      <c r="DY295" s="34">
        <v>2.4E-2</v>
      </c>
      <c r="DZ295" s="34" t="s">
        <v>486</v>
      </c>
      <c r="EA295" s="27">
        <v>6.6037301849146131</v>
      </c>
      <c r="EB295" s="33">
        <v>1.6E-2</v>
      </c>
      <c r="EC295" s="34">
        <v>1.9E-2</v>
      </c>
      <c r="ED295" s="34">
        <v>0.26300000000000001</v>
      </c>
      <c r="EE295" s="16">
        <v>248.15100000000001</v>
      </c>
      <c r="EF295" s="34">
        <v>8.9999999999999993E-3</v>
      </c>
      <c r="EG295" s="34">
        <v>7.0000000000000001E-3</v>
      </c>
      <c r="EH295" s="34" t="s">
        <v>486</v>
      </c>
      <c r="EI295" s="27">
        <v>10.646687404754051</v>
      </c>
      <c r="EJ295" s="33">
        <v>3.5999999999999997E-2</v>
      </c>
      <c r="EK295" s="34">
        <v>1.4339999999999999</v>
      </c>
      <c r="EL295" s="34">
        <v>0.122</v>
      </c>
      <c r="EM295" s="16">
        <v>180.011</v>
      </c>
      <c r="EN295" s="34">
        <v>0.01</v>
      </c>
      <c r="EO295" s="34">
        <v>2.5999999999999999E-2</v>
      </c>
      <c r="EP295" s="34" t="s">
        <v>486</v>
      </c>
      <c r="EQ295" s="27">
        <v>7.8222439553188492</v>
      </c>
      <c r="ER295" s="34">
        <v>0.52400000000000002</v>
      </c>
    </row>
    <row r="296" spans="2:148" x14ac:dyDescent="0.2">
      <c r="B296" s="15" t="s">
        <v>502</v>
      </c>
      <c r="D296" s="15" t="s">
        <v>49</v>
      </c>
      <c r="E296" s="15" t="s">
        <v>582</v>
      </c>
      <c r="F296" s="31" t="s">
        <v>32</v>
      </c>
      <c r="G296" s="15">
        <v>7900</v>
      </c>
      <c r="H296" s="31" t="s">
        <v>2</v>
      </c>
      <c r="I296" s="15">
        <v>24182</v>
      </c>
      <c r="K296" s="15" t="s">
        <v>493</v>
      </c>
      <c r="L296" s="15">
        <v>1.8</v>
      </c>
      <c r="N296" s="15" t="s">
        <v>25</v>
      </c>
      <c r="P296" s="15" t="s">
        <v>495</v>
      </c>
      <c r="Q296" s="37"/>
      <c r="R296" s="11"/>
      <c r="T296" s="31" t="s">
        <v>153</v>
      </c>
      <c r="U296" s="15"/>
      <c r="V296" s="15">
        <v>1250</v>
      </c>
      <c r="Y296" s="41">
        <v>2.5000000000000001E-2</v>
      </c>
      <c r="Z296" s="42">
        <v>0.316</v>
      </c>
      <c r="AA296" s="42">
        <v>2.1999999999999999E-2</v>
      </c>
      <c r="AB296" s="28">
        <v>249.06899999999999</v>
      </c>
      <c r="AC296" s="42">
        <v>2.1000000000000001E-2</v>
      </c>
      <c r="AD296" s="42">
        <v>4.0000000000000001E-3</v>
      </c>
      <c r="AE296" s="42"/>
      <c r="AF296" s="43">
        <v>10.707302477573018</v>
      </c>
      <c r="AG296" s="41">
        <v>4.3999999999999997E-2</v>
      </c>
      <c r="AH296" s="42">
        <v>0.66400000000000003</v>
      </c>
      <c r="AI296" s="42">
        <v>1.2999999999999999E-2</v>
      </c>
      <c r="AJ296" s="28">
        <v>158.44399999999999</v>
      </c>
      <c r="AK296" s="42">
        <v>1.7000000000000001E-2</v>
      </c>
      <c r="AL296" s="42">
        <v>2.5999999999999999E-2</v>
      </c>
      <c r="AM296" s="42"/>
      <c r="AN296" s="43">
        <v>6.8464237796735334</v>
      </c>
      <c r="AO296" s="41">
        <v>3.6999999999999998E-2</v>
      </c>
      <c r="AP296" s="42">
        <v>0.53600000000000003</v>
      </c>
      <c r="AQ296" s="42">
        <v>1.6E-2</v>
      </c>
      <c r="AR296" s="28">
        <v>191.83</v>
      </c>
      <c r="AS296" s="42">
        <v>1.9E-2</v>
      </c>
      <c r="AT296" s="42">
        <v>1.7999999999999999E-2</v>
      </c>
      <c r="AU296" s="42"/>
      <c r="AV296" s="27">
        <v>8.2089999999999996</v>
      </c>
      <c r="AW296" s="54"/>
      <c r="AX296" s="33" t="s">
        <v>486</v>
      </c>
      <c r="AY296" s="34" t="s">
        <v>486</v>
      </c>
      <c r="AZ296" s="34" t="s">
        <v>486</v>
      </c>
      <c r="BA296" s="16" t="s">
        <v>486</v>
      </c>
      <c r="BB296" s="34" t="s">
        <v>486</v>
      </c>
      <c r="BC296" s="34" t="s">
        <v>486</v>
      </c>
      <c r="BD296" s="34" t="s">
        <v>486</v>
      </c>
      <c r="BE296" s="27" t="s">
        <v>486</v>
      </c>
      <c r="BF296" s="34" t="s">
        <v>486</v>
      </c>
      <c r="BG296" s="33" t="s">
        <v>486</v>
      </c>
      <c r="BH296" s="34" t="s">
        <v>486</v>
      </c>
      <c r="BI296" s="34" t="s">
        <v>486</v>
      </c>
      <c r="BJ296" s="16" t="s">
        <v>486</v>
      </c>
      <c r="BK296" s="34" t="s">
        <v>486</v>
      </c>
      <c r="BL296" s="34" t="s">
        <v>486</v>
      </c>
      <c r="BM296" s="34" t="s">
        <v>486</v>
      </c>
      <c r="BN296" s="27" t="s">
        <v>486</v>
      </c>
      <c r="BO296" s="33" t="s">
        <v>486</v>
      </c>
      <c r="BP296" s="34" t="s">
        <v>486</v>
      </c>
      <c r="BQ296" s="34" t="s">
        <v>486</v>
      </c>
      <c r="BR296" s="16" t="s">
        <v>486</v>
      </c>
      <c r="BS296" s="34" t="s">
        <v>486</v>
      </c>
      <c r="BT296" s="34" t="s">
        <v>486</v>
      </c>
      <c r="BU296" s="34" t="s">
        <v>486</v>
      </c>
      <c r="BV296" s="27" t="s">
        <v>486</v>
      </c>
      <c r="BW296" s="33" t="s">
        <v>486</v>
      </c>
      <c r="BX296" s="34" t="s">
        <v>486</v>
      </c>
      <c r="BY296" s="34" t="s">
        <v>486</v>
      </c>
      <c r="BZ296" s="16" t="s">
        <v>486</v>
      </c>
      <c r="CA296" s="34" t="s">
        <v>486</v>
      </c>
      <c r="CB296" s="34" t="s">
        <v>486</v>
      </c>
      <c r="CC296" s="34" t="s">
        <v>486</v>
      </c>
      <c r="CD296" s="27" t="s">
        <v>486</v>
      </c>
      <c r="CE296" s="33" t="s">
        <v>486</v>
      </c>
      <c r="CF296" s="34" t="s">
        <v>486</v>
      </c>
      <c r="CG296" s="34" t="s">
        <v>486</v>
      </c>
      <c r="CH296" s="16" t="s">
        <v>486</v>
      </c>
      <c r="CI296" s="34" t="s">
        <v>486</v>
      </c>
      <c r="CJ296" s="34" t="s">
        <v>486</v>
      </c>
      <c r="CK296" s="34" t="s">
        <v>486</v>
      </c>
      <c r="CL296" s="27" t="s">
        <v>486</v>
      </c>
      <c r="CM296" s="33" t="s">
        <v>486</v>
      </c>
      <c r="CN296" s="34" t="s">
        <v>486</v>
      </c>
      <c r="CO296" s="34" t="s">
        <v>486</v>
      </c>
      <c r="CP296" s="16" t="s">
        <v>486</v>
      </c>
      <c r="CQ296" s="34" t="s">
        <v>486</v>
      </c>
      <c r="CR296" s="34" t="s">
        <v>486</v>
      </c>
      <c r="CS296" s="34" t="s">
        <v>486</v>
      </c>
      <c r="CT296" s="27" t="s">
        <v>486</v>
      </c>
      <c r="CU296" s="33" t="s">
        <v>486</v>
      </c>
      <c r="CV296" s="34" t="s">
        <v>486</v>
      </c>
      <c r="CW296" s="34" t="s">
        <v>486</v>
      </c>
      <c r="CX296" s="16" t="s">
        <v>486</v>
      </c>
      <c r="CY296" s="34" t="s">
        <v>486</v>
      </c>
      <c r="CZ296" s="34" t="s">
        <v>486</v>
      </c>
      <c r="DA296" s="34" t="s">
        <v>486</v>
      </c>
      <c r="DB296" s="27" t="s">
        <v>486</v>
      </c>
      <c r="DC296" s="34" t="s">
        <v>486</v>
      </c>
      <c r="DD296" s="33">
        <v>1.9189466323037009E-2</v>
      </c>
      <c r="DE296" s="34">
        <v>0.37022127775553587</v>
      </c>
      <c r="DF296" s="34">
        <v>7.3944105397375254E-2</v>
      </c>
      <c r="DG296" s="16">
        <v>174.24524680749568</v>
      </c>
      <c r="DH296" s="34">
        <v>1.3338465649934406E-2</v>
      </c>
      <c r="DI296" s="34">
        <v>5.8510006731026035E-3</v>
      </c>
      <c r="DJ296" s="34" t="s">
        <v>486</v>
      </c>
      <c r="DK296" s="27">
        <v>7.5009654812083397</v>
      </c>
      <c r="DL296" s="33">
        <v>5.3345619773934962E-2</v>
      </c>
      <c r="DM296" s="34">
        <v>1.5593159285181073</v>
      </c>
      <c r="DN296" s="34">
        <v>9.0810192510161161E-2</v>
      </c>
      <c r="DO296" s="16">
        <v>208.0353512187564</v>
      </c>
      <c r="DP296" s="34">
        <v>2.1504359962555526E-2</v>
      </c>
      <c r="DQ296" s="34">
        <v>3.1841259811379433E-2</v>
      </c>
      <c r="DR296" s="34" t="s">
        <v>486</v>
      </c>
      <c r="DS296" s="27">
        <v>9.0350182593798998</v>
      </c>
      <c r="DT296" s="33">
        <v>2.9743551656184936E-2</v>
      </c>
      <c r="DU296" s="34">
        <v>0.71215936474391728</v>
      </c>
      <c r="DV296" s="34">
        <v>2.5622449808422706E-2</v>
      </c>
      <c r="DW296" s="16">
        <v>135.07578219984637</v>
      </c>
      <c r="DX296" s="34">
        <v>1.4435704190400999E-2</v>
      </c>
      <c r="DY296" s="34">
        <v>1.5307847465783937E-2</v>
      </c>
      <c r="DZ296" s="34" t="s">
        <v>486</v>
      </c>
      <c r="EA296" s="27">
        <v>5.8454639870178715</v>
      </c>
      <c r="EB296" s="33">
        <v>2.6512665889808384E-2</v>
      </c>
      <c r="EC296" s="34">
        <v>0.65656768878931093</v>
      </c>
      <c r="ED296" s="34">
        <v>4.8584352696861122E-2</v>
      </c>
      <c r="EE296" s="16">
        <v>228.82544656622397</v>
      </c>
      <c r="EF296" s="34">
        <v>1.7624516743259391E-2</v>
      </c>
      <c r="EG296" s="34">
        <v>8.8881491465489931E-3</v>
      </c>
      <c r="EH296" s="34" t="s">
        <v>486</v>
      </c>
      <c r="EI296" s="27">
        <v>9.8622133854503993</v>
      </c>
      <c r="EJ296" s="33">
        <v>3.0723093748827618E-2</v>
      </c>
      <c r="EK296" s="34">
        <v>0.76088735038303967</v>
      </c>
      <c r="EL296" s="34">
        <v>4.6949384013170177E-2</v>
      </c>
      <c r="EM296" s="16">
        <v>163.08161039676062</v>
      </c>
      <c r="EN296" s="34">
        <v>1.5569272151703685E-2</v>
      </c>
      <c r="EO296" s="34">
        <v>1.5153821597123933E-2</v>
      </c>
      <c r="EP296" s="34" t="s">
        <v>486</v>
      </c>
      <c r="EQ296" s="27">
        <v>7.0500552247123309</v>
      </c>
      <c r="ER296" s="34" t="s">
        <v>486</v>
      </c>
    </row>
    <row r="297" spans="2:148" s="17" customFormat="1" x14ac:dyDescent="0.2">
      <c r="B297" s="15" t="s">
        <v>502</v>
      </c>
      <c r="C297" s="15"/>
      <c r="D297" s="15" t="s">
        <v>49</v>
      </c>
      <c r="E297" s="15" t="s">
        <v>582</v>
      </c>
      <c r="F297" s="31" t="s">
        <v>32</v>
      </c>
      <c r="G297" s="15">
        <v>7900</v>
      </c>
      <c r="H297" s="31" t="s">
        <v>2</v>
      </c>
      <c r="I297" s="15">
        <v>34906</v>
      </c>
      <c r="J297" s="15"/>
      <c r="K297" s="15" t="s">
        <v>490</v>
      </c>
      <c r="L297" s="15">
        <v>1.796</v>
      </c>
      <c r="M297" s="15"/>
      <c r="N297" s="15" t="s">
        <v>25</v>
      </c>
      <c r="O297" s="15"/>
      <c r="P297" s="15" t="s">
        <v>495</v>
      </c>
      <c r="Q297" s="37"/>
      <c r="R297" s="11"/>
      <c r="S297" s="15"/>
      <c r="T297" s="31" t="s">
        <v>153</v>
      </c>
      <c r="U297" s="15"/>
      <c r="V297" s="15">
        <v>1360</v>
      </c>
      <c r="W297" s="15"/>
      <c r="X297" s="15"/>
      <c r="Y297" s="41">
        <v>0.10299999999999999</v>
      </c>
      <c r="Z297" s="42">
        <v>0.71099999999999997</v>
      </c>
      <c r="AA297" s="42">
        <v>3.5999999999999997E-2</v>
      </c>
      <c r="AB297" s="28">
        <v>264.77600000000001</v>
      </c>
      <c r="AC297" s="42">
        <v>2.7E-2</v>
      </c>
      <c r="AD297" s="42">
        <v>7.5999999999999998E-2</v>
      </c>
      <c r="AE297" s="42"/>
      <c r="AF297" s="43">
        <v>11.418212596817018</v>
      </c>
      <c r="AG297" s="41">
        <v>5.6000000000000001E-2</v>
      </c>
      <c r="AH297" s="42">
        <v>1.6020000000000001</v>
      </c>
      <c r="AI297" s="42">
        <v>4.2000000000000003E-2</v>
      </c>
      <c r="AJ297" s="28">
        <v>167.315</v>
      </c>
      <c r="AK297" s="42">
        <v>1.7999999999999999E-2</v>
      </c>
      <c r="AL297" s="42">
        <v>3.7999999999999999E-2</v>
      </c>
      <c r="AM297" s="42"/>
      <c r="AN297" s="43">
        <v>7.2917548820914062</v>
      </c>
      <c r="AO297" s="41">
        <v>7.2999999999999995E-2</v>
      </c>
      <c r="AP297" s="42">
        <v>1.274</v>
      </c>
      <c r="AQ297" s="42">
        <v>0.04</v>
      </c>
      <c r="AR297" s="28">
        <v>203.25299999999999</v>
      </c>
      <c r="AS297" s="42">
        <v>2.1999999999999999E-2</v>
      </c>
      <c r="AT297" s="42">
        <v>5.1999999999999998E-2</v>
      </c>
      <c r="AU297" s="42"/>
      <c r="AV297" s="27">
        <v>8.7490000000000006</v>
      </c>
      <c r="AW297" s="54">
        <v>0.40899999999999997</v>
      </c>
      <c r="AX297" s="33" t="s">
        <v>486</v>
      </c>
      <c r="AY297" s="34" t="s">
        <v>486</v>
      </c>
      <c r="AZ297" s="34" t="s">
        <v>486</v>
      </c>
      <c r="BA297" s="16" t="s">
        <v>486</v>
      </c>
      <c r="BB297" s="34" t="s">
        <v>486</v>
      </c>
      <c r="BC297" s="34" t="s">
        <v>486</v>
      </c>
      <c r="BD297" s="34" t="s">
        <v>486</v>
      </c>
      <c r="BE297" s="27" t="s">
        <v>486</v>
      </c>
      <c r="BF297" s="34" t="s">
        <v>486</v>
      </c>
      <c r="BG297" s="33" t="s">
        <v>486</v>
      </c>
      <c r="BH297" s="34" t="s">
        <v>486</v>
      </c>
      <c r="BI297" s="34" t="s">
        <v>486</v>
      </c>
      <c r="BJ297" s="16" t="s">
        <v>486</v>
      </c>
      <c r="BK297" s="34" t="s">
        <v>486</v>
      </c>
      <c r="BL297" s="34" t="s">
        <v>486</v>
      </c>
      <c r="BM297" s="34" t="s">
        <v>486</v>
      </c>
      <c r="BN297" s="27" t="s">
        <v>486</v>
      </c>
      <c r="BO297" s="33">
        <v>0.17899999999999999</v>
      </c>
      <c r="BP297" s="34">
        <v>1.748</v>
      </c>
      <c r="BQ297" s="34">
        <v>9.7000000000000003E-2</v>
      </c>
      <c r="BR297" s="16">
        <v>232.191</v>
      </c>
      <c r="BS297" s="34">
        <v>2.9000000000000001E-2</v>
      </c>
      <c r="BT297" s="34">
        <v>0.15</v>
      </c>
      <c r="BU297" s="34" t="s">
        <v>486</v>
      </c>
      <c r="BV297" s="27">
        <v>10.100870214136465</v>
      </c>
      <c r="BW297" s="33">
        <v>0.11</v>
      </c>
      <c r="BX297" s="34">
        <v>2.343</v>
      </c>
      <c r="BY297" s="34">
        <v>9.7000000000000003E-2</v>
      </c>
      <c r="BZ297" s="16">
        <v>242.60300000000001</v>
      </c>
      <c r="CA297" s="34">
        <v>2.8000000000000001E-2</v>
      </c>
      <c r="CB297" s="34">
        <v>8.2000000000000003E-2</v>
      </c>
      <c r="CC297" s="34" t="s">
        <v>486</v>
      </c>
      <c r="CD297" s="27">
        <v>10.578156823930497</v>
      </c>
      <c r="CE297" s="33">
        <v>3.7999999999999999E-2</v>
      </c>
      <c r="CF297" s="34">
        <v>0.72699999999999998</v>
      </c>
      <c r="CG297" s="34">
        <v>1.9E-2</v>
      </c>
      <c r="CH297" s="16">
        <v>146.82900000000001</v>
      </c>
      <c r="CI297" s="34">
        <v>1.4999999999999999E-2</v>
      </c>
      <c r="CJ297" s="34">
        <v>2.3E-2</v>
      </c>
      <c r="CK297" s="34" t="s">
        <v>486</v>
      </c>
      <c r="CL297" s="27">
        <v>6.3516846553864053</v>
      </c>
      <c r="CM297" s="33">
        <v>8.2000000000000003E-2</v>
      </c>
      <c r="CN297" s="34">
        <v>1.506</v>
      </c>
      <c r="CO297" s="34">
        <v>4.5999999999999999E-2</v>
      </c>
      <c r="CP297" s="16">
        <v>256.173</v>
      </c>
      <c r="CQ297" s="34">
        <v>2.5999999999999999E-2</v>
      </c>
      <c r="CR297" s="34">
        <v>5.6000000000000001E-2</v>
      </c>
      <c r="CS297" s="34" t="s">
        <v>486</v>
      </c>
      <c r="CT297" s="27">
        <v>11.099953653516833</v>
      </c>
      <c r="CU297" s="33">
        <v>8.1000000000000003E-2</v>
      </c>
      <c r="CV297" s="34">
        <v>1.24</v>
      </c>
      <c r="CW297" s="34">
        <v>4.8000000000000001E-2</v>
      </c>
      <c r="CX297" s="16">
        <v>188.703</v>
      </c>
      <c r="CY297" s="34">
        <v>2.1000000000000001E-2</v>
      </c>
      <c r="CZ297" s="34">
        <v>0.06</v>
      </c>
      <c r="DA297" s="34" t="s">
        <v>486</v>
      </c>
      <c r="DB297" s="27">
        <v>8.188092095960787</v>
      </c>
      <c r="DC297" s="34">
        <v>0.82499999999999996</v>
      </c>
      <c r="DD297" s="33">
        <v>5.8999999999999997E-2</v>
      </c>
      <c r="DE297" s="34">
        <v>0.79100000000000004</v>
      </c>
      <c r="DF297" s="34">
        <v>2.7E-2</v>
      </c>
      <c r="DG297" s="16">
        <v>182.32499999999999</v>
      </c>
      <c r="DH297" s="34">
        <v>1.7999999999999999E-2</v>
      </c>
      <c r="DI297" s="34">
        <v>0.04</v>
      </c>
      <c r="DJ297" s="34" t="s">
        <v>486</v>
      </c>
      <c r="DK297" s="27">
        <v>7.881283561923615</v>
      </c>
      <c r="DL297" s="33">
        <v>8.5000000000000006E-2</v>
      </c>
      <c r="DM297" s="34">
        <v>2.242</v>
      </c>
      <c r="DN297" s="34">
        <v>0.1</v>
      </c>
      <c r="DO297" s="16">
        <v>231.2</v>
      </c>
      <c r="DP297" s="34">
        <v>2.5000000000000001E-2</v>
      </c>
      <c r="DQ297" s="34">
        <v>0.06</v>
      </c>
      <c r="DR297" s="34" t="s">
        <v>486</v>
      </c>
      <c r="DS297" s="27">
        <v>10.078871973731756</v>
      </c>
      <c r="DT297" s="33">
        <v>3.4000000000000002E-2</v>
      </c>
      <c r="DU297" s="34">
        <v>0.66700000000000004</v>
      </c>
      <c r="DV297" s="34">
        <v>2.1000000000000001E-2</v>
      </c>
      <c r="DW297" s="16">
        <v>143.815</v>
      </c>
      <c r="DX297" s="34">
        <v>1.4999999999999999E-2</v>
      </c>
      <c r="DY297" s="34">
        <v>1.9E-2</v>
      </c>
      <c r="DZ297" s="34" t="s">
        <v>486</v>
      </c>
      <c r="EA297" s="27">
        <v>6.2178256429592631</v>
      </c>
      <c r="EB297" s="33">
        <v>8.1000000000000003E-2</v>
      </c>
      <c r="EC297" s="34">
        <v>1.454</v>
      </c>
      <c r="ED297" s="34">
        <v>5.5E-2</v>
      </c>
      <c r="EE297" s="16">
        <v>249.26499999999999</v>
      </c>
      <c r="EF297" s="34">
        <v>2.5999999999999999E-2</v>
      </c>
      <c r="EG297" s="34">
        <v>5.3999999999999999E-2</v>
      </c>
      <c r="EH297" s="34" t="s">
        <v>486</v>
      </c>
      <c r="EI297" s="27">
        <v>10.800027807889899</v>
      </c>
      <c r="EJ297" s="33">
        <v>5.0999999999999997E-2</v>
      </c>
      <c r="EK297" s="34">
        <v>1.0009999999999999</v>
      </c>
      <c r="EL297" s="34">
        <v>3.6999999999999998E-2</v>
      </c>
      <c r="EM297" s="16">
        <v>175.01900000000001</v>
      </c>
      <c r="EN297" s="34">
        <v>1.7999999999999999E-2</v>
      </c>
      <c r="EO297" s="34">
        <v>3.3000000000000002E-2</v>
      </c>
      <c r="EP297" s="34" t="s">
        <v>486</v>
      </c>
      <c r="EQ297" s="27">
        <v>7.5809935429137028</v>
      </c>
      <c r="ER297" s="34">
        <v>0.65300000000000002</v>
      </c>
    </row>
    <row r="298" spans="2:148" x14ac:dyDescent="0.2">
      <c r="B298" s="15" t="s">
        <v>502</v>
      </c>
      <c r="D298" s="15" t="s">
        <v>60</v>
      </c>
      <c r="E298" s="15" t="s">
        <v>544</v>
      </c>
      <c r="F298" s="31" t="s">
        <v>32</v>
      </c>
      <c r="G298" s="15">
        <v>7900</v>
      </c>
      <c r="H298" s="31" t="s">
        <v>2</v>
      </c>
      <c r="I298" s="15">
        <v>38010</v>
      </c>
      <c r="K298" s="15" t="s">
        <v>490</v>
      </c>
      <c r="L298" s="15">
        <v>1.9990000000000001</v>
      </c>
      <c r="N298" s="15" t="s">
        <v>25</v>
      </c>
      <c r="P298" s="15" t="s">
        <v>495</v>
      </c>
      <c r="Q298" s="37"/>
      <c r="R298" s="11"/>
      <c r="T298" s="31" t="s">
        <v>153</v>
      </c>
      <c r="U298" s="15"/>
      <c r="V298" s="15">
        <v>1250</v>
      </c>
      <c r="Y298" s="41">
        <v>0.28718922621497261</v>
      </c>
      <c r="Z298" s="42">
        <v>1.8298803427264447</v>
      </c>
      <c r="AA298" s="42">
        <v>0.35182170539191249</v>
      </c>
      <c r="AB298" s="28">
        <v>233.46454465094808</v>
      </c>
      <c r="AC298" s="42">
        <v>1.9720320313242244E-2</v>
      </c>
      <c r="AD298" s="42">
        <v>0.26746890590173039</v>
      </c>
      <c r="AE298" s="42"/>
      <c r="AF298" s="43">
        <v>10.175730974633652</v>
      </c>
      <c r="AG298" s="41">
        <v>1.3393886530297931E-2</v>
      </c>
      <c r="AH298" s="42">
        <v>3.3413078045375771E-2</v>
      </c>
      <c r="AI298" s="42">
        <v>0.15838631981783785</v>
      </c>
      <c r="AJ298" s="28">
        <v>150.14895681522685</v>
      </c>
      <c r="AK298" s="42">
        <v>3.8305095495010494E-3</v>
      </c>
      <c r="AL298" s="42">
        <v>9.5633769807968831E-3</v>
      </c>
      <c r="AM298" s="42"/>
      <c r="AN298" s="43">
        <v>6.4439833666043951</v>
      </c>
      <c r="AO298" s="41">
        <v>0.11409706461414149</v>
      </c>
      <c r="AP298" s="42">
        <v>0.69595587279172477</v>
      </c>
      <c r="AQ298" s="42">
        <v>0.22960185864557903</v>
      </c>
      <c r="AR298" s="28">
        <v>180.88572956294499</v>
      </c>
      <c r="AS298" s="42">
        <v>9.7473517308283263E-3</v>
      </c>
      <c r="AT298" s="42">
        <v>0.10484971288331316</v>
      </c>
      <c r="AU298" s="42"/>
      <c r="AV298" s="27">
        <v>7.7640869193660293</v>
      </c>
      <c r="AW298" s="54"/>
      <c r="AX298" s="33" t="s">
        <v>486</v>
      </c>
      <c r="AY298" s="34" t="s">
        <v>486</v>
      </c>
      <c r="AZ298" s="34" t="s">
        <v>486</v>
      </c>
      <c r="BA298" s="16" t="s">
        <v>486</v>
      </c>
      <c r="BB298" s="34" t="s">
        <v>486</v>
      </c>
      <c r="BC298" s="34" t="s">
        <v>486</v>
      </c>
      <c r="BD298" s="34" t="s">
        <v>486</v>
      </c>
      <c r="BE298" s="27" t="s">
        <v>486</v>
      </c>
      <c r="BF298" s="34" t="s">
        <v>486</v>
      </c>
      <c r="BG298" s="33" t="s">
        <v>486</v>
      </c>
      <c r="BH298" s="34" t="s">
        <v>486</v>
      </c>
      <c r="BI298" s="34" t="s">
        <v>486</v>
      </c>
      <c r="BJ298" s="16" t="s">
        <v>486</v>
      </c>
      <c r="BK298" s="34" t="s">
        <v>486</v>
      </c>
      <c r="BL298" s="34" t="s">
        <v>486</v>
      </c>
      <c r="BM298" s="34" t="s">
        <v>486</v>
      </c>
      <c r="BN298" s="27" t="s">
        <v>486</v>
      </c>
      <c r="BO298" s="33">
        <v>0.42891087987973014</v>
      </c>
      <c r="BP298" s="34">
        <v>4.467646933479811</v>
      </c>
      <c r="BQ298" s="34">
        <v>0.41238186241563779</v>
      </c>
      <c r="BR298" s="16">
        <v>194.14460891998496</v>
      </c>
      <c r="BS298" s="34">
        <v>2.5317389028625015E-2</v>
      </c>
      <c r="BT298" s="34">
        <v>0.40359349085110513</v>
      </c>
      <c r="BU298" s="34" t="s">
        <v>486</v>
      </c>
      <c r="BV298" s="27">
        <v>8.6863577306868045</v>
      </c>
      <c r="BW298" s="33">
        <v>2.52094362846681E-2</v>
      </c>
      <c r="BX298" s="34">
        <v>9.8558884030877023E-2</v>
      </c>
      <c r="BY298" s="34">
        <v>2.5180664180026031E-2</v>
      </c>
      <c r="BZ298" s="16">
        <v>206.70146283945817</v>
      </c>
      <c r="CA298" s="34">
        <v>7.2145574290154229E-3</v>
      </c>
      <c r="CB298" s="34">
        <v>1.7994878855652676E-2</v>
      </c>
      <c r="CC298" s="34" t="s">
        <v>486</v>
      </c>
      <c r="CD298" s="27">
        <v>8.8755263056737288</v>
      </c>
      <c r="CE298" s="33">
        <v>1.2094115656926595E-2</v>
      </c>
      <c r="CF298" s="34">
        <v>0.17790288965634515</v>
      </c>
      <c r="CG298" s="34">
        <v>0.14169905630595242</v>
      </c>
      <c r="CH298" s="16">
        <v>132.01491930552297</v>
      </c>
      <c r="CI298" s="34">
        <v>3.3481166982361173E-3</v>
      </c>
      <c r="CJ298" s="34">
        <v>8.7459989586904791E-3</v>
      </c>
      <c r="CK298" s="34" t="s">
        <v>486</v>
      </c>
      <c r="CL298" s="27">
        <v>5.6757736428695917</v>
      </c>
      <c r="CM298" s="33">
        <v>4.0640556329293767E-2</v>
      </c>
      <c r="CN298" s="34">
        <v>0.41894856625586235</v>
      </c>
      <c r="CO298" s="34">
        <v>3.3271359591355007E-2</v>
      </c>
      <c r="CP298" s="16">
        <v>215.28393263699613</v>
      </c>
      <c r="CQ298" s="34">
        <v>1.0424197089903386E-2</v>
      </c>
      <c r="CR298" s="34">
        <v>3.0216359239390381E-2</v>
      </c>
      <c r="CS298" s="34" t="s">
        <v>486</v>
      </c>
      <c r="CT298" s="27">
        <v>9.2673229433323705</v>
      </c>
      <c r="CU298" s="33">
        <v>9.9507074468008744E-2</v>
      </c>
      <c r="CV298" s="34">
        <v>1.041189090128114</v>
      </c>
      <c r="CW298" s="34">
        <v>0.16724809782393182</v>
      </c>
      <c r="CX298" s="16">
        <v>163.74048146256123</v>
      </c>
      <c r="CY298" s="34">
        <v>8.9925753714422598E-3</v>
      </c>
      <c r="CZ298" s="34">
        <v>9.0514499096566489E-2</v>
      </c>
      <c r="DA298" s="34" t="s">
        <v>486</v>
      </c>
      <c r="DB298" s="27">
        <v>7.1065646549831865</v>
      </c>
      <c r="DC298" s="34" t="s">
        <v>486</v>
      </c>
      <c r="DD298" s="33">
        <v>8.2084337970612133E-3</v>
      </c>
      <c r="DE298" s="34">
        <v>3.798023232730028E-2</v>
      </c>
      <c r="DF298" s="34">
        <v>4.7969337338786465E-2</v>
      </c>
      <c r="DG298" s="16">
        <v>165.1075906306819</v>
      </c>
      <c r="DH298" s="34">
        <v>3.7440230061746029E-3</v>
      </c>
      <c r="DI298" s="34">
        <v>4.4644107908866108E-3</v>
      </c>
      <c r="DJ298" s="34" t="s">
        <v>486</v>
      </c>
      <c r="DK298" s="27">
        <v>7.0851635112587115</v>
      </c>
      <c r="DL298" s="33">
        <v>1.6831700917793208E-2</v>
      </c>
      <c r="DM298" s="34">
        <v>5.3440231322929119E-2</v>
      </c>
      <c r="DN298" s="34">
        <v>4.4675813706860218E-2</v>
      </c>
      <c r="DO298" s="16">
        <v>197.50553657318804</v>
      </c>
      <c r="DP298" s="34">
        <v>5.975450928646802E-3</v>
      </c>
      <c r="DQ298" s="34">
        <v>1.0856249989146407E-2</v>
      </c>
      <c r="DR298" s="34" t="s">
        <v>486</v>
      </c>
      <c r="DS298" s="27">
        <v>8.4769310139216483</v>
      </c>
      <c r="DT298" s="33">
        <v>1.0754885854126425E-2</v>
      </c>
      <c r="DU298" s="34">
        <v>0.20018156204411061</v>
      </c>
      <c r="DV298" s="34">
        <v>0.1350828978698444</v>
      </c>
      <c r="DW298" s="16">
        <v>132.19260906150527</v>
      </c>
      <c r="DX298" s="34">
        <v>3.229804168221365E-3</v>
      </c>
      <c r="DY298" s="34">
        <v>7.5250816859050605E-3</v>
      </c>
      <c r="DZ298" s="34" t="s">
        <v>486</v>
      </c>
      <c r="EA298" s="27">
        <v>5.6847141278310689</v>
      </c>
      <c r="EB298" s="33">
        <v>1.5980363185498045E-2</v>
      </c>
      <c r="EC298" s="34">
        <v>0.11569290695883899</v>
      </c>
      <c r="ED298" s="34">
        <v>5.8269119998016344E-2</v>
      </c>
      <c r="EE298" s="16">
        <v>212.41643286877323</v>
      </c>
      <c r="EF298" s="34">
        <v>5.9853901798929011E-3</v>
      </c>
      <c r="EG298" s="34">
        <v>9.9949730056051473E-3</v>
      </c>
      <c r="EH298" s="34" t="s">
        <v>486</v>
      </c>
      <c r="EI298" s="27">
        <v>9.1205412993949952</v>
      </c>
      <c r="EJ298" s="33">
        <v>1.1667219576007609E-2</v>
      </c>
      <c r="EK298" s="34">
        <v>0.13797967022216254</v>
      </c>
      <c r="EL298" s="34">
        <v>9.6847683520244865E-2</v>
      </c>
      <c r="EM298" s="16">
        <v>156.46817897403417</v>
      </c>
      <c r="EN298" s="34">
        <v>4.0134187070583957E-3</v>
      </c>
      <c r="EO298" s="34">
        <v>7.6538008689492143E-3</v>
      </c>
      <c r="EP298" s="34" t="s">
        <v>486</v>
      </c>
      <c r="EQ298" s="27">
        <v>6.7218284002748518</v>
      </c>
      <c r="ER298" s="34" t="s">
        <v>486</v>
      </c>
    </row>
    <row r="299" spans="2:148" x14ac:dyDescent="0.2">
      <c r="B299" s="15" t="s">
        <v>502</v>
      </c>
      <c r="D299" s="15" t="s">
        <v>49</v>
      </c>
      <c r="E299" s="15" t="s">
        <v>582</v>
      </c>
      <c r="F299" s="31" t="s">
        <v>32</v>
      </c>
      <c r="G299" s="15">
        <v>7900</v>
      </c>
      <c r="H299" s="31" t="s">
        <v>2</v>
      </c>
      <c r="I299" s="15">
        <v>19042</v>
      </c>
      <c r="K299" s="15" t="s">
        <v>493</v>
      </c>
      <c r="L299" s="15">
        <v>1.796</v>
      </c>
      <c r="N299" s="15" t="s">
        <v>25</v>
      </c>
      <c r="P299" s="15" t="s">
        <v>495</v>
      </c>
      <c r="Q299" s="37"/>
      <c r="R299" s="11"/>
      <c r="T299" s="31" t="s">
        <v>153</v>
      </c>
      <c r="U299" s="15"/>
      <c r="V299" s="15">
        <v>1360</v>
      </c>
      <c r="Y299" s="41">
        <v>2.8000000000000001E-2</v>
      </c>
      <c r="Z299" s="42">
        <v>0.253</v>
      </c>
      <c r="AA299" s="42">
        <v>1.0999999999999999E-2</v>
      </c>
      <c r="AB299" s="28">
        <v>261.19099999999997</v>
      </c>
      <c r="AC299" s="42">
        <v>1.0999999999999999E-2</v>
      </c>
      <c r="AD299" s="42">
        <v>1.7000000000000001E-2</v>
      </c>
      <c r="AE299" s="42"/>
      <c r="AF299" s="43">
        <v>11.223378737176164</v>
      </c>
      <c r="AG299" s="41">
        <v>3.5000000000000003E-2</v>
      </c>
      <c r="AH299" s="42">
        <v>0.503</v>
      </c>
      <c r="AI299" s="42">
        <v>1.4E-2</v>
      </c>
      <c r="AJ299" s="28">
        <v>175.761</v>
      </c>
      <c r="AK299" s="42">
        <v>1.2E-2</v>
      </c>
      <c r="AL299" s="42">
        <v>2.3E-2</v>
      </c>
      <c r="AM299" s="42"/>
      <c r="AN299" s="43">
        <v>7.5770765581059223</v>
      </c>
      <c r="AO299" s="41">
        <v>3.3000000000000002E-2</v>
      </c>
      <c r="AP299" s="42">
        <v>0.41099999999999998</v>
      </c>
      <c r="AQ299" s="42">
        <v>1.2999999999999999E-2</v>
      </c>
      <c r="AR299" s="28">
        <v>207.21700000000001</v>
      </c>
      <c r="AS299" s="42">
        <v>1.2E-2</v>
      </c>
      <c r="AT299" s="42">
        <v>2.1000000000000001E-2</v>
      </c>
      <c r="AU299" s="42"/>
      <c r="AV299" s="27">
        <v>8.8550000000000004</v>
      </c>
      <c r="AW299" s="54"/>
      <c r="AX299" s="33" t="s">
        <v>486</v>
      </c>
      <c r="AY299" s="34" t="s">
        <v>486</v>
      </c>
      <c r="AZ299" s="34" t="s">
        <v>486</v>
      </c>
      <c r="BA299" s="16" t="s">
        <v>486</v>
      </c>
      <c r="BB299" s="34" t="s">
        <v>486</v>
      </c>
      <c r="BC299" s="34" t="s">
        <v>486</v>
      </c>
      <c r="BD299" s="34" t="s">
        <v>486</v>
      </c>
      <c r="BE299" s="27" t="s">
        <v>486</v>
      </c>
      <c r="BF299" s="34" t="s">
        <v>486</v>
      </c>
      <c r="BG299" s="33" t="s">
        <v>486</v>
      </c>
      <c r="BH299" s="34" t="s">
        <v>486</v>
      </c>
      <c r="BI299" s="34" t="s">
        <v>486</v>
      </c>
      <c r="BJ299" s="16" t="s">
        <v>486</v>
      </c>
      <c r="BK299" s="34" t="s">
        <v>486</v>
      </c>
      <c r="BL299" s="34" t="s">
        <v>486</v>
      </c>
      <c r="BM299" s="34" t="s">
        <v>486</v>
      </c>
      <c r="BN299" s="27" t="s">
        <v>486</v>
      </c>
      <c r="BO299" s="33">
        <v>0.27396697502986495</v>
      </c>
      <c r="BP299" s="34">
        <v>5.3930652226735427</v>
      </c>
      <c r="BQ299" s="34">
        <v>3.330401994030701E-2</v>
      </c>
      <c r="BR299" s="16">
        <v>230.7317378009428</v>
      </c>
      <c r="BS299" s="34">
        <v>2.9244851220049148E-2</v>
      </c>
      <c r="BT299" s="34">
        <v>0.24472212380981578</v>
      </c>
      <c r="BU299" s="34" t="s">
        <v>486</v>
      </c>
      <c r="BV299" s="27">
        <v>10.296875901487832</v>
      </c>
      <c r="BW299" s="33">
        <v>7.2809971879959856E-2</v>
      </c>
      <c r="BX299" s="34">
        <v>3.8245224943955525</v>
      </c>
      <c r="BY299" s="34">
        <v>5.8604803445631327E-2</v>
      </c>
      <c r="BZ299" s="16">
        <v>244.79877551446523</v>
      </c>
      <c r="CA299" s="34">
        <v>2.2825772881745286E-2</v>
      </c>
      <c r="CB299" s="34">
        <v>4.9984198998214574E-2</v>
      </c>
      <c r="CC299" s="34" t="s">
        <v>486</v>
      </c>
      <c r="CD299" s="27">
        <v>10.767126879576557</v>
      </c>
      <c r="CE299" s="33">
        <v>3.0736546498786769E-2</v>
      </c>
      <c r="CF299" s="34">
        <v>1.9547977447589966</v>
      </c>
      <c r="CG299" s="34">
        <v>1.0835805047757779E-2</v>
      </c>
      <c r="CH299" s="16">
        <v>150.36498273917817</v>
      </c>
      <c r="CI299" s="34">
        <v>1.2504601958196313E-2</v>
      </c>
      <c r="CJ299" s="34">
        <v>1.8231944540590454E-2</v>
      </c>
      <c r="CK299" s="34" t="s">
        <v>486</v>
      </c>
      <c r="CL299" s="27">
        <v>6.58510728339935</v>
      </c>
      <c r="CM299" s="33">
        <v>5.7083603475214136E-2</v>
      </c>
      <c r="CN299" s="34">
        <v>2.7372141741492593</v>
      </c>
      <c r="CO299" s="34">
        <v>2.0464936691272275E-2</v>
      </c>
      <c r="CP299" s="16">
        <v>249.32813070318502</v>
      </c>
      <c r="CQ299" s="34">
        <v>1.9729942821886875E-2</v>
      </c>
      <c r="CR299" s="34">
        <v>3.7353660653327264E-2</v>
      </c>
      <c r="CS299" s="34" t="s">
        <v>486</v>
      </c>
      <c r="CT299" s="27">
        <v>10.885968635730638</v>
      </c>
      <c r="CU299" s="33">
        <v>8.7518950717180535E-2</v>
      </c>
      <c r="CV299" s="34">
        <v>2.984009284368256</v>
      </c>
      <c r="CW299" s="34">
        <v>2.3155552617360062E-2</v>
      </c>
      <c r="CX299" s="16">
        <v>190.16241135538664</v>
      </c>
      <c r="CY299" s="34">
        <v>1.8048090327946513E-2</v>
      </c>
      <c r="CZ299" s="34">
        <v>6.9470860389234029E-2</v>
      </c>
      <c r="DA299" s="34" t="s">
        <v>486</v>
      </c>
      <c r="DB299" s="27">
        <v>8.369117483517245</v>
      </c>
      <c r="DC299" s="34" t="s">
        <v>486</v>
      </c>
      <c r="DD299" s="33">
        <v>2.3932299106974943E-2</v>
      </c>
      <c r="DE299" s="34">
        <v>0.94857496992592949</v>
      </c>
      <c r="DF299" s="34">
        <v>5.6045085935523343E-3</v>
      </c>
      <c r="DG299" s="16">
        <v>177.98214671218912</v>
      </c>
      <c r="DH299" s="34">
        <v>1.0808823255822515E-2</v>
      </c>
      <c r="DI299" s="34">
        <v>1.3123475851152429E-2</v>
      </c>
      <c r="DJ299" s="34" t="s">
        <v>486</v>
      </c>
      <c r="DK299" s="27">
        <v>7.7008672425496059</v>
      </c>
      <c r="DL299" s="33">
        <v>4.4168109720404976E-2</v>
      </c>
      <c r="DM299" s="34">
        <v>1.4006105198702963</v>
      </c>
      <c r="DN299" s="34">
        <v>3.0254301060138992E-2</v>
      </c>
      <c r="DO299" s="16">
        <v>226.41976130614097</v>
      </c>
      <c r="DP299" s="34">
        <v>1.5946932031858138E-2</v>
      </c>
      <c r="DQ299" s="34">
        <v>2.8221177688546838E-2</v>
      </c>
      <c r="DR299" s="34" t="s">
        <v>486</v>
      </c>
      <c r="DS299" s="27">
        <v>9.8115829024867978</v>
      </c>
      <c r="DT299" s="33">
        <v>2.4830986335530381E-2</v>
      </c>
      <c r="DU299" s="34">
        <v>1.063743020433398</v>
      </c>
      <c r="DV299" s="34">
        <v>9.6356091729144725E-3</v>
      </c>
      <c r="DW299" s="16">
        <v>144.18688946622828</v>
      </c>
      <c r="DX299" s="34">
        <v>1.1031613213309028E-2</v>
      </c>
      <c r="DY299" s="34">
        <v>1.3799373122221353E-2</v>
      </c>
      <c r="DZ299" s="34" t="s">
        <v>486</v>
      </c>
      <c r="EA299" s="27">
        <v>6.2592685447538638</v>
      </c>
      <c r="EB299" s="33">
        <v>4.107328716914143E-2</v>
      </c>
      <c r="EC299" s="34">
        <v>1.3514306423062028</v>
      </c>
      <c r="ED299" s="34">
        <v>2.0008076265087334E-2</v>
      </c>
      <c r="EE299" s="16">
        <v>249.87218904657718</v>
      </c>
      <c r="EF299" s="34">
        <v>1.5857688342093165E-2</v>
      </c>
      <c r="EG299" s="34">
        <v>2.5215598827048265E-2</v>
      </c>
      <c r="EH299" s="34" t="s">
        <v>486</v>
      </c>
      <c r="EI299" s="27">
        <v>10.81372497242045</v>
      </c>
      <c r="EJ299" s="33">
        <v>2.9109899749495047E-2</v>
      </c>
      <c r="EK299" s="34">
        <v>1.1190808841471374</v>
      </c>
      <c r="EL299" s="34">
        <v>1.2867761989195495E-2</v>
      </c>
      <c r="EM299" s="16">
        <v>173.63518041705311</v>
      </c>
      <c r="EN299" s="34">
        <v>1.2192897063591187E-2</v>
      </c>
      <c r="EO299" s="34">
        <v>1.6917002685903862E-2</v>
      </c>
      <c r="EP299" s="34" t="s">
        <v>486</v>
      </c>
      <c r="EQ299" s="27">
        <v>7.5266215968857804</v>
      </c>
      <c r="ER299" s="34" t="s">
        <v>486</v>
      </c>
    </row>
    <row r="300" spans="2:148" x14ac:dyDescent="0.2">
      <c r="B300" s="15" t="s">
        <v>502</v>
      </c>
      <c r="D300" s="15" t="s">
        <v>68</v>
      </c>
      <c r="E300" s="15" t="s">
        <v>598</v>
      </c>
      <c r="F300" s="31" t="s">
        <v>32</v>
      </c>
      <c r="G300" s="15">
        <v>7900</v>
      </c>
      <c r="H300" s="31" t="s">
        <v>2</v>
      </c>
      <c r="I300" s="15">
        <v>37536</v>
      </c>
      <c r="K300" s="15" t="s">
        <v>493</v>
      </c>
      <c r="L300" s="15">
        <v>1.339</v>
      </c>
      <c r="N300" s="15" t="s">
        <v>25</v>
      </c>
      <c r="P300" s="15" t="s">
        <v>495</v>
      </c>
      <c r="Q300" s="37"/>
      <c r="R300" s="11"/>
      <c r="T300" s="31" t="s">
        <v>153</v>
      </c>
      <c r="U300" s="15"/>
      <c r="V300" s="15">
        <v>1130</v>
      </c>
      <c r="Y300" s="41">
        <v>0.13800000000000001</v>
      </c>
      <c r="Z300" s="42">
        <v>0.32300000000000001</v>
      </c>
      <c r="AA300" s="42">
        <v>5.6000000000000001E-2</v>
      </c>
      <c r="AB300" s="28">
        <v>176.77500000000001</v>
      </c>
      <c r="AC300" s="42">
        <v>0.01</v>
      </c>
      <c r="AD300" s="42">
        <v>0.129</v>
      </c>
      <c r="AE300" s="42"/>
      <c r="AF300" s="43">
        <v>7.6224489795918373</v>
      </c>
      <c r="AG300" s="41">
        <v>2.1999999999999999E-2</v>
      </c>
      <c r="AH300" s="42">
        <v>0.63900000000000001</v>
      </c>
      <c r="AI300" s="42">
        <v>1.4999999999999999E-2</v>
      </c>
      <c r="AJ300" s="28">
        <v>132.99799999999999</v>
      </c>
      <c r="AK300" s="42">
        <v>5.0000000000000001E-3</v>
      </c>
      <c r="AL300" s="42">
        <v>1.6E-2</v>
      </c>
      <c r="AM300" s="42"/>
      <c r="AN300" s="43">
        <v>5.7503632307426429</v>
      </c>
      <c r="AO300" s="41">
        <v>6.5000000000000002E-2</v>
      </c>
      <c r="AP300" s="42">
        <v>0.52300000000000002</v>
      </c>
      <c r="AQ300" s="42">
        <v>0.03</v>
      </c>
      <c r="AR300" s="28">
        <v>149.14599999999999</v>
      </c>
      <c r="AS300" s="42">
        <v>7.0000000000000001E-3</v>
      </c>
      <c r="AT300" s="42">
        <v>5.8000000000000003E-2</v>
      </c>
      <c r="AU300" s="42"/>
      <c r="AV300" s="27">
        <v>6.3940000000000001</v>
      </c>
      <c r="AW300" s="54"/>
      <c r="AX300" s="33" t="s">
        <v>486</v>
      </c>
      <c r="AY300" s="34" t="s">
        <v>486</v>
      </c>
      <c r="AZ300" s="34" t="s">
        <v>486</v>
      </c>
      <c r="BA300" s="16" t="s">
        <v>486</v>
      </c>
      <c r="BB300" s="34" t="s">
        <v>486</v>
      </c>
      <c r="BC300" s="34" t="s">
        <v>486</v>
      </c>
      <c r="BD300" s="34" t="s">
        <v>486</v>
      </c>
      <c r="BE300" s="27" t="s">
        <v>486</v>
      </c>
      <c r="BF300" s="34" t="s">
        <v>486</v>
      </c>
      <c r="BG300" s="33" t="s">
        <v>486</v>
      </c>
      <c r="BH300" s="34" t="s">
        <v>486</v>
      </c>
      <c r="BI300" s="34" t="s">
        <v>486</v>
      </c>
      <c r="BJ300" s="16" t="s">
        <v>486</v>
      </c>
      <c r="BK300" s="34" t="s">
        <v>486</v>
      </c>
      <c r="BL300" s="34" t="s">
        <v>486</v>
      </c>
      <c r="BM300" s="34" t="s">
        <v>486</v>
      </c>
      <c r="BN300" s="27" t="s">
        <v>486</v>
      </c>
      <c r="BO300" s="33">
        <v>0.17023356150045618</v>
      </c>
      <c r="BP300" s="34">
        <v>0.99405965335102975</v>
      </c>
      <c r="BQ300" s="34">
        <v>8.3638079530106144E-2</v>
      </c>
      <c r="BR300" s="16">
        <v>158.46230543829006</v>
      </c>
      <c r="BS300" s="34">
        <v>1.2008139841839708E-2</v>
      </c>
      <c r="BT300" s="34">
        <v>0.15822542165861647</v>
      </c>
      <c r="BU300" s="34" t="s">
        <v>486</v>
      </c>
      <c r="BV300" s="27">
        <v>6.8866291558970278</v>
      </c>
      <c r="BW300" s="33">
        <v>5.1233856250876243E-3</v>
      </c>
      <c r="BX300" s="34">
        <v>0.11074486682021015</v>
      </c>
      <c r="BY300" s="34">
        <v>3.6053063049192313E-2</v>
      </c>
      <c r="BZ300" s="16">
        <v>154.60551084485317</v>
      </c>
      <c r="CA300" s="34">
        <v>1.6127592917400109E-3</v>
      </c>
      <c r="CB300" s="34">
        <v>3.5106263333476136E-3</v>
      </c>
      <c r="CC300" s="34" t="s">
        <v>486</v>
      </c>
      <c r="CD300" s="27">
        <v>6.639212402077284</v>
      </c>
      <c r="CE300" s="33">
        <v>1.660754866887779E-2</v>
      </c>
      <c r="CF300" s="34">
        <v>0.26010338889358958</v>
      </c>
      <c r="CG300" s="34">
        <v>1.3574632091061292E-2</v>
      </c>
      <c r="CH300" s="16">
        <v>116.77502710537283</v>
      </c>
      <c r="CI300" s="34">
        <v>2.361989124726406E-3</v>
      </c>
      <c r="CJ300" s="34">
        <v>1.4245559544151383E-2</v>
      </c>
      <c r="CK300" s="34" t="s">
        <v>486</v>
      </c>
      <c r="CL300" s="27">
        <v>5.0282868911327991</v>
      </c>
      <c r="CM300" s="33">
        <v>2.2759082704609419E-3</v>
      </c>
      <c r="CN300" s="34">
        <v>8.461966799367257E-2</v>
      </c>
      <c r="CO300" s="34">
        <v>2.5802963105901144E-2</v>
      </c>
      <c r="CP300" s="16">
        <v>160.63561189694931</v>
      </c>
      <c r="CQ300" s="34">
        <v>1.017537697666931E-3</v>
      </c>
      <c r="CR300" s="34">
        <v>1.258370572794011E-3</v>
      </c>
      <c r="CS300" s="34" t="s">
        <v>486</v>
      </c>
      <c r="CT300" s="27">
        <v>6.8956960333692594</v>
      </c>
      <c r="CU300" s="33">
        <v>4.3867704533796702E-2</v>
      </c>
      <c r="CV300" s="34">
        <v>0.36561386915658711</v>
      </c>
      <c r="CW300" s="34">
        <v>3.1947448701187077E-2</v>
      </c>
      <c r="CX300" s="16">
        <v>135.03010970405421</v>
      </c>
      <c r="CY300" s="34">
        <v>4.023388941992505E-3</v>
      </c>
      <c r="CZ300" s="34">
        <v>3.9844315591804194E-2</v>
      </c>
      <c r="DA300" s="34" t="s">
        <v>486</v>
      </c>
      <c r="DB300" s="27">
        <v>5.8220699959468423</v>
      </c>
      <c r="DC300" s="34" t="s">
        <v>486</v>
      </c>
      <c r="DD300" s="33">
        <v>2.6584939072916108E-3</v>
      </c>
      <c r="DE300" s="34">
        <v>1.7349665282419012E-2</v>
      </c>
      <c r="DF300" s="34">
        <v>3.5224676578484389E-2</v>
      </c>
      <c r="DG300" s="16">
        <v>118.43148360647064</v>
      </c>
      <c r="DH300" s="34">
        <v>1.2685884237934617E-3</v>
      </c>
      <c r="DI300" s="34">
        <v>1.3899054834981492E-3</v>
      </c>
      <c r="DJ300" s="34" t="s">
        <v>486</v>
      </c>
      <c r="DK300" s="27">
        <v>5.081073398170707</v>
      </c>
      <c r="DL300" s="33">
        <v>3.4413642784753818E-3</v>
      </c>
      <c r="DM300" s="34">
        <v>4.5843102261768229E-2</v>
      </c>
      <c r="DN300" s="34">
        <v>5.7014609529620612E-2</v>
      </c>
      <c r="DO300" s="16">
        <v>150.70471571869581</v>
      </c>
      <c r="DP300" s="34">
        <v>2.2047137604052718E-3</v>
      </c>
      <c r="DQ300" s="34">
        <v>1.23665051807011E-3</v>
      </c>
      <c r="DR300" s="34" t="s">
        <v>486</v>
      </c>
      <c r="DS300" s="27">
        <v>6.4673036250081566</v>
      </c>
      <c r="DT300" s="33">
        <v>1.3336734624849623E-2</v>
      </c>
      <c r="DU300" s="34">
        <v>0.23945201561970317</v>
      </c>
      <c r="DV300" s="34">
        <v>1.6989170948218901E-2</v>
      </c>
      <c r="DW300" s="16">
        <v>118.29299468359005</v>
      </c>
      <c r="DX300" s="34">
        <v>2.1081494088503196E-3</v>
      </c>
      <c r="DY300" s="34">
        <v>1.1228585215999303E-2</v>
      </c>
      <c r="DZ300" s="34" t="s">
        <v>486</v>
      </c>
      <c r="EA300" s="27">
        <v>5.091555839736384</v>
      </c>
      <c r="EB300" s="33">
        <v>2.1843188060585734E-3</v>
      </c>
      <c r="EC300" s="34">
        <v>9.2006352674937328E-2</v>
      </c>
      <c r="ED300" s="34">
        <v>3.9073503159398802E-2</v>
      </c>
      <c r="EE300" s="16">
        <v>159.59034980938318</v>
      </c>
      <c r="EF300" s="34">
        <v>4.6684043506847685E-4</v>
      </c>
      <c r="EG300" s="34">
        <v>1.7174783709900964E-3</v>
      </c>
      <c r="EH300" s="34" t="s">
        <v>486</v>
      </c>
      <c r="EI300" s="27">
        <v>6.8513499934557531</v>
      </c>
      <c r="EJ300" s="33">
        <v>8.6355998736987061E-3</v>
      </c>
      <c r="EK300" s="34">
        <v>0.15231574994368061</v>
      </c>
      <c r="EL300" s="34">
        <v>2.8647851818363188E-2</v>
      </c>
      <c r="EM300" s="16">
        <v>127.3073116578357</v>
      </c>
      <c r="EN300" s="34">
        <v>1.7832462079841913E-3</v>
      </c>
      <c r="EO300" s="34">
        <v>6.852353665714515E-3</v>
      </c>
      <c r="EP300" s="34" t="s">
        <v>486</v>
      </c>
      <c r="EQ300" s="27">
        <v>5.4716686255998503</v>
      </c>
      <c r="ER300" s="34" t="s">
        <v>486</v>
      </c>
    </row>
    <row r="301" spans="2:148" s="17" customFormat="1" x14ac:dyDescent="0.2">
      <c r="B301" s="15" t="s">
        <v>502</v>
      </c>
      <c r="C301" s="15"/>
      <c r="D301" s="15" t="s">
        <v>51</v>
      </c>
      <c r="E301" s="15" t="s">
        <v>584</v>
      </c>
      <c r="F301" s="31" t="s">
        <v>32</v>
      </c>
      <c r="G301" s="15">
        <v>7900</v>
      </c>
      <c r="H301" s="31" t="s">
        <v>2</v>
      </c>
      <c r="I301" s="15">
        <v>29792</v>
      </c>
      <c r="J301" s="15"/>
      <c r="K301" s="15" t="s">
        <v>493</v>
      </c>
      <c r="L301" s="15">
        <v>1.599</v>
      </c>
      <c r="M301" s="15"/>
      <c r="N301" s="15" t="s">
        <v>25</v>
      </c>
      <c r="O301" s="15"/>
      <c r="P301" s="15" t="s">
        <v>495</v>
      </c>
      <c r="Q301" s="37"/>
      <c r="R301" s="11"/>
      <c r="S301" s="15"/>
      <c r="T301" s="31" t="s">
        <v>153</v>
      </c>
      <c r="U301" s="15"/>
      <c r="V301" s="15">
        <v>1250</v>
      </c>
      <c r="W301" s="15"/>
      <c r="X301" s="15"/>
      <c r="Y301" s="41">
        <v>0.17899999999999999</v>
      </c>
      <c r="Z301" s="42">
        <v>1.125</v>
      </c>
      <c r="AA301" s="42">
        <v>0.161</v>
      </c>
      <c r="AB301" s="28">
        <v>223.267</v>
      </c>
      <c r="AC301" s="42">
        <v>0.03</v>
      </c>
      <c r="AD301" s="42">
        <v>0.15</v>
      </c>
      <c r="AE301" s="42">
        <v>1.3267301146763692E-2</v>
      </c>
      <c r="AF301" s="43">
        <v>9.6761292045686638</v>
      </c>
      <c r="AG301" s="41">
        <v>4.3999999999999997E-2</v>
      </c>
      <c r="AH301" s="42">
        <v>0.27800000000000002</v>
      </c>
      <c r="AI301" s="42">
        <v>0.13600000000000001</v>
      </c>
      <c r="AJ301" s="28">
        <v>145.941</v>
      </c>
      <c r="AK301" s="42">
        <v>1.4999999999999999E-2</v>
      </c>
      <c r="AL301" s="42">
        <v>2.9000000000000001E-2</v>
      </c>
      <c r="AM301" s="42">
        <v>4.5209845647458027E-3</v>
      </c>
      <c r="AN301" s="43">
        <v>6.2841524877849535</v>
      </c>
      <c r="AO301" s="41">
        <v>9.4E-2</v>
      </c>
      <c r="AP301" s="42">
        <v>0.59099999999999997</v>
      </c>
      <c r="AQ301" s="42">
        <v>0.14499999999999999</v>
      </c>
      <c r="AR301" s="28">
        <v>174.57499999999999</v>
      </c>
      <c r="AS301" s="42">
        <v>0.02</v>
      </c>
      <c r="AT301" s="42">
        <v>7.2999999999999995E-2</v>
      </c>
      <c r="AU301" s="42">
        <v>7.7597909305979415E-3</v>
      </c>
      <c r="AV301" s="27">
        <v>7.4850000000000003</v>
      </c>
      <c r="AW301" s="54"/>
      <c r="AX301" s="33" t="s">
        <v>486</v>
      </c>
      <c r="AY301" s="34" t="s">
        <v>486</v>
      </c>
      <c r="AZ301" s="34" t="s">
        <v>486</v>
      </c>
      <c r="BA301" s="16" t="s">
        <v>486</v>
      </c>
      <c r="BB301" s="34" t="s">
        <v>486</v>
      </c>
      <c r="BC301" s="34" t="s">
        <v>486</v>
      </c>
      <c r="BD301" s="34" t="s">
        <v>486</v>
      </c>
      <c r="BE301" s="27" t="s">
        <v>486</v>
      </c>
      <c r="BF301" s="34" t="s">
        <v>486</v>
      </c>
      <c r="BG301" s="33" t="s">
        <v>486</v>
      </c>
      <c r="BH301" s="34" t="s">
        <v>486</v>
      </c>
      <c r="BI301" s="34" t="s">
        <v>486</v>
      </c>
      <c r="BJ301" s="16" t="s">
        <v>486</v>
      </c>
      <c r="BK301" s="34" t="s">
        <v>486</v>
      </c>
      <c r="BL301" s="34" t="s">
        <v>486</v>
      </c>
      <c r="BM301" s="34" t="s">
        <v>486</v>
      </c>
      <c r="BN301" s="27" t="s">
        <v>486</v>
      </c>
      <c r="BO301" s="33">
        <v>0.19427869707944315</v>
      </c>
      <c r="BP301" s="34">
        <v>2.6443936149664418</v>
      </c>
      <c r="BQ301" s="34">
        <v>0.24806038071457137</v>
      </c>
      <c r="BR301" s="16">
        <v>190.6721442067271</v>
      </c>
      <c r="BS301" s="34">
        <v>2.545504780348733E-2</v>
      </c>
      <c r="BT301" s="34">
        <v>0.16882364927595581</v>
      </c>
      <c r="BU301" s="34">
        <v>1.299917295359089E-2</v>
      </c>
      <c r="BV301" s="27">
        <v>8.382615446878745</v>
      </c>
      <c r="BW301" s="33">
        <v>5.9943546140506995E-2</v>
      </c>
      <c r="BX301" s="34">
        <v>1.1199629123553698</v>
      </c>
      <c r="BY301" s="34">
        <v>0.21714072650489402</v>
      </c>
      <c r="BZ301" s="16">
        <v>205.2131013932746</v>
      </c>
      <c r="CA301" s="34">
        <v>1.8506689017725939E-2</v>
      </c>
      <c r="CB301" s="34">
        <v>4.1436857122781057E-2</v>
      </c>
      <c r="CC301" s="34">
        <v>8.9934135844695166E-3</v>
      </c>
      <c r="CD301" s="27">
        <v>8.8852574006256155</v>
      </c>
      <c r="CE301" s="33">
        <v>2.4491111581225227E-2</v>
      </c>
      <c r="CF301" s="34">
        <v>0.22839260262190234</v>
      </c>
      <c r="CG301" s="34">
        <v>0.13534319518193452</v>
      </c>
      <c r="CH301" s="16">
        <v>129.46316865399604</v>
      </c>
      <c r="CI301" s="34">
        <v>9.9290954101535524E-3</v>
      </c>
      <c r="CJ301" s="34">
        <v>1.4562016171071675E-2</v>
      </c>
      <c r="CK301" s="34">
        <v>2.6346691284839185E-3</v>
      </c>
      <c r="CL301" s="27">
        <v>5.5714183236233623</v>
      </c>
      <c r="CM301" s="33">
        <v>3.0066734391825816E-2</v>
      </c>
      <c r="CN301" s="34">
        <v>0.54001371563211353</v>
      </c>
      <c r="CO301" s="34">
        <v>0.14617346691919511</v>
      </c>
      <c r="CP301" s="16">
        <v>226.60221020592289</v>
      </c>
      <c r="CQ301" s="34">
        <v>1.2129562493717978E-2</v>
      </c>
      <c r="CR301" s="34">
        <v>1.793717189810784E-2</v>
      </c>
      <c r="CS301" s="34">
        <v>4.7744121150809235E-3</v>
      </c>
      <c r="CT301" s="27">
        <v>9.7594864278968831</v>
      </c>
      <c r="CU301" s="33">
        <v>6.3699633994609942E-2</v>
      </c>
      <c r="CV301" s="34">
        <v>0.86621071379442882</v>
      </c>
      <c r="CW301" s="34">
        <v>0.17048323150984149</v>
      </c>
      <c r="CX301" s="16">
        <v>162.60062735974691</v>
      </c>
      <c r="CY301" s="34">
        <v>1.4457503501060856E-2</v>
      </c>
      <c r="CZ301" s="34">
        <v>4.9242130493549086E-2</v>
      </c>
      <c r="DA301" s="34">
        <v>5.8187337044775305E-3</v>
      </c>
      <c r="DB301" s="27">
        <v>7.0410110679279274</v>
      </c>
      <c r="DC301" s="34" t="s">
        <v>486</v>
      </c>
      <c r="DD301" s="33">
        <v>2.9000000000000001E-2</v>
      </c>
      <c r="DE301" s="34">
        <v>0.371</v>
      </c>
      <c r="DF301" s="34">
        <v>0.09</v>
      </c>
      <c r="DG301" s="16">
        <v>161.578</v>
      </c>
      <c r="DH301" s="34">
        <v>1.4999999999999999E-2</v>
      </c>
      <c r="DI301" s="34">
        <v>1.4999999999999999E-2</v>
      </c>
      <c r="DJ301" s="34">
        <v>3.9850799370209928E-3</v>
      </c>
      <c r="DK301" s="27">
        <v>6.9590528035694659</v>
      </c>
      <c r="DL301" s="33">
        <v>4.5999999999999999E-2</v>
      </c>
      <c r="DM301" s="34">
        <v>0.84399999999999997</v>
      </c>
      <c r="DN301" s="34">
        <v>0.189</v>
      </c>
      <c r="DO301" s="16">
        <v>192.929</v>
      </c>
      <c r="DP301" s="34">
        <v>1.7000000000000001E-2</v>
      </c>
      <c r="DQ301" s="34">
        <v>2.8000000000000001E-2</v>
      </c>
      <c r="DR301" s="34">
        <v>7.2723590964973508E-3</v>
      </c>
      <c r="DS301" s="27">
        <v>8.3378939843835944</v>
      </c>
      <c r="DT301" s="33">
        <v>2.3E-2</v>
      </c>
      <c r="DU301" s="34">
        <v>0.222</v>
      </c>
      <c r="DV301" s="34">
        <v>0.13200000000000001</v>
      </c>
      <c r="DW301" s="16">
        <v>125.423</v>
      </c>
      <c r="DX301" s="34">
        <v>0.01</v>
      </c>
      <c r="DY301" s="34">
        <v>1.2999999999999999E-2</v>
      </c>
      <c r="DZ301" s="34">
        <v>2.9002858484351063E-3</v>
      </c>
      <c r="EA301" s="27">
        <v>5.3975012175771004</v>
      </c>
      <c r="EB301" s="33">
        <v>3.5999999999999997E-2</v>
      </c>
      <c r="EC301" s="34">
        <v>0.93100000000000005</v>
      </c>
      <c r="ED301" s="34">
        <v>0.19800000000000001</v>
      </c>
      <c r="EE301" s="16">
        <v>218.62700000000001</v>
      </c>
      <c r="EF301" s="34">
        <v>1.6E-2</v>
      </c>
      <c r="EG301" s="34">
        <v>0.02</v>
      </c>
      <c r="EH301" s="34">
        <v>5.3320444423325519E-3</v>
      </c>
      <c r="EI301" s="27">
        <v>9.4445878305132673</v>
      </c>
      <c r="EJ301" s="33">
        <v>2.9000000000000001E-2</v>
      </c>
      <c r="EK301" s="34">
        <v>0.41599999999999998</v>
      </c>
      <c r="EL301" s="34">
        <v>0.13900000000000001</v>
      </c>
      <c r="EM301" s="16">
        <v>152.096</v>
      </c>
      <c r="EN301" s="34">
        <v>1.2999999999999999E-2</v>
      </c>
      <c r="EO301" s="34">
        <v>1.6E-2</v>
      </c>
      <c r="EP301" s="34">
        <v>4.0000306307263183E-3</v>
      </c>
      <c r="EQ301" s="27">
        <v>6.5554014862295968</v>
      </c>
      <c r="ER301" s="34" t="s">
        <v>486</v>
      </c>
    </row>
    <row r="302" spans="2:148" x14ac:dyDescent="0.2">
      <c r="B302" s="15" t="s">
        <v>503</v>
      </c>
      <c r="D302" s="15" t="s">
        <v>71</v>
      </c>
      <c r="E302" s="15" t="s">
        <v>590</v>
      </c>
      <c r="F302" s="31" t="s">
        <v>32</v>
      </c>
      <c r="G302" s="15">
        <v>7900</v>
      </c>
      <c r="H302" s="31" t="s">
        <v>2</v>
      </c>
      <c r="I302" s="15">
        <v>47068</v>
      </c>
      <c r="K302" s="15" t="s">
        <v>491</v>
      </c>
      <c r="L302" s="15">
        <v>2.488</v>
      </c>
      <c r="N302" s="15" t="s">
        <v>25</v>
      </c>
      <c r="P302" s="15" t="s">
        <v>495</v>
      </c>
      <c r="Q302" s="37"/>
      <c r="R302" s="11"/>
      <c r="T302" s="31" t="s">
        <v>153</v>
      </c>
      <c r="U302" s="15"/>
      <c r="V302" s="15">
        <v>1590</v>
      </c>
      <c r="Y302" s="41">
        <v>0.113</v>
      </c>
      <c r="Z302" s="42">
        <v>1.556</v>
      </c>
      <c r="AA302" s="42">
        <v>0.14599999999999999</v>
      </c>
      <c r="AB302" s="28">
        <v>294.33800000000002</v>
      </c>
      <c r="AC302" s="42">
        <v>3.1E-2</v>
      </c>
      <c r="AD302" s="42">
        <v>8.1000000000000003E-2</v>
      </c>
      <c r="AE302" s="42">
        <v>1.5691118836087967E-2</v>
      </c>
      <c r="AF302" s="43">
        <v>12.744443292328482</v>
      </c>
      <c r="AG302" s="41">
        <v>0.03</v>
      </c>
      <c r="AH302" s="42">
        <v>0.47199999999999998</v>
      </c>
      <c r="AI302" s="42">
        <v>0.17599999999999999</v>
      </c>
      <c r="AJ302" s="28">
        <v>183.46700000000001</v>
      </c>
      <c r="AK302" s="42">
        <v>1.4E-2</v>
      </c>
      <c r="AL302" s="42">
        <v>1.6E-2</v>
      </c>
      <c r="AM302" s="42">
        <v>1.1944259973345025E-2</v>
      </c>
      <c r="AN302" s="43">
        <v>7.9048183060753185</v>
      </c>
      <c r="AO302" s="41">
        <v>0.06</v>
      </c>
      <c r="AP302" s="42">
        <v>0.873</v>
      </c>
      <c r="AQ302" s="42">
        <v>0.16500000000000001</v>
      </c>
      <c r="AR302" s="28">
        <v>224.46</v>
      </c>
      <c r="AS302" s="42">
        <v>0.02</v>
      </c>
      <c r="AT302" s="42">
        <v>0.04</v>
      </c>
      <c r="AU302" s="42">
        <v>1.3329619171206878E-2</v>
      </c>
      <c r="AV302" s="27">
        <v>9.6240000000000006</v>
      </c>
      <c r="AW302" s="54"/>
      <c r="AX302" s="33" t="s">
        <v>486</v>
      </c>
      <c r="AY302" s="34" t="s">
        <v>486</v>
      </c>
      <c r="AZ302" s="34" t="s">
        <v>486</v>
      </c>
      <c r="BA302" s="16" t="s">
        <v>486</v>
      </c>
      <c r="BB302" s="34" t="s">
        <v>486</v>
      </c>
      <c r="BC302" s="34" t="s">
        <v>486</v>
      </c>
      <c r="BD302" s="34" t="s">
        <v>486</v>
      </c>
      <c r="BE302" s="27" t="s">
        <v>486</v>
      </c>
      <c r="BF302" s="34" t="s">
        <v>486</v>
      </c>
      <c r="BG302" s="33" t="s">
        <v>486</v>
      </c>
      <c r="BH302" s="34" t="s">
        <v>486</v>
      </c>
      <c r="BI302" s="34" t="s">
        <v>486</v>
      </c>
      <c r="BJ302" s="16" t="s">
        <v>486</v>
      </c>
      <c r="BK302" s="34" t="s">
        <v>486</v>
      </c>
      <c r="BL302" s="34" t="s">
        <v>486</v>
      </c>
      <c r="BM302" s="34" t="s">
        <v>486</v>
      </c>
      <c r="BN302" s="27" t="s">
        <v>486</v>
      </c>
      <c r="BO302" s="33" t="s">
        <v>486</v>
      </c>
      <c r="BP302" s="34" t="s">
        <v>486</v>
      </c>
      <c r="BQ302" s="34" t="s">
        <v>486</v>
      </c>
      <c r="BR302" s="16" t="s">
        <v>486</v>
      </c>
      <c r="BS302" s="34" t="s">
        <v>486</v>
      </c>
      <c r="BT302" s="34" t="s">
        <v>486</v>
      </c>
      <c r="BU302" s="34" t="s">
        <v>486</v>
      </c>
      <c r="BV302" s="27" t="s">
        <v>486</v>
      </c>
      <c r="BW302" s="33" t="s">
        <v>486</v>
      </c>
      <c r="BX302" s="34" t="s">
        <v>486</v>
      </c>
      <c r="BY302" s="34" t="s">
        <v>486</v>
      </c>
      <c r="BZ302" s="16" t="s">
        <v>486</v>
      </c>
      <c r="CA302" s="34" t="s">
        <v>486</v>
      </c>
      <c r="CB302" s="34" t="s">
        <v>486</v>
      </c>
      <c r="CC302" s="34" t="s">
        <v>486</v>
      </c>
      <c r="CD302" s="27" t="s">
        <v>486</v>
      </c>
      <c r="CE302" s="33" t="s">
        <v>486</v>
      </c>
      <c r="CF302" s="34" t="s">
        <v>486</v>
      </c>
      <c r="CG302" s="34" t="s">
        <v>486</v>
      </c>
      <c r="CH302" s="16" t="s">
        <v>486</v>
      </c>
      <c r="CI302" s="34" t="s">
        <v>486</v>
      </c>
      <c r="CJ302" s="34" t="s">
        <v>486</v>
      </c>
      <c r="CK302" s="34" t="s">
        <v>486</v>
      </c>
      <c r="CL302" s="27" t="s">
        <v>486</v>
      </c>
      <c r="CM302" s="33" t="s">
        <v>486</v>
      </c>
      <c r="CN302" s="34" t="s">
        <v>486</v>
      </c>
      <c r="CO302" s="34" t="s">
        <v>486</v>
      </c>
      <c r="CP302" s="16" t="s">
        <v>486</v>
      </c>
      <c r="CQ302" s="34" t="s">
        <v>486</v>
      </c>
      <c r="CR302" s="34" t="s">
        <v>486</v>
      </c>
      <c r="CS302" s="34" t="s">
        <v>486</v>
      </c>
      <c r="CT302" s="27" t="s">
        <v>486</v>
      </c>
      <c r="CU302" s="33" t="s">
        <v>486</v>
      </c>
      <c r="CV302" s="34" t="s">
        <v>486</v>
      </c>
      <c r="CW302" s="34" t="s">
        <v>486</v>
      </c>
      <c r="CX302" s="16" t="s">
        <v>486</v>
      </c>
      <c r="CY302" s="34" t="s">
        <v>486</v>
      </c>
      <c r="CZ302" s="34" t="s">
        <v>486</v>
      </c>
      <c r="DA302" s="34" t="s">
        <v>486</v>
      </c>
      <c r="DB302" s="27" t="s">
        <v>486</v>
      </c>
      <c r="DC302" s="34" t="s">
        <v>486</v>
      </c>
      <c r="DD302" s="33">
        <v>4.2000000000000003E-2</v>
      </c>
      <c r="DE302" s="34">
        <v>1.1339999999999999</v>
      </c>
      <c r="DF302" s="34">
        <v>0.10199999999999999</v>
      </c>
      <c r="DG302" s="16">
        <v>201.898</v>
      </c>
      <c r="DH302" s="34">
        <v>2.1000000000000001E-2</v>
      </c>
      <c r="DI302" s="34">
        <v>2.1000000000000001E-2</v>
      </c>
      <c r="DJ302" s="34">
        <v>1.2999999999999999E-2</v>
      </c>
      <c r="DK302" s="27">
        <v>8.7415770372814272</v>
      </c>
      <c r="DL302" s="33">
        <v>5.5E-2</v>
      </c>
      <c r="DM302" s="34">
        <v>1.639</v>
      </c>
      <c r="DN302" s="34">
        <v>0.29399999999999998</v>
      </c>
      <c r="DO302" s="16">
        <v>246.02600000000001</v>
      </c>
      <c r="DP302" s="34">
        <v>2.5999999999999999E-2</v>
      </c>
      <c r="DQ302" s="34">
        <v>0.03</v>
      </c>
      <c r="DR302" s="34">
        <v>1.9E-2</v>
      </c>
      <c r="DS302" s="27">
        <v>10.670038019826871</v>
      </c>
      <c r="DT302" s="33">
        <v>2.1999999999999999E-2</v>
      </c>
      <c r="DU302" s="34">
        <v>0.46800000000000003</v>
      </c>
      <c r="DV302" s="34">
        <v>9.9000000000000005E-2</v>
      </c>
      <c r="DW302" s="16">
        <v>155.114</v>
      </c>
      <c r="DX302" s="34">
        <v>1.2E-2</v>
      </c>
      <c r="DY302" s="34">
        <v>0.01</v>
      </c>
      <c r="DZ302" s="34">
        <v>0.01</v>
      </c>
      <c r="EA302" s="27">
        <v>6.6873962702864063</v>
      </c>
      <c r="EB302" s="33">
        <v>6.0999999999999999E-2</v>
      </c>
      <c r="EC302" s="34">
        <v>1.905</v>
      </c>
      <c r="ED302" s="34">
        <v>0.27300000000000002</v>
      </c>
      <c r="EE302" s="16">
        <v>273.72399999999999</v>
      </c>
      <c r="EF302" s="34">
        <v>2.9000000000000001E-2</v>
      </c>
      <c r="EG302" s="34">
        <v>3.1E-2</v>
      </c>
      <c r="EH302" s="34">
        <v>0.02</v>
      </c>
      <c r="EI302" s="27">
        <v>11.876753389577541</v>
      </c>
      <c r="EJ302" s="33">
        <v>3.5000000000000003E-2</v>
      </c>
      <c r="EK302" s="34">
        <v>0.92</v>
      </c>
      <c r="EL302" s="34">
        <v>0.14599999999999999</v>
      </c>
      <c r="EM302" s="16">
        <v>189.99600000000001</v>
      </c>
      <c r="EN302" s="34">
        <v>1.7999999999999999E-2</v>
      </c>
      <c r="EO302" s="34">
        <v>1.7000000000000001E-2</v>
      </c>
      <c r="EP302" s="34">
        <v>1.2999999999999999E-2</v>
      </c>
      <c r="EQ302" s="27">
        <v>8.2157229265840304</v>
      </c>
      <c r="ER302" s="34" t="s">
        <v>486</v>
      </c>
    </row>
    <row r="303" spans="2:148" x14ac:dyDescent="0.2">
      <c r="B303" s="15" t="s">
        <v>503</v>
      </c>
      <c r="D303" s="15" t="s">
        <v>94</v>
      </c>
      <c r="E303" s="15" t="s">
        <v>558</v>
      </c>
      <c r="F303" s="31" t="s">
        <v>32</v>
      </c>
      <c r="G303" s="15">
        <v>7900</v>
      </c>
      <c r="H303" s="31" t="s">
        <v>2</v>
      </c>
      <c r="I303" s="15">
        <v>110443</v>
      </c>
      <c r="K303" s="15" t="s">
        <v>491</v>
      </c>
      <c r="L303" s="15">
        <v>2.4569999999999999</v>
      </c>
      <c r="N303" s="15" t="s">
        <v>506</v>
      </c>
      <c r="P303" s="15" t="s">
        <v>495</v>
      </c>
      <c r="Q303" s="37"/>
      <c r="R303" s="11"/>
      <c r="T303" s="31" t="s">
        <v>153</v>
      </c>
      <c r="U303" s="15"/>
      <c r="V303" s="15">
        <v>1590</v>
      </c>
      <c r="Y303" s="41">
        <v>0.247</v>
      </c>
      <c r="Z303" s="42">
        <v>2.9569999999999999</v>
      </c>
      <c r="AA303" s="42">
        <v>0.22800000000000001</v>
      </c>
      <c r="AB303" s="28">
        <v>289.76900000000001</v>
      </c>
      <c r="AC303" s="42">
        <v>3.1E-2</v>
      </c>
      <c r="AD303" s="42">
        <v>0.215</v>
      </c>
      <c r="AE303" s="42"/>
      <c r="AF303" s="43">
        <v>12.661135253177484</v>
      </c>
      <c r="AG303" s="41">
        <v>2.7E-2</v>
      </c>
      <c r="AH303" s="42">
        <v>1.694</v>
      </c>
      <c r="AI303" s="42">
        <v>0.10100000000000001</v>
      </c>
      <c r="AJ303" s="28">
        <v>213.03</v>
      </c>
      <c r="AK303" s="42">
        <v>1.4E-2</v>
      </c>
      <c r="AL303" s="42">
        <v>1.2999999999999999E-2</v>
      </c>
      <c r="AM303" s="42"/>
      <c r="AN303" s="43">
        <v>9.2547325258047799</v>
      </c>
      <c r="AO303" s="41">
        <v>0.108</v>
      </c>
      <c r="AP303" s="42">
        <v>2.1619999999999999</v>
      </c>
      <c r="AQ303" s="42">
        <v>0.14799999999999999</v>
      </c>
      <c r="AR303" s="28">
        <v>241.45699999999999</v>
      </c>
      <c r="AS303" s="42">
        <v>2.1000000000000001E-2</v>
      </c>
      <c r="AT303" s="42">
        <v>8.7999999999999995E-2</v>
      </c>
      <c r="AU303" s="42"/>
      <c r="AV303" s="27">
        <v>10.44</v>
      </c>
      <c r="AW303" s="54"/>
      <c r="AX303" s="33" t="s">
        <v>486</v>
      </c>
      <c r="AY303" s="34" t="s">
        <v>486</v>
      </c>
      <c r="AZ303" s="34" t="s">
        <v>486</v>
      </c>
      <c r="BA303" s="16" t="s">
        <v>486</v>
      </c>
      <c r="BB303" s="34" t="s">
        <v>486</v>
      </c>
      <c r="BC303" s="34" t="s">
        <v>486</v>
      </c>
      <c r="BD303" s="34" t="s">
        <v>486</v>
      </c>
      <c r="BE303" s="27" t="s">
        <v>486</v>
      </c>
      <c r="BF303" s="34" t="s">
        <v>486</v>
      </c>
      <c r="BG303" s="33" t="s">
        <v>486</v>
      </c>
      <c r="BH303" s="34" t="s">
        <v>486</v>
      </c>
      <c r="BI303" s="34" t="s">
        <v>486</v>
      </c>
      <c r="BJ303" s="16" t="s">
        <v>486</v>
      </c>
      <c r="BK303" s="34" t="s">
        <v>486</v>
      </c>
      <c r="BL303" s="34" t="s">
        <v>486</v>
      </c>
      <c r="BM303" s="34" t="s">
        <v>486</v>
      </c>
      <c r="BN303" s="27" t="s">
        <v>486</v>
      </c>
      <c r="BO303" s="33">
        <v>0.39862379124990038</v>
      </c>
      <c r="BP303" s="34">
        <v>5.2295331439763588</v>
      </c>
      <c r="BQ303" s="34">
        <v>0.19059595374292523</v>
      </c>
      <c r="BR303" s="16">
        <v>261.8849524332839</v>
      </c>
      <c r="BS303" s="34">
        <v>3.1930570883683243E-2</v>
      </c>
      <c r="BT303" s="34">
        <v>0.36669322036621715</v>
      </c>
      <c r="BU303" s="34" t="s">
        <v>486</v>
      </c>
      <c r="BV303" s="27">
        <v>11.638979738931798</v>
      </c>
      <c r="BW303" s="33">
        <v>3.2033287217555148E-2</v>
      </c>
      <c r="BX303" s="34">
        <v>1.226797002092608</v>
      </c>
      <c r="BY303" s="34">
        <v>3.7973321732092995E-2</v>
      </c>
      <c r="BZ303" s="16">
        <v>262.98328764773845</v>
      </c>
      <c r="CA303" s="34">
        <v>1.64490433155247E-2</v>
      </c>
      <c r="CB303" s="34">
        <v>1.5584243902030448E-2</v>
      </c>
      <c r="CC303" s="34" t="s">
        <v>486</v>
      </c>
      <c r="CD303" s="27">
        <v>11.36643167718665</v>
      </c>
      <c r="CE303" s="33">
        <v>1.416547231868839E-2</v>
      </c>
      <c r="CF303" s="34">
        <v>0.4220788153163933</v>
      </c>
      <c r="CG303" s="34">
        <v>4.9126927827122954E-2</v>
      </c>
      <c r="CH303" s="16">
        <v>179.68677253958063</v>
      </c>
      <c r="CI303" s="34">
        <v>8.3780494438885356E-3</v>
      </c>
      <c r="CJ303" s="34">
        <v>5.7874228747998545E-3</v>
      </c>
      <c r="CK303" s="34" t="s">
        <v>486</v>
      </c>
      <c r="CL303" s="27">
        <v>7.7371648542998912</v>
      </c>
      <c r="CM303" s="33">
        <v>1.5572494885338356E-2</v>
      </c>
      <c r="CN303" s="34">
        <v>1.1676828951316605</v>
      </c>
      <c r="CO303" s="34">
        <v>1.5760160217962345E-2</v>
      </c>
      <c r="CP303" s="16">
        <v>273.90892772238021</v>
      </c>
      <c r="CQ303" s="34">
        <v>1.1203773555890641E-2</v>
      </c>
      <c r="CR303" s="34">
        <v>4.3687213294477147E-3</v>
      </c>
      <c r="CS303" s="34" t="s">
        <v>486</v>
      </c>
      <c r="CT303" s="27">
        <v>11.828810075378547</v>
      </c>
      <c r="CU303" s="33">
        <v>9.2993820957240944E-2</v>
      </c>
      <c r="CV303" s="34">
        <v>1.5676371177136887</v>
      </c>
      <c r="CW303" s="34">
        <v>7.203301235574068E-2</v>
      </c>
      <c r="CX303" s="16">
        <v>217.80689807789366</v>
      </c>
      <c r="CY303" s="34">
        <v>1.4496583530025838E-2</v>
      </c>
      <c r="CZ303" s="34">
        <v>7.8497237427215108E-2</v>
      </c>
      <c r="DA303" s="34" t="s">
        <v>486</v>
      </c>
      <c r="DB303" s="27">
        <v>9.4600763770739071</v>
      </c>
      <c r="DC303" s="34" t="s">
        <v>486</v>
      </c>
      <c r="DD303" s="33">
        <v>1.1879877927874091E-2</v>
      </c>
      <c r="DE303" s="34">
        <v>0.68950461924422668</v>
      </c>
      <c r="DF303" s="34">
        <v>6.073040095181924E-3</v>
      </c>
      <c r="DG303" s="16">
        <v>200.12016789109578</v>
      </c>
      <c r="DH303" s="34">
        <v>7.9103947866553219E-3</v>
      </c>
      <c r="DI303" s="34">
        <v>3.9694831412187678E-3</v>
      </c>
      <c r="DJ303" s="34" t="s">
        <v>486</v>
      </c>
      <c r="DK303" s="27">
        <v>8.6312691536991508</v>
      </c>
      <c r="DL303" s="33">
        <v>2.8907446929428926E-2</v>
      </c>
      <c r="DM303" s="34">
        <v>1.5421134179434397</v>
      </c>
      <c r="DN303" s="34">
        <v>8.255400391073156E-2</v>
      </c>
      <c r="DO303" s="16">
        <v>252.23110489269848</v>
      </c>
      <c r="DP303" s="34">
        <v>1.6219399211469851E-2</v>
      </c>
      <c r="DQ303" s="34">
        <v>1.2688047717959072E-2</v>
      </c>
      <c r="DR303" s="34" t="s">
        <v>486</v>
      </c>
      <c r="DS303" s="27">
        <v>10.926095762995917</v>
      </c>
      <c r="DT303" s="33">
        <v>1.453614264808342E-2</v>
      </c>
      <c r="DU303" s="34">
        <v>0.46432559587485644</v>
      </c>
      <c r="DV303" s="34">
        <v>5.1772713375034071E-2</v>
      </c>
      <c r="DW303" s="16">
        <v>178.3854523231883</v>
      </c>
      <c r="DX303" s="34">
        <v>8.9983284610410767E-3</v>
      </c>
      <c r="DY303" s="34">
        <v>5.5378141870423428E-3</v>
      </c>
      <c r="DZ303" s="34" t="s">
        <v>486</v>
      </c>
      <c r="EA303" s="27">
        <v>7.6842488671653175</v>
      </c>
      <c r="EB303" s="33">
        <v>1.4778850789061883E-2</v>
      </c>
      <c r="EC303" s="34">
        <v>0.93443236168497434</v>
      </c>
      <c r="ED303" s="34">
        <v>2.56166761536709E-2</v>
      </c>
      <c r="EE303" s="16">
        <v>271.87188631173819</v>
      </c>
      <c r="EF303" s="34">
        <v>1.0416028279008227E-2</v>
      </c>
      <c r="EG303" s="34">
        <v>4.3628225100536553E-3</v>
      </c>
      <c r="EH303" s="34" t="s">
        <v>486</v>
      </c>
      <c r="EI303" s="27">
        <v>11.725612312618924</v>
      </c>
      <c r="EJ303" s="33">
        <v>1.6104108214457194E-2</v>
      </c>
      <c r="EK303" s="34">
        <v>0.71324409916019404</v>
      </c>
      <c r="EL303" s="34">
        <v>4.4421651679823676E-2</v>
      </c>
      <c r="EM303" s="16">
        <v>203.10307835769021</v>
      </c>
      <c r="EN303" s="34">
        <v>9.9707164816825247E-3</v>
      </c>
      <c r="EO303" s="34">
        <v>6.1333917327746693E-3</v>
      </c>
      <c r="EP303" s="34" t="s">
        <v>486</v>
      </c>
      <c r="EQ303" s="27">
        <v>8.7613813243944136</v>
      </c>
      <c r="ER303" s="34" t="s">
        <v>486</v>
      </c>
    </row>
    <row r="304" spans="2:148" x14ac:dyDescent="0.2">
      <c r="B304" s="15" t="s">
        <v>503</v>
      </c>
      <c r="D304" s="15" t="s">
        <v>94</v>
      </c>
      <c r="E304" s="15" t="s">
        <v>555</v>
      </c>
      <c r="F304" s="31" t="s">
        <v>32</v>
      </c>
      <c r="G304" s="15">
        <v>7900</v>
      </c>
      <c r="H304" s="31" t="s">
        <v>2</v>
      </c>
      <c r="I304" s="15">
        <v>54398</v>
      </c>
      <c r="K304" s="15" t="s">
        <v>491</v>
      </c>
      <c r="L304" s="15">
        <v>2.4569999999999999</v>
      </c>
      <c r="N304" s="15" t="s">
        <v>506</v>
      </c>
      <c r="P304" s="15" t="s">
        <v>495</v>
      </c>
      <c r="Q304" s="37"/>
      <c r="R304" s="11"/>
      <c r="T304" s="31" t="s">
        <v>153</v>
      </c>
      <c r="U304" s="15"/>
      <c r="V304" s="15">
        <v>1590</v>
      </c>
      <c r="Y304" s="41">
        <v>0.249</v>
      </c>
      <c r="Z304" s="42">
        <v>1.4319999999999999</v>
      </c>
      <c r="AA304" s="42">
        <v>0.14299999999999999</v>
      </c>
      <c r="AB304" s="28">
        <v>305.15499999999997</v>
      </c>
      <c r="AC304" s="42">
        <v>2.3E-2</v>
      </c>
      <c r="AD304" s="42">
        <v>0.22600000000000001</v>
      </c>
      <c r="AE304" s="42"/>
      <c r="AF304" s="43">
        <v>13.218531837677336</v>
      </c>
      <c r="AG304" s="41">
        <v>2.8000000000000001E-2</v>
      </c>
      <c r="AH304" s="42">
        <v>4.2999999999999997E-2</v>
      </c>
      <c r="AI304" s="42">
        <v>1.4999999999999999E-2</v>
      </c>
      <c r="AJ304" s="28">
        <v>208.63200000000001</v>
      </c>
      <c r="AK304" s="42">
        <v>6.0000000000000001E-3</v>
      </c>
      <c r="AL304" s="42">
        <v>2.1999999999999999E-2</v>
      </c>
      <c r="AM304" s="42"/>
      <c r="AN304" s="43">
        <v>8.9549623729399404</v>
      </c>
      <c r="AO304" s="41">
        <v>0.11</v>
      </c>
      <c r="AP304" s="42">
        <v>0.55600000000000005</v>
      </c>
      <c r="AQ304" s="42">
        <v>6.2E-2</v>
      </c>
      <c r="AR304" s="28">
        <v>244.32499999999999</v>
      </c>
      <c r="AS304" s="42">
        <v>1.2E-2</v>
      </c>
      <c r="AT304" s="42">
        <v>9.8000000000000004E-2</v>
      </c>
      <c r="AU304" s="42"/>
      <c r="AV304" s="27">
        <v>10.455</v>
      </c>
      <c r="AW304" s="54">
        <v>2.0470000000000002</v>
      </c>
      <c r="AX304" s="33" t="s">
        <v>486</v>
      </c>
      <c r="AY304" s="34" t="s">
        <v>486</v>
      </c>
      <c r="AZ304" s="34" t="s">
        <v>486</v>
      </c>
      <c r="BA304" s="16" t="s">
        <v>486</v>
      </c>
      <c r="BB304" s="34" t="s">
        <v>486</v>
      </c>
      <c r="BC304" s="34" t="s">
        <v>486</v>
      </c>
      <c r="BD304" s="34" t="s">
        <v>486</v>
      </c>
      <c r="BE304" s="27" t="s">
        <v>486</v>
      </c>
      <c r="BF304" s="34" t="s">
        <v>486</v>
      </c>
      <c r="BG304" s="33" t="s">
        <v>486</v>
      </c>
      <c r="BH304" s="34" t="s">
        <v>486</v>
      </c>
      <c r="BI304" s="34" t="s">
        <v>486</v>
      </c>
      <c r="BJ304" s="16" t="s">
        <v>486</v>
      </c>
      <c r="BK304" s="34" t="s">
        <v>486</v>
      </c>
      <c r="BL304" s="34" t="s">
        <v>486</v>
      </c>
      <c r="BM304" s="34" t="s">
        <v>486</v>
      </c>
      <c r="BN304" s="27" t="s">
        <v>486</v>
      </c>
      <c r="BO304" s="33" t="s">
        <v>486</v>
      </c>
      <c r="BP304" s="34" t="s">
        <v>486</v>
      </c>
      <c r="BQ304" s="34" t="s">
        <v>486</v>
      </c>
      <c r="BR304" s="16" t="s">
        <v>486</v>
      </c>
      <c r="BS304" s="34" t="s">
        <v>486</v>
      </c>
      <c r="BT304" s="34" t="s">
        <v>486</v>
      </c>
      <c r="BU304" s="34" t="s">
        <v>486</v>
      </c>
      <c r="BV304" s="27" t="s">
        <v>486</v>
      </c>
      <c r="BW304" s="33" t="s">
        <v>486</v>
      </c>
      <c r="BX304" s="34" t="s">
        <v>486</v>
      </c>
      <c r="BY304" s="34" t="s">
        <v>486</v>
      </c>
      <c r="BZ304" s="16" t="s">
        <v>486</v>
      </c>
      <c r="CA304" s="34" t="s">
        <v>486</v>
      </c>
      <c r="CB304" s="34" t="s">
        <v>486</v>
      </c>
      <c r="CC304" s="34" t="s">
        <v>486</v>
      </c>
      <c r="CD304" s="27" t="s">
        <v>486</v>
      </c>
      <c r="CE304" s="33" t="s">
        <v>486</v>
      </c>
      <c r="CF304" s="34" t="s">
        <v>486</v>
      </c>
      <c r="CG304" s="34" t="s">
        <v>486</v>
      </c>
      <c r="CH304" s="16" t="s">
        <v>486</v>
      </c>
      <c r="CI304" s="34" t="s">
        <v>486</v>
      </c>
      <c r="CJ304" s="34" t="s">
        <v>486</v>
      </c>
      <c r="CK304" s="34" t="s">
        <v>486</v>
      </c>
      <c r="CL304" s="27" t="s">
        <v>486</v>
      </c>
      <c r="CM304" s="33" t="s">
        <v>486</v>
      </c>
      <c r="CN304" s="34" t="s">
        <v>486</v>
      </c>
      <c r="CO304" s="34" t="s">
        <v>486</v>
      </c>
      <c r="CP304" s="16" t="s">
        <v>486</v>
      </c>
      <c r="CQ304" s="34" t="s">
        <v>486</v>
      </c>
      <c r="CR304" s="34" t="s">
        <v>486</v>
      </c>
      <c r="CS304" s="34" t="s">
        <v>486</v>
      </c>
      <c r="CT304" s="27" t="s">
        <v>486</v>
      </c>
      <c r="CU304" s="33" t="s">
        <v>486</v>
      </c>
      <c r="CV304" s="34" t="s">
        <v>486</v>
      </c>
      <c r="CW304" s="34" t="s">
        <v>486</v>
      </c>
      <c r="CX304" s="16" t="s">
        <v>486</v>
      </c>
      <c r="CY304" s="34" t="s">
        <v>486</v>
      </c>
      <c r="CZ304" s="34" t="s">
        <v>486</v>
      </c>
      <c r="DA304" s="34" t="s">
        <v>486</v>
      </c>
      <c r="DB304" s="27" t="s">
        <v>486</v>
      </c>
      <c r="DC304" s="34" t="s">
        <v>486</v>
      </c>
      <c r="DD304" s="33">
        <v>2.5000000000000001E-2</v>
      </c>
      <c r="DE304" s="34">
        <v>0.40500000000000003</v>
      </c>
      <c r="DF304" s="34">
        <v>5.0000000000000001E-3</v>
      </c>
      <c r="DG304" s="16">
        <v>221.11799999999999</v>
      </c>
      <c r="DH304" s="34">
        <v>8.9999999999999993E-3</v>
      </c>
      <c r="DI304" s="34">
        <v>1.6E-2</v>
      </c>
      <c r="DJ304" s="34" t="s">
        <v>486</v>
      </c>
      <c r="DK304" s="27">
        <v>9.5144787984477848</v>
      </c>
      <c r="DL304" s="33">
        <v>3.3000000000000002E-2</v>
      </c>
      <c r="DM304" s="34">
        <v>0.65600000000000003</v>
      </c>
      <c r="DN304" s="34">
        <v>1.2999999999999999E-2</v>
      </c>
      <c r="DO304" s="16">
        <v>275.09399999999999</v>
      </c>
      <c r="DP304" s="34">
        <v>0.01</v>
      </c>
      <c r="DQ304" s="34">
        <v>2.4E-2</v>
      </c>
      <c r="DR304" s="34" t="s">
        <v>486</v>
      </c>
      <c r="DS304" s="27">
        <v>11.847522269877928</v>
      </c>
      <c r="DT304" s="33">
        <v>1.4999999999999999E-2</v>
      </c>
      <c r="DU304" s="34">
        <v>0.436</v>
      </c>
      <c r="DV304" s="34">
        <v>2.7E-2</v>
      </c>
      <c r="DW304" s="16">
        <v>190.76499999999999</v>
      </c>
      <c r="DX304" s="34">
        <v>4.0000000000000001E-3</v>
      </c>
      <c r="DY304" s="34">
        <v>1.0999999999999999E-2</v>
      </c>
      <c r="DZ304" s="34" t="s">
        <v>486</v>
      </c>
      <c r="EA304" s="27">
        <v>8.2133633407173487</v>
      </c>
      <c r="EB304" s="33">
        <v>2.7E-2</v>
      </c>
      <c r="EC304" s="34">
        <v>0.7</v>
      </c>
      <c r="ED304" s="34">
        <v>8.9999999999999993E-3</v>
      </c>
      <c r="EE304" s="16">
        <v>300.83199999999999</v>
      </c>
      <c r="EF304" s="34">
        <v>5.0000000000000001E-3</v>
      </c>
      <c r="EG304" s="34">
        <v>2.3E-2</v>
      </c>
      <c r="EH304" s="34" t="s">
        <v>486</v>
      </c>
      <c r="EI304" s="27">
        <v>12.953577791393695</v>
      </c>
      <c r="EJ304" s="33">
        <v>2.1000000000000001E-2</v>
      </c>
      <c r="EK304" s="34">
        <v>0.48899999999999999</v>
      </c>
      <c r="EL304" s="34">
        <v>1.9E-2</v>
      </c>
      <c r="EM304" s="16">
        <v>220.41499999999999</v>
      </c>
      <c r="EN304" s="34">
        <v>6.0000000000000001E-3</v>
      </c>
      <c r="EO304" s="34">
        <v>1.4999999999999999E-2</v>
      </c>
      <c r="EP304" s="34" t="s">
        <v>486</v>
      </c>
      <c r="EQ304" s="27">
        <v>9.489444313522176</v>
      </c>
      <c r="ER304" s="34">
        <v>1.105</v>
      </c>
    </row>
    <row r="305" spans="2:148" x14ac:dyDescent="0.2">
      <c r="B305" s="15" t="s">
        <v>503</v>
      </c>
      <c r="D305" s="15" t="s">
        <v>68</v>
      </c>
      <c r="E305" s="15" t="s">
        <v>556</v>
      </c>
      <c r="F305" s="31" t="s">
        <v>32</v>
      </c>
      <c r="G305" s="15">
        <v>7900</v>
      </c>
      <c r="H305" s="31" t="s">
        <v>2</v>
      </c>
      <c r="I305" s="15">
        <v>71438</v>
      </c>
      <c r="K305" s="15" t="s">
        <v>491</v>
      </c>
      <c r="L305" s="15">
        <v>2.3540000000000001</v>
      </c>
      <c r="N305" s="15" t="s">
        <v>25</v>
      </c>
      <c r="P305" s="15" t="s">
        <v>495</v>
      </c>
      <c r="Q305" s="37"/>
      <c r="R305" s="11"/>
      <c r="T305" s="31" t="s">
        <v>153</v>
      </c>
      <c r="U305" s="15"/>
      <c r="V305" s="15">
        <v>1590</v>
      </c>
      <c r="Y305" s="41">
        <v>5.005806771439042E-2</v>
      </c>
      <c r="Z305" s="42">
        <v>0.62933663892422109</v>
      </c>
      <c r="AA305" s="42">
        <v>4.2404881676341606E-2</v>
      </c>
      <c r="AB305" s="28">
        <v>305.14243775205512</v>
      </c>
      <c r="AC305" s="42">
        <v>9.2318666733331098E-3</v>
      </c>
      <c r="AD305" s="42">
        <v>4.082620104105731E-2</v>
      </c>
      <c r="AE305" s="42">
        <v>1.2343283102900053E-2</v>
      </c>
      <c r="AF305" s="43">
        <v>13.136827577108011</v>
      </c>
      <c r="AG305" s="41">
        <v>1.4282526037931821E-2</v>
      </c>
      <c r="AH305" s="42">
        <v>3.1311525187673901</v>
      </c>
      <c r="AI305" s="42">
        <v>1.082862641340613E-2</v>
      </c>
      <c r="AJ305" s="28">
        <v>211.10084703189278</v>
      </c>
      <c r="AK305" s="42">
        <v>7.80143131687771E-3</v>
      </c>
      <c r="AL305" s="42">
        <v>6.481094721054112E-3</v>
      </c>
      <c r="AM305" s="42">
        <v>1.7011607507746968E-4</v>
      </c>
      <c r="AN305" s="43">
        <v>9.2671229576608063</v>
      </c>
      <c r="AO305" s="41">
        <v>2.7497472427304163E-2</v>
      </c>
      <c r="AP305" s="42">
        <v>2.2068223142603629</v>
      </c>
      <c r="AQ305" s="42">
        <v>2.2488946372832462E-2</v>
      </c>
      <c r="AR305" s="28">
        <v>245.83497687663453</v>
      </c>
      <c r="AS305" s="42">
        <v>8.3294515932717111E-3</v>
      </c>
      <c r="AT305" s="42">
        <v>1.9168020834032448E-2</v>
      </c>
      <c r="AU305" s="42">
        <v>4.6665139353305775E-3</v>
      </c>
      <c r="AV305" s="27">
        <v>10.618798726254186</v>
      </c>
      <c r="AW305" s="54"/>
      <c r="AX305" s="33" t="s">
        <v>486</v>
      </c>
      <c r="AY305" s="34" t="s">
        <v>486</v>
      </c>
      <c r="AZ305" s="34" t="s">
        <v>486</v>
      </c>
      <c r="BA305" s="16" t="s">
        <v>486</v>
      </c>
      <c r="BB305" s="34" t="s">
        <v>486</v>
      </c>
      <c r="BC305" s="34" t="s">
        <v>486</v>
      </c>
      <c r="BD305" s="34" t="s">
        <v>486</v>
      </c>
      <c r="BE305" s="27" t="s">
        <v>486</v>
      </c>
      <c r="BF305" s="34" t="s">
        <v>486</v>
      </c>
      <c r="BG305" s="33" t="s">
        <v>486</v>
      </c>
      <c r="BH305" s="34" t="s">
        <v>486</v>
      </c>
      <c r="BI305" s="34" t="s">
        <v>486</v>
      </c>
      <c r="BJ305" s="16" t="s">
        <v>486</v>
      </c>
      <c r="BK305" s="34" t="s">
        <v>486</v>
      </c>
      <c r="BL305" s="34" t="s">
        <v>486</v>
      </c>
      <c r="BM305" s="34" t="s">
        <v>486</v>
      </c>
      <c r="BN305" s="27" t="s">
        <v>486</v>
      </c>
      <c r="BO305" s="33">
        <v>0.1844218151725443</v>
      </c>
      <c r="BP305" s="34">
        <v>3.9745888540504977</v>
      </c>
      <c r="BQ305" s="34">
        <v>0.12552443803168276</v>
      </c>
      <c r="BR305" s="16">
        <v>262.08525785927912</v>
      </c>
      <c r="BS305" s="34">
        <v>2.1202109719488074E-2</v>
      </c>
      <c r="BT305" s="34">
        <v>0.16321970545305622</v>
      </c>
      <c r="BU305" s="34">
        <v>1.698925650677828E-2</v>
      </c>
      <c r="BV305" s="27">
        <v>11.533846020629731</v>
      </c>
      <c r="BW305" s="33">
        <v>1.1344511202387804E-2</v>
      </c>
      <c r="BX305" s="34">
        <v>0.32110373695094097</v>
      </c>
      <c r="BY305" s="34">
        <v>2.6446861065889261E-2</v>
      </c>
      <c r="BZ305" s="16">
        <v>271.9555096738232</v>
      </c>
      <c r="CA305" s="34">
        <v>6.5080707319188661E-3</v>
      </c>
      <c r="CB305" s="34">
        <v>4.8364404704689381E-3</v>
      </c>
      <c r="CC305" s="34">
        <v>1.1591946839983758E-3</v>
      </c>
      <c r="CD305" s="27">
        <v>11.687394069348002</v>
      </c>
      <c r="CE305" s="33">
        <v>1.2740877746396102E-2</v>
      </c>
      <c r="CF305" s="34">
        <v>0.35632930316923955</v>
      </c>
      <c r="CG305" s="34">
        <v>1.4082478992955488E-2</v>
      </c>
      <c r="CH305" s="16">
        <v>179.2506203963994</v>
      </c>
      <c r="CI305" s="34">
        <v>7.3612799263180016E-3</v>
      </c>
      <c r="CJ305" s="34">
        <v>5.3795978200781008E-3</v>
      </c>
      <c r="CK305" s="34">
        <v>2.2856675055734239E-4</v>
      </c>
      <c r="CL305" s="27">
        <v>7.7138329703233293</v>
      </c>
      <c r="CM305" s="33">
        <v>7.5925171847780739E-3</v>
      </c>
      <c r="CN305" s="34">
        <v>0.23013996741645409</v>
      </c>
      <c r="CO305" s="34">
        <v>1.9343674973868578E-2</v>
      </c>
      <c r="CP305" s="16">
        <v>292.17277860013604</v>
      </c>
      <c r="CQ305" s="34">
        <v>3.2455583778866525E-3</v>
      </c>
      <c r="CR305" s="34">
        <v>4.3469588068914215E-3</v>
      </c>
      <c r="CS305" s="34">
        <v>3.087166641038972E-4</v>
      </c>
      <c r="CT305" s="27">
        <v>12.547874145534371</v>
      </c>
      <c r="CU305" s="33">
        <v>4.5892044109159855E-2</v>
      </c>
      <c r="CV305" s="34">
        <v>1.0523158883455526</v>
      </c>
      <c r="CW305" s="34">
        <v>3.8416555329181659E-2</v>
      </c>
      <c r="CX305" s="16">
        <v>220.80834382710964</v>
      </c>
      <c r="CY305" s="34">
        <v>9.5389934446539724E-3</v>
      </c>
      <c r="CZ305" s="34">
        <v>3.6353050664505879E-2</v>
      </c>
      <c r="DA305" s="34">
        <v>3.679904942745893E-3</v>
      </c>
      <c r="DB305" s="27">
        <v>9.5476683620209766</v>
      </c>
      <c r="DC305" s="34" t="s">
        <v>486</v>
      </c>
      <c r="DD305" s="33">
        <v>6.6676276803646038E-3</v>
      </c>
      <c r="DE305" s="34">
        <v>6.9221993033222365E-2</v>
      </c>
      <c r="DF305" s="34">
        <v>1.1037683982155783E-2</v>
      </c>
      <c r="DG305" s="16">
        <v>202.84837380823913</v>
      </c>
      <c r="DH305" s="34">
        <v>2.5030049421841147E-3</v>
      </c>
      <c r="DI305" s="34">
        <v>4.1646227381804887E-3</v>
      </c>
      <c r="DJ305" s="34">
        <v>4.6206804237883974E-4</v>
      </c>
      <c r="DK305" s="27">
        <v>8.7057668300940652</v>
      </c>
      <c r="DL305" s="33">
        <v>1.4038092868407692E-2</v>
      </c>
      <c r="DM305" s="34">
        <v>0.41811202038848222</v>
      </c>
      <c r="DN305" s="34">
        <v>4.0375182910070626E-2</v>
      </c>
      <c r="DO305" s="16">
        <v>267.75014012031187</v>
      </c>
      <c r="DP305" s="34">
        <v>8.6568638117083836E-3</v>
      </c>
      <c r="DQ305" s="34">
        <v>5.3812290566993114E-3</v>
      </c>
      <c r="DR305" s="34">
        <v>3.0842228734453137E-3</v>
      </c>
      <c r="DS305" s="27">
        <v>11.513929914379323</v>
      </c>
      <c r="DT305" s="33">
        <v>9.7767046480170625E-3</v>
      </c>
      <c r="DU305" s="34">
        <v>0.23796840141454254</v>
      </c>
      <c r="DV305" s="34">
        <v>1.0926189179668243E-2</v>
      </c>
      <c r="DW305" s="16">
        <v>177.59244922211033</v>
      </c>
      <c r="DX305" s="34">
        <v>5.6806302507901342E-3</v>
      </c>
      <c r="DY305" s="34">
        <v>4.0960743972269301E-3</v>
      </c>
      <c r="DZ305" s="34">
        <v>2.6280420780742356E-4</v>
      </c>
      <c r="EA305" s="27">
        <v>7.634333114651481</v>
      </c>
      <c r="EB305" s="33">
        <v>8.2303195461906498E-3</v>
      </c>
      <c r="EC305" s="34">
        <v>0.40723729697128463</v>
      </c>
      <c r="ED305" s="34">
        <v>8.5033938650295651E-3</v>
      </c>
      <c r="EE305" s="16">
        <v>291.86161891174959</v>
      </c>
      <c r="EF305" s="34">
        <v>4.2538079207846153E-3</v>
      </c>
      <c r="EG305" s="34">
        <v>3.9765116254060345E-3</v>
      </c>
      <c r="EH305" s="34">
        <v>1.7279460812966957E-4</v>
      </c>
      <c r="EI305" s="27">
        <v>12.54655138490131</v>
      </c>
      <c r="EJ305" s="33">
        <v>9.6124861559218969E-3</v>
      </c>
      <c r="EK305" s="34">
        <v>0.24826452322078618</v>
      </c>
      <c r="EL305" s="34">
        <v>1.4925704556576203E-2</v>
      </c>
      <c r="EM305" s="16">
        <v>207.53658527871033</v>
      </c>
      <c r="EN305" s="34">
        <v>5.3305667162499779E-3</v>
      </c>
      <c r="EO305" s="34">
        <v>4.2819194396719207E-3</v>
      </c>
      <c r="EP305" s="34">
        <v>6.9826406740133796E-4</v>
      </c>
      <c r="EQ305" s="27">
        <v>8.919312764066655</v>
      </c>
      <c r="ER305" s="34" t="s">
        <v>486</v>
      </c>
    </row>
    <row r="306" spans="2:148" x14ac:dyDescent="0.2">
      <c r="B306" s="15" t="s">
        <v>503</v>
      </c>
      <c r="D306" s="15" t="s">
        <v>71</v>
      </c>
      <c r="E306" s="15" t="s">
        <v>590</v>
      </c>
      <c r="F306" s="31" t="s">
        <v>32</v>
      </c>
      <c r="G306" s="15">
        <v>7900</v>
      </c>
      <c r="H306" s="31" t="s">
        <v>2</v>
      </c>
      <c r="I306" s="15">
        <v>75102</v>
      </c>
      <c r="K306" s="15" t="s">
        <v>491</v>
      </c>
      <c r="L306" s="15">
        <v>2.488</v>
      </c>
      <c r="N306" s="15" t="s">
        <v>25</v>
      </c>
      <c r="P306" s="15" t="s">
        <v>495</v>
      </c>
      <c r="Q306" s="37"/>
      <c r="R306" s="14"/>
      <c r="S306" s="17"/>
      <c r="T306" s="31" t="s">
        <v>153</v>
      </c>
      <c r="U306" s="17"/>
      <c r="V306" s="15">
        <v>1590</v>
      </c>
      <c r="W306" s="17"/>
      <c r="X306" s="17"/>
      <c r="Y306" s="41">
        <v>0.13700000000000001</v>
      </c>
      <c r="Z306" s="42">
        <v>1.873</v>
      </c>
      <c r="AA306" s="42">
        <v>0.48699999999999999</v>
      </c>
      <c r="AB306" s="28">
        <v>276.137</v>
      </c>
      <c r="AC306" s="42">
        <v>2.5000000000000001E-2</v>
      </c>
      <c r="AD306" s="42">
        <v>0.112</v>
      </c>
      <c r="AE306" s="42"/>
      <c r="AF306" s="43">
        <v>11.988430660947982</v>
      </c>
      <c r="AG306" s="41">
        <v>3.5999999999999997E-2</v>
      </c>
      <c r="AH306" s="42">
        <v>1.1859999999999999</v>
      </c>
      <c r="AI306" s="42">
        <v>0.81200000000000006</v>
      </c>
      <c r="AJ306" s="28">
        <v>190.017</v>
      </c>
      <c r="AK306" s="42">
        <v>1.4E-2</v>
      </c>
      <c r="AL306" s="42">
        <v>2.1999999999999999E-2</v>
      </c>
      <c r="AM306" s="42"/>
      <c r="AN306" s="43">
        <v>8.23468775038884</v>
      </c>
      <c r="AO306" s="41">
        <v>7.2999999999999995E-2</v>
      </c>
      <c r="AP306" s="42">
        <v>1.4390000000000001</v>
      </c>
      <c r="AQ306" s="42">
        <v>0.69199999999999995</v>
      </c>
      <c r="AR306" s="28">
        <v>221.76</v>
      </c>
      <c r="AS306" s="42">
        <v>1.7999999999999999E-2</v>
      </c>
      <c r="AT306" s="42">
        <v>5.5E-2</v>
      </c>
      <c r="AU306" s="42"/>
      <c r="AV306" s="27">
        <v>9.5489999999999995</v>
      </c>
      <c r="AW306" s="54">
        <v>0.81599999999999995</v>
      </c>
      <c r="AX306" s="33" t="s">
        <v>486</v>
      </c>
      <c r="AY306" s="34" t="s">
        <v>486</v>
      </c>
      <c r="AZ306" s="34" t="s">
        <v>486</v>
      </c>
      <c r="BA306" s="16" t="s">
        <v>486</v>
      </c>
      <c r="BB306" s="34" t="s">
        <v>486</v>
      </c>
      <c r="BC306" s="34" t="s">
        <v>486</v>
      </c>
      <c r="BD306" s="34" t="s">
        <v>486</v>
      </c>
      <c r="BE306" s="27" t="s">
        <v>486</v>
      </c>
      <c r="BF306" s="34" t="s">
        <v>486</v>
      </c>
      <c r="BG306" s="33" t="s">
        <v>486</v>
      </c>
      <c r="BH306" s="34" t="s">
        <v>486</v>
      </c>
      <c r="BI306" s="34" t="s">
        <v>486</v>
      </c>
      <c r="BJ306" s="16" t="s">
        <v>486</v>
      </c>
      <c r="BK306" s="34" t="s">
        <v>486</v>
      </c>
      <c r="BL306" s="34" t="s">
        <v>486</v>
      </c>
      <c r="BM306" s="34" t="s">
        <v>486</v>
      </c>
      <c r="BN306" s="27" t="s">
        <v>486</v>
      </c>
      <c r="BO306" s="33" t="s">
        <v>486</v>
      </c>
      <c r="BP306" s="34" t="s">
        <v>486</v>
      </c>
      <c r="BQ306" s="34" t="s">
        <v>486</v>
      </c>
      <c r="BR306" s="16" t="s">
        <v>486</v>
      </c>
      <c r="BS306" s="34" t="s">
        <v>486</v>
      </c>
      <c r="BT306" s="34" t="s">
        <v>486</v>
      </c>
      <c r="BU306" s="34" t="s">
        <v>486</v>
      </c>
      <c r="BV306" s="27" t="s">
        <v>486</v>
      </c>
      <c r="BW306" s="33" t="s">
        <v>486</v>
      </c>
      <c r="BX306" s="34" t="s">
        <v>486</v>
      </c>
      <c r="BY306" s="34" t="s">
        <v>486</v>
      </c>
      <c r="BZ306" s="16" t="s">
        <v>486</v>
      </c>
      <c r="CA306" s="34" t="s">
        <v>486</v>
      </c>
      <c r="CB306" s="34" t="s">
        <v>486</v>
      </c>
      <c r="CC306" s="34" t="s">
        <v>486</v>
      </c>
      <c r="CD306" s="27" t="s">
        <v>486</v>
      </c>
      <c r="CE306" s="33" t="s">
        <v>486</v>
      </c>
      <c r="CF306" s="34" t="s">
        <v>486</v>
      </c>
      <c r="CG306" s="34" t="s">
        <v>486</v>
      </c>
      <c r="CH306" s="16" t="s">
        <v>486</v>
      </c>
      <c r="CI306" s="34" t="s">
        <v>486</v>
      </c>
      <c r="CJ306" s="34" t="s">
        <v>486</v>
      </c>
      <c r="CK306" s="34" t="s">
        <v>486</v>
      </c>
      <c r="CL306" s="27" t="s">
        <v>486</v>
      </c>
      <c r="CM306" s="33" t="s">
        <v>486</v>
      </c>
      <c r="CN306" s="34" t="s">
        <v>486</v>
      </c>
      <c r="CO306" s="34" t="s">
        <v>486</v>
      </c>
      <c r="CP306" s="16" t="s">
        <v>486</v>
      </c>
      <c r="CQ306" s="34" t="s">
        <v>486</v>
      </c>
      <c r="CR306" s="34" t="s">
        <v>486</v>
      </c>
      <c r="CS306" s="34" t="s">
        <v>486</v>
      </c>
      <c r="CT306" s="27" t="s">
        <v>486</v>
      </c>
      <c r="CU306" s="33" t="s">
        <v>486</v>
      </c>
      <c r="CV306" s="34" t="s">
        <v>486</v>
      </c>
      <c r="CW306" s="34" t="s">
        <v>486</v>
      </c>
      <c r="CX306" s="16" t="s">
        <v>486</v>
      </c>
      <c r="CY306" s="34" t="s">
        <v>486</v>
      </c>
      <c r="CZ306" s="34" t="s">
        <v>486</v>
      </c>
      <c r="DA306" s="34" t="s">
        <v>486</v>
      </c>
      <c r="DB306" s="27" t="s">
        <v>486</v>
      </c>
      <c r="DC306" s="34" t="s">
        <v>486</v>
      </c>
      <c r="DD306" s="33">
        <v>6.0499999999999998E-2</v>
      </c>
      <c r="DE306" s="34">
        <v>2.3260000000000001</v>
      </c>
      <c r="DF306" s="34">
        <v>0.49</v>
      </c>
      <c r="DG306" s="16">
        <v>197.65199999999999</v>
      </c>
      <c r="DH306" s="34">
        <v>2.0500000000000001E-2</v>
      </c>
      <c r="DI306" s="34">
        <v>0.04</v>
      </c>
      <c r="DJ306" s="34" t="s">
        <v>486</v>
      </c>
      <c r="DK306" s="27">
        <v>8.642321880253256</v>
      </c>
      <c r="DL306" s="33">
        <v>6.3500000000000001E-2</v>
      </c>
      <c r="DM306" s="34">
        <v>3.097</v>
      </c>
      <c r="DN306" s="34">
        <v>0.92449999999999999</v>
      </c>
      <c r="DO306" s="16">
        <v>248.429</v>
      </c>
      <c r="DP306" s="34">
        <v>2.4E-2</v>
      </c>
      <c r="DQ306" s="34">
        <v>0.04</v>
      </c>
      <c r="DR306" s="34" t="s">
        <v>486</v>
      </c>
      <c r="DS306" s="27">
        <v>10.872526904526246</v>
      </c>
      <c r="DT306" s="33">
        <v>2.35E-2</v>
      </c>
      <c r="DU306" s="34">
        <v>0.96199999999999997</v>
      </c>
      <c r="DV306" s="34">
        <v>0.4975</v>
      </c>
      <c r="DW306" s="16">
        <v>165.7945</v>
      </c>
      <c r="DX306" s="34">
        <v>1.2E-2</v>
      </c>
      <c r="DY306" s="34">
        <v>1.15E-2</v>
      </c>
      <c r="DZ306" s="34" t="s">
        <v>486</v>
      </c>
      <c r="EA306" s="27">
        <v>7.1789834409514386</v>
      </c>
      <c r="EB306" s="33">
        <v>5.7999999999999996E-2</v>
      </c>
      <c r="EC306" s="34">
        <v>2.3170000000000002</v>
      </c>
      <c r="ED306" s="34">
        <v>0.74649999999999994</v>
      </c>
      <c r="EE306" s="16">
        <v>270.27549999999997</v>
      </c>
      <c r="EF306" s="34">
        <v>2.5000000000000001E-2</v>
      </c>
      <c r="EG306" s="34">
        <v>3.3500000000000002E-2</v>
      </c>
      <c r="EH306" s="34" t="s">
        <v>486</v>
      </c>
      <c r="EI306" s="27">
        <v>11.756206893842988</v>
      </c>
      <c r="EJ306" s="33">
        <v>4.0499999999999994E-2</v>
      </c>
      <c r="EK306" s="34">
        <v>1.681</v>
      </c>
      <c r="EL306" s="34">
        <v>0.58299999999999996</v>
      </c>
      <c r="EM306" s="16">
        <v>194.9435</v>
      </c>
      <c r="EN306" s="34">
        <v>1.7000000000000001E-2</v>
      </c>
      <c r="EO306" s="34">
        <v>2.35E-2</v>
      </c>
      <c r="EP306" s="34" t="s">
        <v>486</v>
      </c>
      <c r="EQ306" s="27">
        <v>8.4799606447659919</v>
      </c>
      <c r="ER306" s="34">
        <v>0.76800000000000002</v>
      </c>
    </row>
    <row r="307" spans="2:148" x14ac:dyDescent="0.2">
      <c r="B307" s="15" t="s">
        <v>503</v>
      </c>
      <c r="D307" s="15" t="s">
        <v>53</v>
      </c>
      <c r="E307" s="15" t="s">
        <v>589</v>
      </c>
      <c r="F307" s="31" t="s">
        <v>32</v>
      </c>
      <c r="G307" s="15">
        <v>7900</v>
      </c>
      <c r="H307" s="31" t="s">
        <v>2</v>
      </c>
      <c r="I307" s="15">
        <v>41341</v>
      </c>
      <c r="K307" s="15" t="s">
        <v>491</v>
      </c>
      <c r="L307" s="15">
        <v>2.2599999999999998</v>
      </c>
      <c r="N307" s="15" t="s">
        <v>25</v>
      </c>
      <c r="P307" s="15" t="s">
        <v>495</v>
      </c>
      <c r="Q307" s="37"/>
      <c r="R307" s="11"/>
      <c r="T307" s="31" t="s">
        <v>153</v>
      </c>
      <c r="U307" s="15"/>
      <c r="V307" s="15">
        <v>1590</v>
      </c>
      <c r="Y307" s="41">
        <v>0.13500000000000001</v>
      </c>
      <c r="Z307" s="42">
        <v>0.97499999999999998</v>
      </c>
      <c r="AA307" s="42">
        <v>7.0000000000000007E-2</v>
      </c>
      <c r="AB307" s="28">
        <v>286.14800000000002</v>
      </c>
      <c r="AC307" s="42">
        <v>2.3E-2</v>
      </c>
      <c r="AD307" s="42">
        <v>0.111</v>
      </c>
      <c r="AE307" s="42"/>
      <c r="AF307" s="43">
        <v>12.357007588254703</v>
      </c>
      <c r="AG307" s="41">
        <v>0.02</v>
      </c>
      <c r="AH307" s="42">
        <v>0.34300000000000003</v>
      </c>
      <c r="AI307" s="42">
        <v>0.13300000000000001</v>
      </c>
      <c r="AJ307" s="28">
        <v>193.93299999999999</v>
      </c>
      <c r="AK307" s="42">
        <v>6.0000000000000001E-3</v>
      </c>
      <c r="AL307" s="42">
        <v>1.4E-2</v>
      </c>
      <c r="AM307" s="42"/>
      <c r="AN307" s="43">
        <v>8.3436514744465917</v>
      </c>
      <c r="AO307" s="41">
        <v>6.2E-2</v>
      </c>
      <c r="AP307" s="42">
        <v>0.57599999999999996</v>
      </c>
      <c r="AQ307" s="42">
        <v>0.109</v>
      </c>
      <c r="AR307" s="28">
        <v>227.88</v>
      </c>
      <c r="AS307" s="42">
        <v>1.2E-2</v>
      </c>
      <c r="AT307" s="42">
        <v>0.05</v>
      </c>
      <c r="AU307" s="42"/>
      <c r="AV307" s="27">
        <v>9.75</v>
      </c>
      <c r="AW307" s="54">
        <v>1.343</v>
      </c>
      <c r="AX307" s="33" t="s">
        <v>486</v>
      </c>
      <c r="AY307" s="34" t="s">
        <v>486</v>
      </c>
      <c r="AZ307" s="34" t="s">
        <v>486</v>
      </c>
      <c r="BA307" s="16" t="s">
        <v>486</v>
      </c>
      <c r="BB307" s="34" t="s">
        <v>486</v>
      </c>
      <c r="BC307" s="34" t="s">
        <v>486</v>
      </c>
      <c r="BD307" s="34" t="s">
        <v>486</v>
      </c>
      <c r="BE307" s="27" t="s">
        <v>486</v>
      </c>
      <c r="BF307" s="34" t="s">
        <v>486</v>
      </c>
      <c r="BG307" s="33" t="s">
        <v>486</v>
      </c>
      <c r="BH307" s="34" t="s">
        <v>486</v>
      </c>
      <c r="BI307" s="34" t="s">
        <v>486</v>
      </c>
      <c r="BJ307" s="16" t="s">
        <v>486</v>
      </c>
      <c r="BK307" s="34" t="s">
        <v>486</v>
      </c>
      <c r="BL307" s="34" t="s">
        <v>486</v>
      </c>
      <c r="BM307" s="34" t="s">
        <v>486</v>
      </c>
      <c r="BN307" s="27" t="s">
        <v>486</v>
      </c>
      <c r="BO307" s="33">
        <v>0.313</v>
      </c>
      <c r="BP307" s="34">
        <v>2.9289999999999998</v>
      </c>
      <c r="BQ307" s="34">
        <v>0.27800000000000002</v>
      </c>
      <c r="BR307" s="16">
        <v>250.02799999999999</v>
      </c>
      <c r="BS307" s="34">
        <v>2.9000000000000001E-2</v>
      </c>
      <c r="BT307" s="34">
        <v>0.28399999999999997</v>
      </c>
      <c r="BU307" s="34" t="s">
        <v>486</v>
      </c>
      <c r="BV307" s="27">
        <v>10.963730813341503</v>
      </c>
      <c r="BW307" s="33">
        <v>4.1000000000000002E-2</v>
      </c>
      <c r="BX307" s="34">
        <v>1.5</v>
      </c>
      <c r="BY307" s="34">
        <v>2.7E-2</v>
      </c>
      <c r="BZ307" s="16">
        <v>270.01799999999997</v>
      </c>
      <c r="CA307" s="34">
        <v>1.4E-2</v>
      </c>
      <c r="CB307" s="34">
        <v>2.7E-2</v>
      </c>
      <c r="CC307" s="34" t="s">
        <v>486</v>
      </c>
      <c r="CD307" s="27">
        <v>11.687784952318108</v>
      </c>
      <c r="CE307" s="33">
        <v>0.03</v>
      </c>
      <c r="CF307" s="34">
        <v>0.76800000000000002</v>
      </c>
      <c r="CG307" s="34">
        <v>2.4E-2</v>
      </c>
      <c r="CH307" s="16">
        <v>172.24299999999999</v>
      </c>
      <c r="CI307" s="34">
        <v>8.0000000000000002E-3</v>
      </c>
      <c r="CJ307" s="34">
        <v>2.3E-2</v>
      </c>
      <c r="CK307" s="34" t="s">
        <v>486</v>
      </c>
      <c r="CL307" s="27">
        <v>7.4433694678795304</v>
      </c>
      <c r="CM307" s="33">
        <v>8.3000000000000004E-2</v>
      </c>
      <c r="CN307" s="34">
        <v>2.4369999999999998</v>
      </c>
      <c r="CO307" s="34">
        <v>5.0000000000000001E-3</v>
      </c>
      <c r="CP307" s="16">
        <v>272.77699999999999</v>
      </c>
      <c r="CQ307" s="34">
        <v>1.4E-2</v>
      </c>
      <c r="CR307" s="34">
        <v>6.9000000000000006E-2</v>
      </c>
      <c r="CS307" s="34" t="s">
        <v>486</v>
      </c>
      <c r="CT307" s="27">
        <v>11.874985781841605</v>
      </c>
      <c r="CU307" s="33">
        <v>9.2999999999999999E-2</v>
      </c>
      <c r="CV307" s="34">
        <v>1.478</v>
      </c>
      <c r="CW307" s="34">
        <v>7.1999999999999995E-2</v>
      </c>
      <c r="CX307" s="16">
        <v>212.393</v>
      </c>
      <c r="CY307" s="34">
        <v>1.2999999999999999E-2</v>
      </c>
      <c r="CZ307" s="34">
        <v>0.08</v>
      </c>
      <c r="DA307" s="34" t="s">
        <v>486</v>
      </c>
      <c r="DB307" s="27">
        <v>9.2218329641325347</v>
      </c>
      <c r="DC307" s="34">
        <v>1.607</v>
      </c>
      <c r="DD307" s="33">
        <v>4.7E-2</v>
      </c>
      <c r="DE307" s="34">
        <v>1.147</v>
      </c>
      <c r="DF307" s="34">
        <v>5.0000000000000001E-3</v>
      </c>
      <c r="DG307" s="16">
        <v>196.30799999999999</v>
      </c>
      <c r="DH307" s="34">
        <v>1.2E-2</v>
      </c>
      <c r="DI307" s="34">
        <v>3.5000000000000003E-2</v>
      </c>
      <c r="DJ307" s="34" t="s">
        <v>486</v>
      </c>
      <c r="DK307" s="27">
        <v>8.5033776374291055</v>
      </c>
      <c r="DL307" s="33">
        <v>6.2E-2</v>
      </c>
      <c r="DM307" s="34">
        <v>2.2290000000000001</v>
      </c>
      <c r="DN307" s="34">
        <v>2.8000000000000001E-2</v>
      </c>
      <c r="DO307" s="16">
        <v>245.351</v>
      </c>
      <c r="DP307" s="34">
        <v>1.7000000000000001E-2</v>
      </c>
      <c r="DQ307" s="34">
        <v>4.4999999999999998E-2</v>
      </c>
      <c r="DR307" s="34" t="s">
        <v>486</v>
      </c>
      <c r="DS307" s="27">
        <v>10.681804842029191</v>
      </c>
      <c r="DT307" s="33">
        <v>2.1000000000000001E-2</v>
      </c>
      <c r="DU307" s="34">
        <v>0.40699999999999997</v>
      </c>
      <c r="DV307" s="34">
        <v>2.5999999999999999E-2</v>
      </c>
      <c r="DW307" s="16">
        <v>169.26400000000001</v>
      </c>
      <c r="DX307" s="34">
        <v>7.0000000000000001E-3</v>
      </c>
      <c r="DY307" s="34">
        <v>1.4E-2</v>
      </c>
      <c r="DZ307" s="34" t="s">
        <v>486</v>
      </c>
      <c r="EA307" s="27">
        <v>7.2900443040957743</v>
      </c>
      <c r="EB307" s="33">
        <v>3.9E-2</v>
      </c>
      <c r="EC307" s="34">
        <v>1.1639999999999999</v>
      </c>
      <c r="ED307" s="34">
        <v>8.0000000000000002E-3</v>
      </c>
      <c r="EE307" s="16">
        <v>257.12799999999999</v>
      </c>
      <c r="EF307" s="34">
        <v>1.0999999999999999E-2</v>
      </c>
      <c r="EG307" s="34">
        <v>2.9000000000000001E-2</v>
      </c>
      <c r="EH307" s="34" t="s">
        <v>486</v>
      </c>
      <c r="EI307" s="27">
        <v>11.112013008436632</v>
      </c>
      <c r="EJ307" s="33">
        <v>3.4000000000000002E-2</v>
      </c>
      <c r="EK307" s="34">
        <v>0.89400000000000002</v>
      </c>
      <c r="EL307" s="34">
        <v>0.02</v>
      </c>
      <c r="EM307" s="16">
        <v>194.75200000000001</v>
      </c>
      <c r="EN307" s="34">
        <v>0.01</v>
      </c>
      <c r="EO307" s="34">
        <v>2.4E-2</v>
      </c>
      <c r="EP307" s="34" t="s">
        <v>486</v>
      </c>
      <c r="EQ307" s="27">
        <v>8.4178199871172517</v>
      </c>
      <c r="ER307" s="34">
        <v>2.169</v>
      </c>
    </row>
    <row r="308" spans="2:148" x14ac:dyDescent="0.2">
      <c r="B308" s="15" t="s">
        <v>503</v>
      </c>
      <c r="D308" s="15" t="s">
        <v>53</v>
      </c>
      <c r="E308" s="15" t="s">
        <v>589</v>
      </c>
      <c r="F308" s="31" t="s">
        <v>32</v>
      </c>
      <c r="G308" s="15">
        <v>7900</v>
      </c>
      <c r="H308" s="31" t="s">
        <v>2</v>
      </c>
      <c r="I308" s="15">
        <v>98032</v>
      </c>
      <c r="K308" s="15" t="s">
        <v>491</v>
      </c>
      <c r="L308" s="15">
        <v>2.2599999999999998</v>
      </c>
      <c r="N308" s="15" t="s">
        <v>25</v>
      </c>
      <c r="P308" s="15" t="s">
        <v>495</v>
      </c>
      <c r="Q308" s="37"/>
      <c r="R308" s="11"/>
      <c r="T308" s="31" t="s">
        <v>153</v>
      </c>
      <c r="U308" s="15"/>
      <c r="V308" s="15">
        <v>1700</v>
      </c>
      <c r="Y308" s="41">
        <v>0.38700000000000001</v>
      </c>
      <c r="Z308" s="42">
        <v>2.996</v>
      </c>
      <c r="AA308" s="42">
        <v>0.183</v>
      </c>
      <c r="AB308" s="28">
        <v>291.822</v>
      </c>
      <c r="AC308" s="42">
        <v>3.5000000000000003E-2</v>
      </c>
      <c r="AD308" s="42">
        <v>0.35299999999999998</v>
      </c>
      <c r="AE308" s="42">
        <v>3.7920748741532166E-2</v>
      </c>
      <c r="AF308" s="43">
        <v>12.770864872507895</v>
      </c>
      <c r="AG308" s="41">
        <v>5.0999999999999997E-2</v>
      </c>
      <c r="AH308" s="42">
        <v>0.73799999999999999</v>
      </c>
      <c r="AI308" s="42">
        <v>0.13400000000000001</v>
      </c>
      <c r="AJ308" s="28">
        <v>208.60400000000001</v>
      </c>
      <c r="AK308" s="42">
        <v>1.2999999999999999E-2</v>
      </c>
      <c r="AL308" s="42">
        <v>3.7999999999999999E-2</v>
      </c>
      <c r="AM308" s="42">
        <v>2.1245596287080499E-3</v>
      </c>
      <c r="AN308" s="43">
        <v>9.0037328557288987</v>
      </c>
      <c r="AO308" s="41">
        <v>0.17599999999999999</v>
      </c>
      <c r="AP308" s="42">
        <v>1.573</v>
      </c>
      <c r="AQ308" s="42">
        <v>0.152</v>
      </c>
      <c r="AR308" s="28">
        <v>239.37799999999999</v>
      </c>
      <c r="AS308" s="42">
        <v>2.1000000000000001E-2</v>
      </c>
      <c r="AT308" s="42">
        <v>0.154</v>
      </c>
      <c r="AU308" s="42">
        <v>1.5362192765435285E-2</v>
      </c>
      <c r="AV308" s="27">
        <v>10.321</v>
      </c>
      <c r="AW308" s="54"/>
      <c r="AX308" s="33" t="s">
        <v>486</v>
      </c>
      <c r="AY308" s="34" t="s">
        <v>486</v>
      </c>
      <c r="AZ308" s="34" t="s">
        <v>486</v>
      </c>
      <c r="BA308" s="16" t="s">
        <v>486</v>
      </c>
      <c r="BB308" s="34" t="s">
        <v>486</v>
      </c>
      <c r="BC308" s="34" t="s">
        <v>486</v>
      </c>
      <c r="BD308" s="34" t="s">
        <v>486</v>
      </c>
      <c r="BE308" s="27" t="s">
        <v>486</v>
      </c>
      <c r="BF308" s="34" t="s">
        <v>486</v>
      </c>
      <c r="BG308" s="33" t="s">
        <v>486</v>
      </c>
      <c r="BH308" s="34" t="s">
        <v>486</v>
      </c>
      <c r="BI308" s="34" t="s">
        <v>486</v>
      </c>
      <c r="BJ308" s="16" t="s">
        <v>486</v>
      </c>
      <c r="BK308" s="34" t="s">
        <v>486</v>
      </c>
      <c r="BL308" s="34" t="s">
        <v>486</v>
      </c>
      <c r="BM308" s="34" t="s">
        <v>486</v>
      </c>
      <c r="BN308" s="27" t="s">
        <v>486</v>
      </c>
      <c r="BO308" s="33">
        <v>0.37516105554138679</v>
      </c>
      <c r="BP308" s="34">
        <v>4.7549711468726681</v>
      </c>
      <c r="BQ308" s="34">
        <v>0.33885680909836025</v>
      </c>
      <c r="BR308" s="16">
        <v>249.85571845936229</v>
      </c>
      <c r="BS308" s="34">
        <v>3.5708335497542293E-2</v>
      </c>
      <c r="BT308" s="34">
        <v>0.33945272004384452</v>
      </c>
      <c r="BU308" s="34">
        <v>4.1474815051111003E-2</v>
      </c>
      <c r="BV308" s="27">
        <v>11.087867156134724</v>
      </c>
      <c r="BW308" s="33">
        <v>0.11877100110234168</v>
      </c>
      <c r="BX308" s="34">
        <v>3.0202623764696139</v>
      </c>
      <c r="BY308" s="34">
        <v>5.9084820520295157E-2</v>
      </c>
      <c r="BZ308" s="16">
        <v>272.94711232375221</v>
      </c>
      <c r="CA308" s="34">
        <v>2.7358226168998342E-2</v>
      </c>
      <c r="CB308" s="34">
        <v>9.1412774933343335E-2</v>
      </c>
      <c r="CC308" s="34">
        <v>6.3447134736545965E-3</v>
      </c>
      <c r="CD308" s="27">
        <v>11.926459900212794</v>
      </c>
      <c r="CE308" s="33">
        <v>4.8486612726953857E-2</v>
      </c>
      <c r="CF308" s="34">
        <v>1.1079709019257122</v>
      </c>
      <c r="CG308" s="34">
        <v>4.1902952793969508E-2</v>
      </c>
      <c r="CH308" s="16">
        <v>174.89837601223678</v>
      </c>
      <c r="CI308" s="34">
        <v>1.3282271472093586E-2</v>
      </c>
      <c r="CJ308" s="34">
        <v>3.5204341254860272E-2</v>
      </c>
      <c r="CK308" s="34">
        <v>3.4104167424837197E-4</v>
      </c>
      <c r="CL308" s="27">
        <v>7.5826877150222796</v>
      </c>
      <c r="CM308" s="33">
        <v>7.0934467279080135E-2</v>
      </c>
      <c r="CN308" s="34">
        <v>1.8564625555635599</v>
      </c>
      <c r="CO308" s="34">
        <v>2.3346282055271395E-2</v>
      </c>
      <c r="CP308" s="16">
        <v>258.16788622902874</v>
      </c>
      <c r="CQ308" s="34">
        <v>1.8127078483896535E-2</v>
      </c>
      <c r="CR308" s="34">
        <v>5.2807388795183596E-2</v>
      </c>
      <c r="CS308" s="34">
        <v>1.287172585416504E-3</v>
      </c>
      <c r="CT308" s="27">
        <v>11.207629829150413</v>
      </c>
      <c r="CU308" s="33">
        <v>0.12571469866166757</v>
      </c>
      <c r="CV308" s="34">
        <v>2.184134767745304</v>
      </c>
      <c r="CW308" s="34">
        <v>0.10131747023397766</v>
      </c>
      <c r="CX308" s="16">
        <v>212.56509942952559</v>
      </c>
      <c r="CY308" s="34">
        <v>2.0257570109143749E-2</v>
      </c>
      <c r="CZ308" s="34">
        <v>0.10545712855252382</v>
      </c>
      <c r="DA308" s="34">
        <v>9.4597880309461799E-3</v>
      </c>
      <c r="DB308" s="27">
        <v>9.2812579360362353</v>
      </c>
      <c r="DC308" s="34" t="s">
        <v>486</v>
      </c>
      <c r="DD308" s="33">
        <v>5.2999999999999999E-2</v>
      </c>
      <c r="DE308" s="34">
        <v>0.95850000000000002</v>
      </c>
      <c r="DF308" s="34">
        <v>2.1999999999999999E-2</v>
      </c>
      <c r="DG308" s="16">
        <v>190.87349999999998</v>
      </c>
      <c r="DH308" s="34">
        <v>1.2500000000000001E-2</v>
      </c>
      <c r="DI308" s="34">
        <v>4.0500000000000001E-2</v>
      </c>
      <c r="DJ308" s="34">
        <v>1.670182760010045E-3</v>
      </c>
      <c r="DK308" s="27">
        <v>8.2584028530580831</v>
      </c>
      <c r="DL308" s="33">
        <v>8.7499999999999994E-2</v>
      </c>
      <c r="DM308" s="34">
        <v>2.0880000000000001</v>
      </c>
      <c r="DN308" s="34">
        <v>7.0000000000000007E-2</v>
      </c>
      <c r="DO308" s="16">
        <v>249.5155</v>
      </c>
      <c r="DP308" s="34">
        <v>2.0499999999999997E-2</v>
      </c>
      <c r="DQ308" s="34">
        <v>6.8000000000000005E-2</v>
      </c>
      <c r="DR308" s="34">
        <v>5.5423831684439963E-3</v>
      </c>
      <c r="DS308" s="27">
        <v>10.854386969568429</v>
      </c>
      <c r="DT308" s="33">
        <v>4.2500000000000003E-2</v>
      </c>
      <c r="DU308" s="34">
        <v>0.83299999999999996</v>
      </c>
      <c r="DV308" s="34">
        <v>3.1E-2</v>
      </c>
      <c r="DW308" s="16">
        <v>171.60849999999999</v>
      </c>
      <c r="DX308" s="34">
        <v>1.2500000000000001E-2</v>
      </c>
      <c r="DY308" s="34">
        <v>0.03</v>
      </c>
      <c r="DZ308" s="34">
        <v>3.3318658373501997E-4</v>
      </c>
      <c r="EA308" s="27">
        <v>7.422237278283137</v>
      </c>
      <c r="EB308" s="33">
        <v>5.1999999999999998E-2</v>
      </c>
      <c r="EC308" s="34">
        <v>1.2164999999999999</v>
      </c>
      <c r="ED308" s="34">
        <v>1.8000000000000002E-2</v>
      </c>
      <c r="EE308" s="16">
        <v>262.46850000000001</v>
      </c>
      <c r="EF308" s="34">
        <v>1.4999999999999999E-2</v>
      </c>
      <c r="EG308" s="34">
        <v>3.6500000000000005E-2</v>
      </c>
      <c r="EH308" s="34">
        <v>6.899944257630988E-4</v>
      </c>
      <c r="EI308" s="27">
        <v>11.346374919482807</v>
      </c>
      <c r="EJ308" s="33">
        <v>5.2499999999999998E-2</v>
      </c>
      <c r="EK308" s="34">
        <v>1.079</v>
      </c>
      <c r="EL308" s="34">
        <v>3.3500000000000002E-2</v>
      </c>
      <c r="EM308" s="16">
        <v>196.12049999999999</v>
      </c>
      <c r="EN308" s="34">
        <v>1.3999999999999999E-2</v>
      </c>
      <c r="EO308" s="34">
        <v>3.8000000000000006E-2</v>
      </c>
      <c r="EP308" s="34">
        <v>1.3850911399743765E-3</v>
      </c>
      <c r="EQ308" s="27">
        <v>8.491500919074328</v>
      </c>
      <c r="ER308" s="34" t="s">
        <v>486</v>
      </c>
    </row>
    <row r="309" spans="2:148" x14ac:dyDescent="0.2">
      <c r="B309" s="15" t="s">
        <v>503</v>
      </c>
      <c r="D309" s="15" t="s">
        <v>68</v>
      </c>
      <c r="E309" s="15" t="s">
        <v>556</v>
      </c>
      <c r="F309" s="31" t="s">
        <v>32</v>
      </c>
      <c r="G309" s="15">
        <v>7900</v>
      </c>
      <c r="H309" s="31" t="s">
        <v>2</v>
      </c>
      <c r="I309" s="15">
        <v>37833</v>
      </c>
      <c r="K309" s="15" t="s">
        <v>491</v>
      </c>
      <c r="L309" s="15">
        <v>2.3639999999999999</v>
      </c>
      <c r="N309" s="15" t="s">
        <v>25</v>
      </c>
      <c r="P309" s="15" t="s">
        <v>495</v>
      </c>
      <c r="Q309" s="37"/>
      <c r="R309" s="11"/>
      <c r="T309" s="31" t="s">
        <v>153</v>
      </c>
      <c r="U309" s="15"/>
      <c r="V309" s="15">
        <v>1700</v>
      </c>
      <c r="Y309" s="41">
        <v>4.2000000000000003E-2</v>
      </c>
      <c r="Z309" s="42">
        <v>0.29599999999999999</v>
      </c>
      <c r="AA309" s="42">
        <v>1.2999999999999999E-2</v>
      </c>
      <c r="AB309" s="28">
        <v>287.51799999999997</v>
      </c>
      <c r="AC309" s="42">
        <v>5.0000000000000001E-3</v>
      </c>
      <c r="AD309" s="42">
        <v>3.6999999999999998E-2</v>
      </c>
      <c r="AE309" s="42"/>
      <c r="AF309" s="43">
        <v>12.357350238016682</v>
      </c>
      <c r="AG309" s="41">
        <v>1.7000000000000001E-2</v>
      </c>
      <c r="AH309" s="42">
        <v>3.2269999999999999</v>
      </c>
      <c r="AI309" s="42">
        <v>3.0000000000000001E-3</v>
      </c>
      <c r="AJ309" s="28">
        <v>194.9</v>
      </c>
      <c r="AK309" s="42">
        <v>8.0000000000000002E-3</v>
      </c>
      <c r="AL309" s="42">
        <v>8.9999999999999993E-3</v>
      </c>
      <c r="AM309" s="42"/>
      <c r="AN309" s="43">
        <v>8.579096165024902</v>
      </c>
      <c r="AO309" s="41">
        <v>2.5999999999999999E-2</v>
      </c>
      <c r="AP309" s="42">
        <v>2.1480000000000001</v>
      </c>
      <c r="AQ309" s="42">
        <v>7.0000000000000001E-3</v>
      </c>
      <c r="AR309" s="28">
        <v>229.01</v>
      </c>
      <c r="AS309" s="42">
        <v>7.0000000000000001E-3</v>
      </c>
      <c r="AT309" s="42">
        <v>1.9E-2</v>
      </c>
      <c r="AU309" s="42"/>
      <c r="AV309" s="27">
        <v>9.8979999999999997</v>
      </c>
      <c r="AW309" s="54">
        <v>2.0710000000000002</v>
      </c>
      <c r="AX309" s="33" t="s">
        <v>486</v>
      </c>
      <c r="AY309" s="34" t="s">
        <v>486</v>
      </c>
      <c r="AZ309" s="34" t="s">
        <v>486</v>
      </c>
      <c r="BA309" s="16" t="s">
        <v>486</v>
      </c>
      <c r="BB309" s="34" t="s">
        <v>486</v>
      </c>
      <c r="BC309" s="34" t="s">
        <v>486</v>
      </c>
      <c r="BD309" s="34" t="s">
        <v>486</v>
      </c>
      <c r="BE309" s="27" t="s">
        <v>486</v>
      </c>
      <c r="BF309" s="34" t="s">
        <v>486</v>
      </c>
      <c r="BG309" s="33" t="s">
        <v>486</v>
      </c>
      <c r="BH309" s="34" t="s">
        <v>486</v>
      </c>
      <c r="BI309" s="34" t="s">
        <v>486</v>
      </c>
      <c r="BJ309" s="16" t="s">
        <v>486</v>
      </c>
      <c r="BK309" s="34" t="s">
        <v>486</v>
      </c>
      <c r="BL309" s="34" t="s">
        <v>486</v>
      </c>
      <c r="BM309" s="34" t="s">
        <v>486</v>
      </c>
      <c r="BN309" s="27" t="s">
        <v>486</v>
      </c>
      <c r="BO309" s="33">
        <v>0.14299999999999999</v>
      </c>
      <c r="BP309" s="34">
        <v>1.7090000000000001</v>
      </c>
      <c r="BQ309" s="34">
        <v>4.2999999999999997E-2</v>
      </c>
      <c r="BR309" s="16">
        <v>248.32499999999999</v>
      </c>
      <c r="BS309" s="34">
        <v>1.2999999999999999E-2</v>
      </c>
      <c r="BT309" s="34">
        <v>0.13</v>
      </c>
      <c r="BU309" s="34" t="s">
        <v>486</v>
      </c>
      <c r="BV309" s="27">
        <v>10.785333144805268</v>
      </c>
      <c r="BW309" s="33">
        <v>1.2E-2</v>
      </c>
      <c r="BX309" s="34">
        <v>0.13400000000000001</v>
      </c>
      <c r="BY309" s="34">
        <v>1.7999999999999999E-2</v>
      </c>
      <c r="BZ309" s="16">
        <v>268.20999999999998</v>
      </c>
      <c r="CA309" s="34">
        <v>3.0000000000000001E-3</v>
      </c>
      <c r="CB309" s="34">
        <v>8.9999999999999993E-3</v>
      </c>
      <c r="CC309" s="34" t="s">
        <v>486</v>
      </c>
      <c r="CD309" s="27">
        <v>11.514227270584907</v>
      </c>
      <c r="CE309" s="33">
        <v>1.2999999999999999E-2</v>
      </c>
      <c r="CF309" s="34">
        <v>0.158</v>
      </c>
      <c r="CG309" s="34">
        <v>0.01</v>
      </c>
      <c r="CH309" s="16">
        <v>176.048</v>
      </c>
      <c r="CI309" s="34">
        <v>7.0000000000000001E-3</v>
      </c>
      <c r="CJ309" s="34">
        <v>7.0000000000000001E-3</v>
      </c>
      <c r="CK309" s="34" t="s">
        <v>486</v>
      </c>
      <c r="CL309" s="27">
        <v>7.5631402491712638</v>
      </c>
      <c r="CM309" s="33">
        <v>6.0000000000000001E-3</v>
      </c>
      <c r="CN309" s="34">
        <v>7.4999999999999997E-2</v>
      </c>
      <c r="CO309" s="34">
        <v>0.02</v>
      </c>
      <c r="CP309" s="16">
        <v>279.13</v>
      </c>
      <c r="CQ309" s="34">
        <v>1E-3</v>
      </c>
      <c r="CR309" s="34">
        <v>5.0000000000000001E-3</v>
      </c>
      <c r="CS309" s="34" t="s">
        <v>486</v>
      </c>
      <c r="CT309" s="27">
        <v>11.977794692934909</v>
      </c>
      <c r="CU309" s="33">
        <v>3.7999999999999999E-2</v>
      </c>
      <c r="CV309" s="34">
        <v>0.45300000000000001</v>
      </c>
      <c r="CW309" s="34">
        <v>1.9E-2</v>
      </c>
      <c r="CX309" s="16">
        <v>214.27099999999999</v>
      </c>
      <c r="CY309" s="34">
        <v>7.0000000000000001E-3</v>
      </c>
      <c r="CZ309" s="34">
        <v>3.1E-2</v>
      </c>
      <c r="DA309" s="34" t="s">
        <v>486</v>
      </c>
      <c r="DB309" s="27">
        <v>9.2258138913764132</v>
      </c>
      <c r="DC309" s="34">
        <v>3.3029999999999999</v>
      </c>
      <c r="DD309" s="33">
        <v>6.0000000000000001E-3</v>
      </c>
      <c r="DE309" s="34">
        <v>0.06</v>
      </c>
      <c r="DF309" s="34">
        <v>8.0000000000000002E-3</v>
      </c>
      <c r="DG309" s="16">
        <v>213.97200000000001</v>
      </c>
      <c r="DH309" s="34" t="s">
        <v>486</v>
      </c>
      <c r="DI309" s="34">
        <v>6.0000000000000001E-3</v>
      </c>
      <c r="DJ309" s="34" t="s">
        <v>486</v>
      </c>
      <c r="DK309" s="27">
        <v>9.1821482773247869</v>
      </c>
      <c r="DL309" s="33">
        <v>6.0000000000000001E-3</v>
      </c>
      <c r="DM309" s="34">
        <v>9.7000000000000003E-2</v>
      </c>
      <c r="DN309" s="34">
        <v>1.4999999999999999E-2</v>
      </c>
      <c r="DO309" s="16">
        <v>274.32900000000001</v>
      </c>
      <c r="DP309" s="34" t="s">
        <v>486</v>
      </c>
      <c r="DQ309" s="34">
        <v>7.0000000000000001E-3</v>
      </c>
      <c r="DR309" s="34" t="s">
        <v>486</v>
      </c>
      <c r="DS309" s="27">
        <v>11.773361926756845</v>
      </c>
      <c r="DT309" s="33">
        <v>1.2999999999999999E-2</v>
      </c>
      <c r="DU309" s="34">
        <v>0.11700000000000001</v>
      </c>
      <c r="DV309" s="34">
        <v>6.0000000000000001E-3</v>
      </c>
      <c r="DW309" s="16">
        <v>172.71899999999999</v>
      </c>
      <c r="DX309" s="34">
        <v>6.0000000000000001E-3</v>
      </c>
      <c r="DY309" s="34">
        <v>6.0000000000000001E-3</v>
      </c>
      <c r="DZ309" s="34" t="s">
        <v>486</v>
      </c>
      <c r="EA309" s="27">
        <v>7.4175956387173816</v>
      </c>
      <c r="EB309" s="33">
        <v>0.01</v>
      </c>
      <c r="EC309" s="34">
        <v>4.2999999999999997E-2</v>
      </c>
      <c r="ED309" s="34">
        <v>8.0000000000000002E-3</v>
      </c>
      <c r="EE309" s="16">
        <v>261.88299999999998</v>
      </c>
      <c r="EF309" s="34">
        <v>1E-3</v>
      </c>
      <c r="EG309" s="34">
        <v>8.9999999999999993E-3</v>
      </c>
      <c r="EH309" s="34" t="s">
        <v>486</v>
      </c>
      <c r="EI309" s="27">
        <v>11.236455986551666</v>
      </c>
      <c r="EJ309" s="33">
        <v>0.01</v>
      </c>
      <c r="EK309" s="34">
        <v>9.5000000000000001E-2</v>
      </c>
      <c r="EL309" s="34">
        <v>8.0000000000000002E-3</v>
      </c>
      <c r="EM309" s="16">
        <v>204.77600000000001</v>
      </c>
      <c r="EN309" s="34">
        <v>4.0000000000000001E-3</v>
      </c>
      <c r="EO309" s="34">
        <v>6.0000000000000001E-3</v>
      </c>
      <c r="EP309" s="34" t="s">
        <v>486</v>
      </c>
      <c r="EQ309" s="27">
        <v>8.7906337685189566</v>
      </c>
      <c r="ER309" s="34">
        <v>4.0730000000000004</v>
      </c>
    </row>
    <row r="310" spans="2:148" x14ac:dyDescent="0.2">
      <c r="B310" s="15" t="s">
        <v>503</v>
      </c>
      <c r="D310" s="15" t="s">
        <v>94</v>
      </c>
      <c r="E310" s="15" t="s">
        <v>558</v>
      </c>
      <c r="F310" s="31" t="s">
        <v>32</v>
      </c>
      <c r="G310" s="15">
        <v>7900</v>
      </c>
      <c r="H310" s="31" t="s">
        <v>2</v>
      </c>
      <c r="I310" s="15">
        <v>113186</v>
      </c>
      <c r="K310" s="15" t="s">
        <v>491</v>
      </c>
      <c r="L310" s="15">
        <v>2.4569999999999999</v>
      </c>
      <c r="N310" s="15" t="s">
        <v>506</v>
      </c>
      <c r="P310" s="15" t="s">
        <v>495</v>
      </c>
      <c r="Q310" s="37"/>
      <c r="R310" s="12"/>
      <c r="T310" s="31" t="s">
        <v>153</v>
      </c>
      <c r="U310" s="15"/>
      <c r="V310" s="15">
        <v>1590</v>
      </c>
      <c r="Y310" s="41">
        <v>7.8918366740832788E-2</v>
      </c>
      <c r="Z310" s="42">
        <v>0.15638852793205002</v>
      </c>
      <c r="AA310" s="42">
        <v>8.0465299239426094E-2</v>
      </c>
      <c r="AB310" s="28">
        <v>294.84839954854249</v>
      </c>
      <c r="AC310" s="42">
        <v>3.0433045388504901E-2</v>
      </c>
      <c r="AD310" s="42">
        <v>4.8485321352327887E-2</v>
      </c>
      <c r="AE310" s="42">
        <v>1.4007519686548365E-2</v>
      </c>
      <c r="AF310" s="43">
        <v>12.667365329819253</v>
      </c>
      <c r="AG310" s="41">
        <v>3.2874001375453876E-2</v>
      </c>
      <c r="AH310" s="42">
        <v>9.0695391966196082E-2</v>
      </c>
      <c r="AI310" s="42">
        <v>0.11258453480832868</v>
      </c>
      <c r="AJ310" s="28">
        <v>210.41733837335678</v>
      </c>
      <c r="AK310" s="42">
        <v>1.943576284026656E-2</v>
      </c>
      <c r="AL310" s="42">
        <v>1.3438238535187316E-2</v>
      </c>
      <c r="AM310" s="42">
        <v>5.8458573981240236E-3</v>
      </c>
      <c r="AN310" s="43">
        <v>9.0354135181334208</v>
      </c>
      <c r="AO310" s="41">
        <v>4.9868254643506117E-2</v>
      </c>
      <c r="AP310" s="42">
        <v>0.11494169836475808</v>
      </c>
      <c r="AQ310" s="42">
        <v>0.10072982859829184</v>
      </c>
      <c r="AR310" s="28">
        <v>241.57951915086375</v>
      </c>
      <c r="AS310" s="42">
        <v>2.3494687388407202E-2</v>
      </c>
      <c r="AT310" s="42">
        <v>2.6373567255098915E-2</v>
      </c>
      <c r="AU310" s="42">
        <v>8.8581989716726671E-3</v>
      </c>
      <c r="AV310" s="27">
        <v>10.300678680896565</v>
      </c>
      <c r="AW310" s="54"/>
      <c r="AX310" s="33" t="s">
        <v>486</v>
      </c>
      <c r="AY310" s="34" t="s">
        <v>486</v>
      </c>
      <c r="AZ310" s="34" t="s">
        <v>486</v>
      </c>
      <c r="BA310" s="16" t="s">
        <v>486</v>
      </c>
      <c r="BB310" s="34" t="s">
        <v>486</v>
      </c>
      <c r="BC310" s="34" t="s">
        <v>486</v>
      </c>
      <c r="BD310" s="34" t="s">
        <v>486</v>
      </c>
      <c r="BE310" s="27" t="s">
        <v>486</v>
      </c>
      <c r="BF310" s="34" t="s">
        <v>486</v>
      </c>
      <c r="BG310" s="33" t="s">
        <v>486</v>
      </c>
      <c r="BH310" s="34" t="s">
        <v>486</v>
      </c>
      <c r="BI310" s="34" t="s">
        <v>486</v>
      </c>
      <c r="BJ310" s="16" t="s">
        <v>486</v>
      </c>
      <c r="BK310" s="34" t="s">
        <v>486</v>
      </c>
      <c r="BL310" s="34" t="s">
        <v>486</v>
      </c>
      <c r="BM310" s="34" t="s">
        <v>486</v>
      </c>
      <c r="BN310" s="27" t="s">
        <v>486</v>
      </c>
      <c r="BO310" s="33" t="s">
        <v>486</v>
      </c>
      <c r="BP310" s="34" t="s">
        <v>486</v>
      </c>
      <c r="BQ310" s="34" t="s">
        <v>486</v>
      </c>
      <c r="BR310" s="16" t="s">
        <v>486</v>
      </c>
      <c r="BS310" s="34" t="s">
        <v>486</v>
      </c>
      <c r="BT310" s="34" t="s">
        <v>486</v>
      </c>
      <c r="BU310" s="34" t="s">
        <v>486</v>
      </c>
      <c r="BV310" s="27" t="s">
        <v>486</v>
      </c>
      <c r="BW310" s="33" t="s">
        <v>486</v>
      </c>
      <c r="BX310" s="34" t="s">
        <v>486</v>
      </c>
      <c r="BY310" s="34" t="s">
        <v>486</v>
      </c>
      <c r="BZ310" s="16" t="s">
        <v>486</v>
      </c>
      <c r="CA310" s="34" t="s">
        <v>486</v>
      </c>
      <c r="CB310" s="34" t="s">
        <v>486</v>
      </c>
      <c r="CC310" s="34" t="s">
        <v>486</v>
      </c>
      <c r="CD310" s="27" t="s">
        <v>486</v>
      </c>
      <c r="CE310" s="33" t="s">
        <v>486</v>
      </c>
      <c r="CF310" s="34" t="s">
        <v>486</v>
      </c>
      <c r="CG310" s="34" t="s">
        <v>486</v>
      </c>
      <c r="CH310" s="16" t="s">
        <v>486</v>
      </c>
      <c r="CI310" s="34" t="s">
        <v>486</v>
      </c>
      <c r="CJ310" s="34" t="s">
        <v>486</v>
      </c>
      <c r="CK310" s="34" t="s">
        <v>486</v>
      </c>
      <c r="CL310" s="27" t="s">
        <v>486</v>
      </c>
      <c r="CM310" s="33" t="s">
        <v>486</v>
      </c>
      <c r="CN310" s="34" t="s">
        <v>486</v>
      </c>
      <c r="CO310" s="34" t="s">
        <v>486</v>
      </c>
      <c r="CP310" s="16" t="s">
        <v>486</v>
      </c>
      <c r="CQ310" s="34" t="s">
        <v>486</v>
      </c>
      <c r="CR310" s="34" t="s">
        <v>486</v>
      </c>
      <c r="CS310" s="34" t="s">
        <v>486</v>
      </c>
      <c r="CT310" s="27" t="s">
        <v>486</v>
      </c>
      <c r="CU310" s="33" t="s">
        <v>486</v>
      </c>
      <c r="CV310" s="34" t="s">
        <v>486</v>
      </c>
      <c r="CW310" s="34" t="s">
        <v>486</v>
      </c>
      <c r="CX310" s="16" t="s">
        <v>486</v>
      </c>
      <c r="CY310" s="34" t="s">
        <v>486</v>
      </c>
      <c r="CZ310" s="34" t="s">
        <v>486</v>
      </c>
      <c r="DA310" s="34" t="s">
        <v>486</v>
      </c>
      <c r="DB310" s="27" t="s">
        <v>486</v>
      </c>
      <c r="DC310" s="34" t="s">
        <v>486</v>
      </c>
      <c r="DD310" s="33">
        <v>3.6944036452596397E-2</v>
      </c>
      <c r="DE310" s="34">
        <v>0.38595590293647719</v>
      </c>
      <c r="DF310" s="34">
        <v>2.5558918041124288E-2</v>
      </c>
      <c r="DG310" s="16">
        <v>200.54274796264662</v>
      </c>
      <c r="DH310" s="34">
        <v>2.2013506272010881E-2</v>
      </c>
      <c r="DI310" s="34">
        <v>1.4930530180585516E-2</v>
      </c>
      <c r="DJ310" s="34">
        <v>1.8537626171550021E-3</v>
      </c>
      <c r="DK310" s="27">
        <v>8.6323449453630321</v>
      </c>
      <c r="DL310" s="33">
        <v>5.8120430616940125E-2</v>
      </c>
      <c r="DM310" s="34">
        <v>0.5394967944811131</v>
      </c>
      <c r="DN310" s="34">
        <v>0.16396091807060992</v>
      </c>
      <c r="DO310" s="16">
        <v>260.0496658655079</v>
      </c>
      <c r="DP310" s="34">
        <v>3.1461812795865782E-2</v>
      </c>
      <c r="DQ310" s="34">
        <v>2.6658617821074343E-2</v>
      </c>
      <c r="DR310" s="34">
        <v>1.2467685841168551E-2</v>
      </c>
      <c r="DS310" s="27">
        <v>11.19783431509801</v>
      </c>
      <c r="DT310" s="33">
        <v>2.6680911529952965E-2</v>
      </c>
      <c r="DU310" s="34">
        <v>0.17393353361134625</v>
      </c>
      <c r="DV310" s="34">
        <v>4.565720095116111E-2</v>
      </c>
      <c r="DW310" s="16">
        <v>175.52360886601755</v>
      </c>
      <c r="DX310" s="34">
        <v>1.7806880356603032E-2</v>
      </c>
      <c r="DY310" s="34">
        <v>8.8740311733499326E-3</v>
      </c>
      <c r="DZ310" s="34">
        <v>1.035002331479363E-3</v>
      </c>
      <c r="EA310" s="27">
        <v>7.5435842917985578</v>
      </c>
      <c r="EB310" s="33">
        <v>4.0641855005742758E-2</v>
      </c>
      <c r="EC310" s="34">
        <v>0.45609853455771243</v>
      </c>
      <c r="ED310" s="34">
        <v>0.12853642297076159</v>
      </c>
      <c r="EE310" s="16">
        <v>289.65327661997992</v>
      </c>
      <c r="EF310" s="34">
        <v>2.983571756958725E-2</v>
      </c>
      <c r="EG310" s="34">
        <v>1.0806137436155508E-2</v>
      </c>
      <c r="EH310" s="34">
        <v>6.6949958622596105E-3</v>
      </c>
      <c r="EI310" s="27">
        <v>12.459538206000651</v>
      </c>
      <c r="EJ310" s="33">
        <v>3.4671203310703821E-2</v>
      </c>
      <c r="EK310" s="34">
        <v>0.29774657901610202</v>
      </c>
      <c r="EL310" s="34">
        <v>6.7300222029455056E-2</v>
      </c>
      <c r="EM310" s="16">
        <v>204.53783327321284</v>
      </c>
      <c r="EN310" s="34">
        <v>2.1853879299642113E-2</v>
      </c>
      <c r="EO310" s="34">
        <v>1.2817324011061709E-2</v>
      </c>
      <c r="EP310" s="34">
        <v>3.4258150077354954E-3</v>
      </c>
      <c r="EQ310" s="27">
        <v>8.7974402645759042</v>
      </c>
      <c r="ER310" s="34" t="s">
        <v>486</v>
      </c>
    </row>
    <row r="311" spans="2:148" x14ac:dyDescent="0.2">
      <c r="B311" s="15" t="s">
        <v>503</v>
      </c>
      <c r="D311" s="15" t="s">
        <v>565</v>
      </c>
      <c r="E311" s="15" t="s">
        <v>599</v>
      </c>
      <c r="F311" s="31" t="s">
        <v>32</v>
      </c>
      <c r="G311" s="15">
        <v>7900</v>
      </c>
      <c r="H311" s="31" t="s">
        <v>2</v>
      </c>
      <c r="I311" s="15">
        <v>21307</v>
      </c>
      <c r="K311" s="15" t="s">
        <v>491</v>
      </c>
      <c r="L311" s="15">
        <v>3.96</v>
      </c>
      <c r="N311" s="15" t="s">
        <v>39</v>
      </c>
      <c r="P311" s="15" t="s">
        <v>495</v>
      </c>
      <c r="Q311" s="37"/>
      <c r="R311" s="11"/>
      <c r="T311" s="31" t="s">
        <v>153</v>
      </c>
      <c r="U311" s="15"/>
      <c r="V311" s="15">
        <v>1700</v>
      </c>
      <c r="Y311" s="41">
        <v>2.5999999999999999E-2</v>
      </c>
      <c r="Z311" s="42">
        <v>0.26300000000000001</v>
      </c>
      <c r="AA311" s="42">
        <v>2.5000000000000001E-2</v>
      </c>
      <c r="AB311" s="28">
        <v>474.95800000000003</v>
      </c>
      <c r="AC311" s="42">
        <v>1.7999999999999999E-2</v>
      </c>
      <c r="AD311" s="42">
        <v>8.0000000000000002E-3</v>
      </c>
      <c r="AE311" s="42"/>
      <c r="AF311" s="43">
        <v>20.392276162196985</v>
      </c>
      <c r="AG311" s="41">
        <v>1.9E-2</v>
      </c>
      <c r="AH311" s="42">
        <v>6.5000000000000002E-2</v>
      </c>
      <c r="AI311" s="42">
        <v>1.9E-2</v>
      </c>
      <c r="AJ311" s="28">
        <v>254.27600000000001</v>
      </c>
      <c r="AK311" s="42">
        <v>1.4E-2</v>
      </c>
      <c r="AL311" s="42">
        <v>5.0000000000000001E-3</v>
      </c>
      <c r="AM311" s="42"/>
      <c r="AN311" s="43">
        <v>10.912897990605018</v>
      </c>
      <c r="AO311" s="41">
        <v>2.1999999999999999E-2</v>
      </c>
      <c r="AP311" s="42">
        <v>0.13800000000000001</v>
      </c>
      <c r="AQ311" s="42">
        <v>2.1000000000000001E-2</v>
      </c>
      <c r="AR311" s="28">
        <v>335.28</v>
      </c>
      <c r="AS311" s="42">
        <v>1.6E-2</v>
      </c>
      <c r="AT311" s="42">
        <v>6.0000000000000001E-3</v>
      </c>
      <c r="AU311" s="42"/>
      <c r="AV311" s="27">
        <v>14.288</v>
      </c>
      <c r="AW311" s="54">
        <v>1.5569999999999999</v>
      </c>
      <c r="AX311" s="33" t="s">
        <v>486</v>
      </c>
      <c r="AY311" s="34" t="s">
        <v>486</v>
      </c>
      <c r="AZ311" s="34" t="s">
        <v>486</v>
      </c>
      <c r="BA311" s="16" t="s">
        <v>486</v>
      </c>
      <c r="BB311" s="34" t="s">
        <v>486</v>
      </c>
      <c r="BC311" s="34" t="s">
        <v>486</v>
      </c>
      <c r="BD311" s="34" t="s">
        <v>486</v>
      </c>
      <c r="BE311" s="27" t="s">
        <v>486</v>
      </c>
      <c r="BF311" s="34" t="s">
        <v>486</v>
      </c>
      <c r="BG311" s="33" t="s">
        <v>486</v>
      </c>
      <c r="BH311" s="34" t="s">
        <v>486</v>
      </c>
      <c r="BI311" s="34" t="s">
        <v>486</v>
      </c>
      <c r="BJ311" s="16" t="s">
        <v>486</v>
      </c>
      <c r="BK311" s="34" t="s">
        <v>486</v>
      </c>
      <c r="BL311" s="34" t="s">
        <v>486</v>
      </c>
      <c r="BM311" s="34" t="s">
        <v>486</v>
      </c>
      <c r="BN311" s="27" t="s">
        <v>486</v>
      </c>
      <c r="BO311" s="33" t="s">
        <v>486</v>
      </c>
      <c r="BP311" s="34" t="s">
        <v>486</v>
      </c>
      <c r="BQ311" s="34" t="s">
        <v>486</v>
      </c>
      <c r="BR311" s="16" t="s">
        <v>486</v>
      </c>
      <c r="BS311" s="34" t="s">
        <v>486</v>
      </c>
      <c r="BT311" s="34" t="s">
        <v>486</v>
      </c>
      <c r="BU311" s="34" t="s">
        <v>486</v>
      </c>
      <c r="BV311" s="27" t="s">
        <v>486</v>
      </c>
      <c r="BW311" s="33" t="s">
        <v>486</v>
      </c>
      <c r="BX311" s="34" t="s">
        <v>486</v>
      </c>
      <c r="BY311" s="34" t="s">
        <v>486</v>
      </c>
      <c r="BZ311" s="16" t="s">
        <v>486</v>
      </c>
      <c r="CA311" s="34" t="s">
        <v>486</v>
      </c>
      <c r="CB311" s="34" t="s">
        <v>486</v>
      </c>
      <c r="CC311" s="34" t="s">
        <v>486</v>
      </c>
      <c r="CD311" s="27" t="s">
        <v>486</v>
      </c>
      <c r="CE311" s="33" t="s">
        <v>486</v>
      </c>
      <c r="CF311" s="34" t="s">
        <v>486</v>
      </c>
      <c r="CG311" s="34" t="s">
        <v>486</v>
      </c>
      <c r="CH311" s="16" t="s">
        <v>486</v>
      </c>
      <c r="CI311" s="34" t="s">
        <v>486</v>
      </c>
      <c r="CJ311" s="34" t="s">
        <v>486</v>
      </c>
      <c r="CK311" s="34" t="s">
        <v>486</v>
      </c>
      <c r="CL311" s="27" t="s">
        <v>486</v>
      </c>
      <c r="CM311" s="33" t="s">
        <v>486</v>
      </c>
      <c r="CN311" s="34" t="s">
        <v>486</v>
      </c>
      <c r="CO311" s="34" t="s">
        <v>486</v>
      </c>
      <c r="CP311" s="16" t="s">
        <v>486</v>
      </c>
      <c r="CQ311" s="34" t="s">
        <v>486</v>
      </c>
      <c r="CR311" s="34" t="s">
        <v>486</v>
      </c>
      <c r="CS311" s="34" t="s">
        <v>486</v>
      </c>
      <c r="CT311" s="27" t="s">
        <v>486</v>
      </c>
      <c r="CU311" s="33" t="s">
        <v>486</v>
      </c>
      <c r="CV311" s="34" t="s">
        <v>486</v>
      </c>
      <c r="CW311" s="34" t="s">
        <v>486</v>
      </c>
      <c r="CX311" s="16" t="s">
        <v>486</v>
      </c>
      <c r="CY311" s="34" t="s">
        <v>486</v>
      </c>
      <c r="CZ311" s="34" t="s">
        <v>486</v>
      </c>
      <c r="DA311" s="34" t="s">
        <v>486</v>
      </c>
      <c r="DB311" s="27" t="s">
        <v>486</v>
      </c>
      <c r="DC311" s="34" t="s">
        <v>486</v>
      </c>
      <c r="DD311" s="33">
        <v>8.9999999999999993E-3</v>
      </c>
      <c r="DE311" s="34">
        <v>1.2999999999999999E-2</v>
      </c>
      <c r="DF311" s="34">
        <v>7.0000000000000001E-3</v>
      </c>
      <c r="DG311" s="16">
        <v>321.34800000000001</v>
      </c>
      <c r="DH311" s="34">
        <v>8.9999999999999993E-3</v>
      </c>
      <c r="DI311" s="34">
        <v>1E-3</v>
      </c>
      <c r="DJ311" s="34" t="s">
        <v>486</v>
      </c>
      <c r="DK311" s="27">
        <v>13.784759862374514</v>
      </c>
      <c r="DL311" s="33">
        <v>2.1000000000000001E-2</v>
      </c>
      <c r="DM311" s="34">
        <v>7.2999999999999995E-2</v>
      </c>
      <c r="DN311" s="34">
        <v>2.8000000000000001E-2</v>
      </c>
      <c r="DO311" s="16">
        <v>395.04500000000002</v>
      </c>
      <c r="DP311" s="34">
        <v>1.9E-2</v>
      </c>
      <c r="DQ311" s="34">
        <v>2E-3</v>
      </c>
      <c r="DR311" s="34" t="s">
        <v>486</v>
      </c>
      <c r="DS311" s="27">
        <v>16.951310741386628</v>
      </c>
      <c r="DT311" s="33">
        <v>0.02</v>
      </c>
      <c r="DU311" s="34">
        <v>5.2999999999999999E-2</v>
      </c>
      <c r="DV311" s="34">
        <v>1.4999999999999999E-2</v>
      </c>
      <c r="DW311" s="16">
        <v>220.946</v>
      </c>
      <c r="DX311" s="34">
        <v>1.4999999999999999E-2</v>
      </c>
      <c r="DY311" s="34">
        <v>5.0000000000000001E-3</v>
      </c>
      <c r="DZ311" s="34" t="s">
        <v>486</v>
      </c>
      <c r="EA311" s="27">
        <v>9.4826970511068183</v>
      </c>
      <c r="EB311" s="33">
        <v>4.5999999999999999E-2</v>
      </c>
      <c r="EC311" s="34">
        <v>0.14099999999999999</v>
      </c>
      <c r="ED311" s="34">
        <v>0.106</v>
      </c>
      <c r="EE311" s="16">
        <v>426.04899999999998</v>
      </c>
      <c r="EF311" s="34">
        <v>0.03</v>
      </c>
      <c r="EG311" s="34">
        <v>1.7000000000000001E-2</v>
      </c>
      <c r="EH311" s="34" t="s">
        <v>486</v>
      </c>
      <c r="EI311" s="27">
        <v>18.289060973119042</v>
      </c>
      <c r="EJ311" s="33">
        <v>2.1000000000000001E-2</v>
      </c>
      <c r="EK311" s="34">
        <v>5.7000000000000002E-2</v>
      </c>
      <c r="EL311" s="34">
        <v>2.5000000000000001E-2</v>
      </c>
      <c r="EM311" s="16">
        <v>287.25099999999998</v>
      </c>
      <c r="EN311" s="34">
        <v>1.6E-2</v>
      </c>
      <c r="EO311" s="34">
        <v>5.0000000000000001E-3</v>
      </c>
      <c r="EP311" s="34" t="s">
        <v>486</v>
      </c>
      <c r="EQ311" s="27">
        <v>12.32693311966819</v>
      </c>
      <c r="ER311" s="34">
        <v>1.2310000000000001</v>
      </c>
    </row>
    <row r="312" spans="2:148" x14ac:dyDescent="0.2">
      <c r="B312" s="15" t="s">
        <v>503</v>
      </c>
      <c r="D312" s="15" t="s">
        <v>51</v>
      </c>
      <c r="E312" s="15" t="s">
        <v>600</v>
      </c>
      <c r="F312" s="31" t="s">
        <v>32</v>
      </c>
      <c r="G312" s="15">
        <v>7900</v>
      </c>
      <c r="H312" s="31" t="s">
        <v>2</v>
      </c>
      <c r="I312" s="15">
        <v>47381</v>
      </c>
      <c r="K312" s="15" t="s">
        <v>491</v>
      </c>
      <c r="L312" s="15">
        <v>1.9750000000000001</v>
      </c>
      <c r="N312" s="15" t="s">
        <v>25</v>
      </c>
      <c r="P312" s="15" t="s">
        <v>495</v>
      </c>
      <c r="Q312" s="37"/>
      <c r="R312" s="11"/>
      <c r="T312" s="31" t="s">
        <v>153</v>
      </c>
      <c r="U312" s="15"/>
      <c r="V312" s="15">
        <v>1590</v>
      </c>
      <c r="Y312" s="41">
        <v>0.19545767259466437</v>
      </c>
      <c r="Z312" s="42">
        <v>0.92123048920967421</v>
      </c>
      <c r="AA312" s="42">
        <v>5.7289609179817312E-2</v>
      </c>
      <c r="AB312" s="28">
        <v>271.12054919389317</v>
      </c>
      <c r="AC312" s="42">
        <v>2.8337550187266709E-2</v>
      </c>
      <c r="AD312" s="42">
        <v>0.16712012240739765</v>
      </c>
      <c r="AE312" s="42">
        <v>2.6792394593518096E-2</v>
      </c>
      <c r="AF312" s="43">
        <v>11.717079724477349</v>
      </c>
      <c r="AG312" s="41">
        <v>3.0617527448313191E-2</v>
      </c>
      <c r="AH312" s="42">
        <v>0.38221134111250882</v>
      </c>
      <c r="AI312" s="42">
        <v>2.8846156801294699E-2</v>
      </c>
      <c r="AJ312" s="28">
        <v>176.48951870722149</v>
      </c>
      <c r="AK312" s="42">
        <v>1.2835439799468011E-2</v>
      </c>
      <c r="AL312" s="42">
        <v>1.7782087648845181E-2</v>
      </c>
      <c r="AM312" s="42">
        <v>1.5843851979387251E-3</v>
      </c>
      <c r="AN312" s="43">
        <v>7.5995855605063527</v>
      </c>
      <c r="AO312" s="41">
        <v>9.1504316030355942E-2</v>
      </c>
      <c r="AP312" s="42">
        <v>0.58130813808952464</v>
      </c>
      <c r="AQ312" s="42">
        <v>3.9352277564394751E-2</v>
      </c>
      <c r="AR312" s="28">
        <v>211.44325853453907</v>
      </c>
      <c r="AS312" s="42">
        <v>1.8561434015982332E-2</v>
      </c>
      <c r="AT312" s="42">
        <v>7.2942882014373614E-2</v>
      </c>
      <c r="AU312" s="42">
        <v>1.0895434622701755E-2</v>
      </c>
      <c r="AV312" s="27">
        <v>9.0543249759429152</v>
      </c>
      <c r="AW312" s="54"/>
      <c r="AX312" s="33" t="s">
        <v>486</v>
      </c>
      <c r="AY312" s="34" t="s">
        <v>486</v>
      </c>
      <c r="AZ312" s="34" t="s">
        <v>486</v>
      </c>
      <c r="BA312" s="16" t="s">
        <v>486</v>
      </c>
      <c r="BB312" s="34" t="s">
        <v>486</v>
      </c>
      <c r="BC312" s="34" t="s">
        <v>486</v>
      </c>
      <c r="BD312" s="34" t="s">
        <v>486</v>
      </c>
      <c r="BE312" s="27" t="s">
        <v>486</v>
      </c>
      <c r="BF312" s="34" t="s">
        <v>486</v>
      </c>
      <c r="BG312" s="33" t="s">
        <v>486</v>
      </c>
      <c r="BH312" s="34" t="s">
        <v>486</v>
      </c>
      <c r="BI312" s="34" t="s">
        <v>486</v>
      </c>
      <c r="BJ312" s="16" t="s">
        <v>486</v>
      </c>
      <c r="BK312" s="34" t="s">
        <v>486</v>
      </c>
      <c r="BL312" s="34" t="s">
        <v>486</v>
      </c>
      <c r="BM312" s="34" t="s">
        <v>486</v>
      </c>
      <c r="BN312" s="27" t="s">
        <v>486</v>
      </c>
      <c r="BO312" s="33" t="s">
        <v>486</v>
      </c>
      <c r="BP312" s="34" t="s">
        <v>486</v>
      </c>
      <c r="BQ312" s="34" t="s">
        <v>486</v>
      </c>
      <c r="BR312" s="16" t="s">
        <v>486</v>
      </c>
      <c r="BS312" s="34" t="s">
        <v>486</v>
      </c>
      <c r="BT312" s="34" t="s">
        <v>486</v>
      </c>
      <c r="BU312" s="34" t="s">
        <v>486</v>
      </c>
      <c r="BV312" s="27" t="s">
        <v>486</v>
      </c>
      <c r="BW312" s="33" t="s">
        <v>486</v>
      </c>
      <c r="BX312" s="34" t="s">
        <v>486</v>
      </c>
      <c r="BY312" s="34" t="s">
        <v>486</v>
      </c>
      <c r="BZ312" s="16" t="s">
        <v>486</v>
      </c>
      <c r="CA312" s="34" t="s">
        <v>486</v>
      </c>
      <c r="CB312" s="34" t="s">
        <v>486</v>
      </c>
      <c r="CC312" s="34" t="s">
        <v>486</v>
      </c>
      <c r="CD312" s="27" t="s">
        <v>486</v>
      </c>
      <c r="CE312" s="33" t="s">
        <v>486</v>
      </c>
      <c r="CF312" s="34" t="s">
        <v>486</v>
      </c>
      <c r="CG312" s="34" t="s">
        <v>486</v>
      </c>
      <c r="CH312" s="16" t="s">
        <v>486</v>
      </c>
      <c r="CI312" s="34" t="s">
        <v>486</v>
      </c>
      <c r="CJ312" s="34" t="s">
        <v>486</v>
      </c>
      <c r="CK312" s="34" t="s">
        <v>486</v>
      </c>
      <c r="CL312" s="27" t="s">
        <v>486</v>
      </c>
      <c r="CM312" s="33" t="s">
        <v>486</v>
      </c>
      <c r="CN312" s="34" t="s">
        <v>486</v>
      </c>
      <c r="CO312" s="34" t="s">
        <v>486</v>
      </c>
      <c r="CP312" s="16" t="s">
        <v>486</v>
      </c>
      <c r="CQ312" s="34" t="s">
        <v>486</v>
      </c>
      <c r="CR312" s="34" t="s">
        <v>486</v>
      </c>
      <c r="CS312" s="34" t="s">
        <v>486</v>
      </c>
      <c r="CT312" s="27" t="s">
        <v>486</v>
      </c>
      <c r="CU312" s="33" t="s">
        <v>486</v>
      </c>
      <c r="CV312" s="34" t="s">
        <v>486</v>
      </c>
      <c r="CW312" s="34" t="s">
        <v>486</v>
      </c>
      <c r="CX312" s="16" t="s">
        <v>486</v>
      </c>
      <c r="CY312" s="34" t="s">
        <v>486</v>
      </c>
      <c r="CZ312" s="34" t="s">
        <v>486</v>
      </c>
      <c r="DA312" s="34" t="s">
        <v>486</v>
      </c>
      <c r="DB312" s="27" t="s">
        <v>486</v>
      </c>
      <c r="DC312" s="34" t="s">
        <v>486</v>
      </c>
      <c r="DD312" s="33">
        <v>3.0754268839457363E-2</v>
      </c>
      <c r="DE312" s="34">
        <v>0.45382626774884433</v>
      </c>
      <c r="DF312" s="34">
        <v>4.8936036325248778E-3</v>
      </c>
      <c r="DG312" s="16">
        <v>194.86912375170272</v>
      </c>
      <c r="DH312" s="34">
        <v>1.452778718089086E-2</v>
      </c>
      <c r="DI312" s="34">
        <v>1.6226481658566501E-2</v>
      </c>
      <c r="DJ312" s="34">
        <v>7.1248851832970278E-4</v>
      </c>
      <c r="DK312" s="27">
        <v>8.3927346702949013</v>
      </c>
      <c r="DL312" s="33">
        <v>5.8684056292736674E-2</v>
      </c>
      <c r="DM312" s="34">
        <v>2.017191563665039</v>
      </c>
      <c r="DN312" s="34">
        <v>3.8009144010881582E-2</v>
      </c>
      <c r="DO312" s="16">
        <v>254.68413615446687</v>
      </c>
      <c r="DP312" s="34">
        <v>2.0967858591994765E-2</v>
      </c>
      <c r="DQ312" s="34">
        <v>3.7716197700741909E-2</v>
      </c>
      <c r="DR312" s="34">
        <v>5.4290223370170648E-3</v>
      </c>
      <c r="DS312" s="27">
        <v>11.067377534324875</v>
      </c>
      <c r="DT312" s="33">
        <v>3.213088340092006E-2</v>
      </c>
      <c r="DU312" s="34">
        <v>1.4511546461084985</v>
      </c>
      <c r="DV312" s="34">
        <v>4.3326108769500264E-2</v>
      </c>
      <c r="DW312" s="16">
        <v>156.68987579962979</v>
      </c>
      <c r="DX312" s="34">
        <v>1.2093588708253352E-2</v>
      </c>
      <c r="DY312" s="34">
        <v>2.0037294692666706E-2</v>
      </c>
      <c r="DZ312" s="34">
        <v>7.0999648541124111E-4</v>
      </c>
      <c r="EA312" s="27">
        <v>6.8226275756083457</v>
      </c>
      <c r="EB312" s="33">
        <v>5.2245556678842571E-2</v>
      </c>
      <c r="EC312" s="34">
        <v>0.88150056742894911</v>
      </c>
      <c r="ED312" s="34">
        <v>1.5638989943925999E-2</v>
      </c>
      <c r="EE312" s="16">
        <v>279.30682705499515</v>
      </c>
      <c r="EF312" s="34">
        <v>2.3755249456980147E-2</v>
      </c>
      <c r="EG312" s="34">
        <v>2.8490307221862424E-2</v>
      </c>
      <c r="EH312" s="34">
        <v>2.0870034208790595E-3</v>
      </c>
      <c r="EI312" s="27">
        <v>12.046027899251317</v>
      </c>
      <c r="EJ312" s="33">
        <v>3.7763346323558711E-2</v>
      </c>
      <c r="EK312" s="34">
        <v>1.2759061216118925</v>
      </c>
      <c r="EL312" s="34">
        <v>3.2080146816123804E-2</v>
      </c>
      <c r="EM312" s="16">
        <v>191.06548632644595</v>
      </c>
      <c r="EN312" s="34">
        <v>1.5062122952327419E-2</v>
      </c>
      <c r="EO312" s="34">
        <v>2.2701223371231292E-2</v>
      </c>
      <c r="EP312" s="34">
        <v>1.5314099360643737E-3</v>
      </c>
      <c r="EQ312" s="27">
        <v>8.2859569450923711</v>
      </c>
      <c r="ER312" s="34" t="s">
        <v>486</v>
      </c>
    </row>
    <row r="313" spans="2:148" x14ac:dyDescent="0.2">
      <c r="B313" s="15" t="s">
        <v>504</v>
      </c>
      <c r="D313" s="15" t="s">
        <v>60</v>
      </c>
      <c r="E313" s="15" t="s">
        <v>572</v>
      </c>
      <c r="F313" s="31" t="s">
        <v>32</v>
      </c>
      <c r="G313" s="15">
        <v>7900</v>
      </c>
      <c r="H313" s="31" t="s">
        <v>2</v>
      </c>
      <c r="I313" s="15">
        <v>111838</v>
      </c>
      <c r="K313" s="15" t="s">
        <v>491</v>
      </c>
      <c r="L313" s="15">
        <v>2.972</v>
      </c>
      <c r="N313" s="15" t="s">
        <v>31</v>
      </c>
      <c r="P313" s="15" t="s">
        <v>495</v>
      </c>
      <c r="Q313" s="37"/>
      <c r="R313" s="11"/>
      <c r="T313" s="31" t="s">
        <v>153</v>
      </c>
      <c r="U313" s="15"/>
      <c r="V313" s="15">
        <v>2040</v>
      </c>
      <c r="Y313" s="41">
        <v>0.48871765866688144</v>
      </c>
      <c r="Z313" s="42">
        <v>2.3625737373474096</v>
      </c>
      <c r="AA313" s="42">
        <v>0.35503532382187508</v>
      </c>
      <c r="AB313" s="28">
        <v>374.53645858816134</v>
      </c>
      <c r="AC313" s="42">
        <v>4.0438005962747048E-2</v>
      </c>
      <c r="AD313" s="42">
        <v>0.44827965270413439</v>
      </c>
      <c r="AE313" s="42">
        <v>3.391219991649342E-2</v>
      </c>
      <c r="AF313" s="43">
        <v>16.289646167427946</v>
      </c>
      <c r="AG313" s="41">
        <v>0.11802839194769132</v>
      </c>
      <c r="AH313" s="42">
        <v>3.1381786727727565</v>
      </c>
      <c r="AI313" s="42">
        <v>9.1734354478189811E-2</v>
      </c>
      <c r="AJ313" s="28">
        <v>244.42450417269359</v>
      </c>
      <c r="AK313" s="42">
        <v>2.5798213055012013E-2</v>
      </c>
      <c r="AL313" s="42">
        <v>9.2230178892679315E-2</v>
      </c>
      <c r="AM313" s="42">
        <v>5.029317863008238E-3</v>
      </c>
      <c r="AN313" s="43">
        <v>10.710967758117167</v>
      </c>
      <c r="AO313" s="41">
        <v>0.25461751244897207</v>
      </c>
      <c r="AP313" s="42">
        <v>2.8523889143483419</v>
      </c>
      <c r="AQ313" s="42">
        <v>0.18875374796667907</v>
      </c>
      <c r="AR313" s="28">
        <v>292.36729350026877</v>
      </c>
      <c r="AS313" s="42">
        <v>3.1192586772077875E-2</v>
      </c>
      <c r="AT313" s="42">
        <v>0.2234249256768942</v>
      </c>
      <c r="AU313" s="42">
        <v>1.5671890528097837E-2</v>
      </c>
      <c r="AV313" s="27">
        <v>12.673967747284049</v>
      </c>
      <c r="AW313" s="54"/>
      <c r="AX313" s="33" t="s">
        <v>486</v>
      </c>
      <c r="AY313" s="34" t="s">
        <v>486</v>
      </c>
      <c r="AZ313" s="34" t="s">
        <v>486</v>
      </c>
      <c r="BA313" s="16" t="s">
        <v>486</v>
      </c>
      <c r="BB313" s="34" t="s">
        <v>486</v>
      </c>
      <c r="BC313" s="34" t="s">
        <v>486</v>
      </c>
      <c r="BD313" s="34" t="s">
        <v>486</v>
      </c>
      <c r="BE313" s="27" t="s">
        <v>486</v>
      </c>
      <c r="BF313" s="34" t="s">
        <v>486</v>
      </c>
      <c r="BG313" s="33" t="s">
        <v>486</v>
      </c>
      <c r="BH313" s="34" t="s">
        <v>486</v>
      </c>
      <c r="BI313" s="34" t="s">
        <v>486</v>
      </c>
      <c r="BJ313" s="16" t="s">
        <v>486</v>
      </c>
      <c r="BK313" s="34" t="s">
        <v>486</v>
      </c>
      <c r="BL313" s="34" t="s">
        <v>486</v>
      </c>
      <c r="BM313" s="34" t="s">
        <v>486</v>
      </c>
      <c r="BN313" s="27" t="s">
        <v>486</v>
      </c>
      <c r="BO313" s="33" t="s">
        <v>486</v>
      </c>
      <c r="BP313" s="34" t="s">
        <v>486</v>
      </c>
      <c r="BQ313" s="34" t="s">
        <v>486</v>
      </c>
      <c r="BR313" s="16" t="s">
        <v>486</v>
      </c>
      <c r="BS313" s="34" t="s">
        <v>486</v>
      </c>
      <c r="BT313" s="34" t="s">
        <v>486</v>
      </c>
      <c r="BU313" s="34" t="s">
        <v>486</v>
      </c>
      <c r="BV313" s="27" t="s">
        <v>486</v>
      </c>
      <c r="BW313" s="33" t="s">
        <v>486</v>
      </c>
      <c r="BX313" s="34" t="s">
        <v>486</v>
      </c>
      <c r="BY313" s="34" t="s">
        <v>486</v>
      </c>
      <c r="BZ313" s="16" t="s">
        <v>486</v>
      </c>
      <c r="CA313" s="34" t="s">
        <v>486</v>
      </c>
      <c r="CB313" s="34" t="s">
        <v>486</v>
      </c>
      <c r="CC313" s="34" t="s">
        <v>486</v>
      </c>
      <c r="CD313" s="27" t="s">
        <v>486</v>
      </c>
      <c r="CE313" s="33" t="s">
        <v>486</v>
      </c>
      <c r="CF313" s="34" t="s">
        <v>486</v>
      </c>
      <c r="CG313" s="34" t="s">
        <v>486</v>
      </c>
      <c r="CH313" s="16" t="s">
        <v>486</v>
      </c>
      <c r="CI313" s="34" t="s">
        <v>486</v>
      </c>
      <c r="CJ313" s="34" t="s">
        <v>486</v>
      </c>
      <c r="CK313" s="34" t="s">
        <v>486</v>
      </c>
      <c r="CL313" s="27" t="s">
        <v>486</v>
      </c>
      <c r="CM313" s="33" t="s">
        <v>486</v>
      </c>
      <c r="CN313" s="34" t="s">
        <v>486</v>
      </c>
      <c r="CO313" s="34" t="s">
        <v>486</v>
      </c>
      <c r="CP313" s="16" t="s">
        <v>486</v>
      </c>
      <c r="CQ313" s="34" t="s">
        <v>486</v>
      </c>
      <c r="CR313" s="34" t="s">
        <v>486</v>
      </c>
      <c r="CS313" s="34" t="s">
        <v>486</v>
      </c>
      <c r="CT313" s="27" t="s">
        <v>486</v>
      </c>
      <c r="CU313" s="33" t="s">
        <v>486</v>
      </c>
      <c r="CV313" s="34" t="s">
        <v>486</v>
      </c>
      <c r="CW313" s="34" t="s">
        <v>486</v>
      </c>
      <c r="CX313" s="16" t="s">
        <v>486</v>
      </c>
      <c r="CY313" s="34" t="s">
        <v>486</v>
      </c>
      <c r="CZ313" s="34" t="s">
        <v>486</v>
      </c>
      <c r="DA313" s="34" t="s">
        <v>486</v>
      </c>
      <c r="DB313" s="27" t="s">
        <v>486</v>
      </c>
      <c r="DC313" s="34" t="s">
        <v>486</v>
      </c>
      <c r="DD313" s="33">
        <v>0.12852490762843888</v>
      </c>
      <c r="DE313" s="34">
        <v>0.35217853198870935</v>
      </c>
      <c r="DF313" s="34">
        <v>3.5520137414553329E-2</v>
      </c>
      <c r="DG313" s="16">
        <v>242.04704420600186</v>
      </c>
      <c r="DH313" s="34">
        <v>2.2115847902347156E-2</v>
      </c>
      <c r="DI313" s="34">
        <v>0.10640905972609171</v>
      </c>
      <c r="DJ313" s="34">
        <v>9.6652100409924079E-3</v>
      </c>
      <c r="DK313" s="27">
        <v>10.422653254225054</v>
      </c>
      <c r="DL313" s="33">
        <v>0.21918262440373454</v>
      </c>
      <c r="DM313" s="34">
        <v>0.92069024184383708</v>
      </c>
      <c r="DN313" s="34">
        <v>0.1171428119165801</v>
      </c>
      <c r="DO313" s="16">
        <v>314.87179040720878</v>
      </c>
      <c r="DP313" s="34">
        <v>4.0135054460215362E-2</v>
      </c>
      <c r="DQ313" s="34">
        <v>0.17904756994351917</v>
      </c>
      <c r="DR313" s="34">
        <v>3.0933861504309022E-2</v>
      </c>
      <c r="DS313" s="27">
        <v>13.596767850882568</v>
      </c>
      <c r="DT313" s="33">
        <v>6.463895596925176E-2</v>
      </c>
      <c r="DU313" s="34">
        <v>0.16441561881916092</v>
      </c>
      <c r="DV313" s="34">
        <v>6.4401459853295331E-2</v>
      </c>
      <c r="DW313" s="16">
        <v>214.79829080745583</v>
      </c>
      <c r="DX313" s="34">
        <v>1.7578151285849809E-2</v>
      </c>
      <c r="DY313" s="34">
        <v>4.7060804683401951E-2</v>
      </c>
      <c r="DZ313" s="34">
        <v>4.4616944806455889E-3</v>
      </c>
      <c r="EA313" s="27">
        <v>9.2326035768139114</v>
      </c>
      <c r="EB313" s="33">
        <v>9.3506462538058541E-2</v>
      </c>
      <c r="EC313" s="34">
        <v>0.37476114821669859</v>
      </c>
      <c r="ED313" s="34">
        <v>5.3428022978970563E-2</v>
      </c>
      <c r="EE313" s="16">
        <v>343.75036202005674</v>
      </c>
      <c r="EF313" s="34">
        <v>2.2163388577857105E-2</v>
      </c>
      <c r="EG313" s="34">
        <v>7.1343073960201439E-2</v>
      </c>
      <c r="EH313" s="34">
        <v>3.6873409699271506E-3</v>
      </c>
      <c r="EI313" s="27">
        <v>14.781479939139748</v>
      </c>
      <c r="EJ313" s="33">
        <v>0.10245889897225888</v>
      </c>
      <c r="EK313" s="34">
        <v>0.33202043256216868</v>
      </c>
      <c r="EL313" s="34">
        <v>6.5101223565440097E-2</v>
      </c>
      <c r="EM313" s="16">
        <v>248.03841905843157</v>
      </c>
      <c r="EN313" s="34">
        <v>2.2190189992322359E-2</v>
      </c>
      <c r="EO313" s="34">
        <v>8.0268708979936515E-2</v>
      </c>
      <c r="EP313" s="34">
        <v>9.2057183990954458E-3</v>
      </c>
      <c r="EQ313" s="27">
        <v>10.674719104967867</v>
      </c>
      <c r="ER313" s="34" t="s">
        <v>486</v>
      </c>
    </row>
    <row r="314" spans="2:148" x14ac:dyDescent="0.2">
      <c r="B314" s="15" t="s">
        <v>504</v>
      </c>
      <c r="D314" s="15" t="s">
        <v>64</v>
      </c>
      <c r="E314" s="15" t="s">
        <v>561</v>
      </c>
      <c r="F314" s="31" t="s">
        <v>32</v>
      </c>
      <c r="G314" s="15">
        <v>7900</v>
      </c>
      <c r="H314" s="31" t="s">
        <v>2</v>
      </c>
      <c r="I314" s="15">
        <v>89958</v>
      </c>
      <c r="K314" s="15" t="s">
        <v>491</v>
      </c>
      <c r="L314" s="15">
        <v>4.6639999999999997</v>
      </c>
      <c r="N314" s="15" t="s">
        <v>505</v>
      </c>
      <c r="P314" s="15" t="s">
        <v>495</v>
      </c>
      <c r="Q314" s="37"/>
      <c r="R314" s="11"/>
      <c r="T314" s="31" t="s">
        <v>153</v>
      </c>
      <c r="U314" s="15"/>
      <c r="V314" s="15">
        <v>2270</v>
      </c>
      <c r="Y314" s="41">
        <v>0.16568022042507324</v>
      </c>
      <c r="Z314" s="42">
        <v>0.73156200102820601</v>
      </c>
      <c r="AA314" s="42">
        <v>0.11251923783222695</v>
      </c>
      <c r="AB314" s="28">
        <v>445.95099049181846</v>
      </c>
      <c r="AC314" s="42">
        <v>1.7202995794917977E-2</v>
      </c>
      <c r="AD314" s="42">
        <v>0.14847722463015528</v>
      </c>
      <c r="AE314" s="42">
        <v>2.5355663038827674E-2</v>
      </c>
      <c r="AF314" s="43">
        <v>19.19874622136269</v>
      </c>
      <c r="AG314" s="41">
        <v>1.8108572083213162E-2</v>
      </c>
      <c r="AH314" s="42">
        <v>0.95205000775421567</v>
      </c>
      <c r="AI314" s="42">
        <v>0.13387359867822402</v>
      </c>
      <c r="AJ314" s="28">
        <v>310.70691142611918</v>
      </c>
      <c r="AK314" s="42">
        <v>1.0356320494974185E-2</v>
      </c>
      <c r="AL314" s="42">
        <v>7.7522515882389766E-3</v>
      </c>
      <c r="AM314" s="42">
        <v>1.0148283866824235E-2</v>
      </c>
      <c r="AN314" s="43">
        <v>13.392892224172623</v>
      </c>
      <c r="AO314" s="41">
        <v>7.272609370979706E-2</v>
      </c>
      <c r="AP314" s="42">
        <v>0.87044552199376057</v>
      </c>
      <c r="AQ314" s="42">
        <v>0.12597016818576076</v>
      </c>
      <c r="AR314" s="28">
        <v>360.76189486119233</v>
      </c>
      <c r="AS314" s="42">
        <v>1.2890333230256509E-2</v>
      </c>
      <c r="AT314" s="42">
        <v>5.9835760479540548E-2</v>
      </c>
      <c r="AU314" s="42">
        <v>1.5776664183390444E-2</v>
      </c>
      <c r="AV314" s="27">
        <v>15.428994813731359</v>
      </c>
      <c r="AW314" s="54"/>
      <c r="AX314" s="33" t="s">
        <v>486</v>
      </c>
      <c r="AY314" s="34" t="s">
        <v>486</v>
      </c>
      <c r="AZ314" s="34" t="s">
        <v>486</v>
      </c>
      <c r="BA314" s="16" t="s">
        <v>486</v>
      </c>
      <c r="BB314" s="34" t="s">
        <v>486</v>
      </c>
      <c r="BC314" s="34" t="s">
        <v>486</v>
      </c>
      <c r="BD314" s="34" t="s">
        <v>486</v>
      </c>
      <c r="BE314" s="27" t="s">
        <v>486</v>
      </c>
      <c r="BF314" s="34" t="s">
        <v>486</v>
      </c>
      <c r="BG314" s="33" t="s">
        <v>486</v>
      </c>
      <c r="BH314" s="34" t="s">
        <v>486</v>
      </c>
      <c r="BI314" s="34" t="s">
        <v>486</v>
      </c>
      <c r="BJ314" s="16" t="s">
        <v>486</v>
      </c>
      <c r="BK314" s="34" t="s">
        <v>486</v>
      </c>
      <c r="BL314" s="34" t="s">
        <v>486</v>
      </c>
      <c r="BM314" s="34" t="s">
        <v>486</v>
      </c>
      <c r="BN314" s="27" t="s">
        <v>486</v>
      </c>
      <c r="BO314" s="33" t="s">
        <v>486</v>
      </c>
      <c r="BP314" s="34" t="s">
        <v>486</v>
      </c>
      <c r="BQ314" s="34" t="s">
        <v>486</v>
      </c>
      <c r="BR314" s="16" t="s">
        <v>486</v>
      </c>
      <c r="BS314" s="34" t="s">
        <v>486</v>
      </c>
      <c r="BT314" s="34" t="s">
        <v>486</v>
      </c>
      <c r="BU314" s="34" t="s">
        <v>486</v>
      </c>
      <c r="BV314" s="27" t="s">
        <v>486</v>
      </c>
      <c r="BW314" s="33" t="s">
        <v>486</v>
      </c>
      <c r="BX314" s="34" t="s">
        <v>486</v>
      </c>
      <c r="BY314" s="34" t="s">
        <v>486</v>
      </c>
      <c r="BZ314" s="16" t="s">
        <v>486</v>
      </c>
      <c r="CA314" s="34" t="s">
        <v>486</v>
      </c>
      <c r="CB314" s="34" t="s">
        <v>486</v>
      </c>
      <c r="CC314" s="34" t="s">
        <v>486</v>
      </c>
      <c r="CD314" s="27" t="s">
        <v>486</v>
      </c>
      <c r="CE314" s="33" t="s">
        <v>486</v>
      </c>
      <c r="CF314" s="34" t="s">
        <v>486</v>
      </c>
      <c r="CG314" s="34" t="s">
        <v>486</v>
      </c>
      <c r="CH314" s="16" t="s">
        <v>486</v>
      </c>
      <c r="CI314" s="34" t="s">
        <v>486</v>
      </c>
      <c r="CJ314" s="34" t="s">
        <v>486</v>
      </c>
      <c r="CK314" s="34" t="s">
        <v>486</v>
      </c>
      <c r="CL314" s="27" t="s">
        <v>486</v>
      </c>
      <c r="CM314" s="33" t="s">
        <v>486</v>
      </c>
      <c r="CN314" s="34" t="s">
        <v>486</v>
      </c>
      <c r="CO314" s="34" t="s">
        <v>486</v>
      </c>
      <c r="CP314" s="16" t="s">
        <v>486</v>
      </c>
      <c r="CQ314" s="34" t="s">
        <v>486</v>
      </c>
      <c r="CR314" s="34" t="s">
        <v>486</v>
      </c>
      <c r="CS314" s="34" t="s">
        <v>486</v>
      </c>
      <c r="CT314" s="27" t="s">
        <v>486</v>
      </c>
      <c r="CU314" s="33" t="s">
        <v>486</v>
      </c>
      <c r="CV314" s="34" t="s">
        <v>486</v>
      </c>
      <c r="CW314" s="34" t="s">
        <v>486</v>
      </c>
      <c r="CX314" s="16" t="s">
        <v>486</v>
      </c>
      <c r="CY314" s="34" t="s">
        <v>486</v>
      </c>
      <c r="CZ314" s="34" t="s">
        <v>486</v>
      </c>
      <c r="DA314" s="34" t="s">
        <v>486</v>
      </c>
      <c r="DB314" s="27" t="s">
        <v>486</v>
      </c>
      <c r="DC314" s="34" t="s">
        <v>486</v>
      </c>
      <c r="DD314" s="33">
        <v>1.9716933627387242E-2</v>
      </c>
      <c r="DE314" s="34">
        <v>0.24067187299888754</v>
      </c>
      <c r="DF314" s="34">
        <v>0.13368085316868231</v>
      </c>
      <c r="DG314" s="16">
        <v>311.97828468632207</v>
      </c>
      <c r="DH314" s="34">
        <v>9.6089259148407959E-3</v>
      </c>
      <c r="DI314" s="34">
        <v>1.0108007712546446E-2</v>
      </c>
      <c r="DJ314" s="34">
        <v>1.1816537358308029E-2</v>
      </c>
      <c r="DK314" s="27">
        <v>13.399694398737456</v>
      </c>
      <c r="DL314" s="33">
        <v>1.8893443077476556E-2</v>
      </c>
      <c r="DM314" s="34">
        <v>0.16564631368256005</v>
      </c>
      <c r="DN314" s="34">
        <v>0.14184104657711696</v>
      </c>
      <c r="DO314" s="16">
        <v>395.80233735272003</v>
      </c>
      <c r="DP314" s="34">
        <v>1.3756958416097753E-2</v>
      </c>
      <c r="DQ314" s="34">
        <v>5.1364846613788026E-3</v>
      </c>
      <c r="DR314" s="34">
        <v>2.0924052829363854E-2</v>
      </c>
      <c r="DS314" s="27">
        <v>16.989750685388678</v>
      </c>
      <c r="DT314" s="33">
        <v>1.2883210697551615E-2</v>
      </c>
      <c r="DU314" s="34">
        <v>0.33287884291978909</v>
      </c>
      <c r="DV314" s="34">
        <v>6.0022189621259693E-2</v>
      </c>
      <c r="DW314" s="16">
        <v>262.25473711840311</v>
      </c>
      <c r="DX314" s="34">
        <v>7.7607342598321419E-3</v>
      </c>
      <c r="DY314" s="34">
        <v>5.1224764377194726E-3</v>
      </c>
      <c r="DZ314" s="34">
        <v>5.5851711837168862E-3</v>
      </c>
      <c r="EA314" s="27">
        <v>11.272329596927106</v>
      </c>
      <c r="EB314" s="33">
        <v>2.0052112473922839E-2</v>
      </c>
      <c r="EC314" s="34">
        <v>0.19681691280075328</v>
      </c>
      <c r="ED314" s="34">
        <v>0.10331920363851629</v>
      </c>
      <c r="EE314" s="16">
        <v>420.03231039556886</v>
      </c>
      <c r="EF314" s="34">
        <v>1.4757886841429139E-2</v>
      </c>
      <c r="EG314" s="34">
        <v>5.2942256324936994E-3</v>
      </c>
      <c r="EH314" s="34">
        <v>1.6899986376387729E-2</v>
      </c>
      <c r="EI314" s="27">
        <v>18.031236009329664</v>
      </c>
      <c r="EJ314" s="33">
        <v>1.5850944047208732E-2</v>
      </c>
      <c r="EK314" s="34">
        <v>0.27629820523508847</v>
      </c>
      <c r="EL314" s="34">
        <v>9.0895455025927552E-2</v>
      </c>
      <c r="EM314" s="16">
        <v>307.87800119512696</v>
      </c>
      <c r="EN314" s="34">
        <v>9.7241784626636695E-3</v>
      </c>
      <c r="EO314" s="34">
        <v>6.1267655845450627E-3</v>
      </c>
      <c r="EP314" s="34">
        <v>1.0213020145242587E-2</v>
      </c>
      <c r="EQ314" s="27">
        <v>13.225707871653299</v>
      </c>
      <c r="ER314" s="34" t="s">
        <v>486</v>
      </c>
    </row>
    <row r="315" spans="2:148" x14ac:dyDescent="0.2">
      <c r="B315" s="15" t="s">
        <v>504</v>
      </c>
      <c r="D315" s="15" t="s">
        <v>565</v>
      </c>
      <c r="E315" s="15" t="s">
        <v>566</v>
      </c>
      <c r="F315" s="31" t="s">
        <v>32</v>
      </c>
      <c r="G315" s="15">
        <v>7900</v>
      </c>
      <c r="H315" s="31" t="s">
        <v>2</v>
      </c>
      <c r="I315" s="15">
        <v>36354</v>
      </c>
      <c r="K315" s="15" t="s">
        <v>491</v>
      </c>
      <c r="L315" s="15">
        <v>3.7</v>
      </c>
      <c r="N315" s="15" t="s">
        <v>31</v>
      </c>
      <c r="P315" s="15" t="s">
        <v>495</v>
      </c>
      <c r="Q315" s="37"/>
      <c r="R315" s="11"/>
      <c r="T315" s="31" t="s">
        <v>153</v>
      </c>
      <c r="U315" s="15"/>
      <c r="V315" s="15">
        <v>2040</v>
      </c>
      <c r="Y315" s="41">
        <v>2.4944292756719038E-2</v>
      </c>
      <c r="Z315" s="42">
        <v>0.16860808814704756</v>
      </c>
      <c r="AA315" s="42">
        <v>9.7947374254822497E-3</v>
      </c>
      <c r="AB315" s="28">
        <v>426.0189212027106</v>
      </c>
      <c r="AC315" s="42">
        <v>8.7732415345155145E-3</v>
      </c>
      <c r="AD315" s="42">
        <v>1.6171051222203525E-2</v>
      </c>
      <c r="AE315" s="42">
        <v>6.3085151237961138E-4</v>
      </c>
      <c r="AF315" s="43">
        <v>18.286766918930166</v>
      </c>
      <c r="AG315" s="41">
        <v>1.3432683174703884E-2</v>
      </c>
      <c r="AH315" s="42">
        <v>0.22832542758317359</v>
      </c>
      <c r="AI315" s="42">
        <v>6.3704744944253636E-3</v>
      </c>
      <c r="AJ315" s="28">
        <v>258.29053357129641</v>
      </c>
      <c r="AK315" s="42">
        <v>9.6541000218921674E-3</v>
      </c>
      <c r="AL315" s="42">
        <v>3.7785831528117167E-3</v>
      </c>
      <c r="AM315" s="42">
        <v>2.5455990711073332E-5</v>
      </c>
      <c r="AN315" s="43">
        <v>11.095332355662347</v>
      </c>
      <c r="AO315" s="41">
        <v>1.7709468824819701E-2</v>
      </c>
      <c r="AP315" s="42">
        <v>0.20613928075948931</v>
      </c>
      <c r="AQ315" s="42">
        <v>7.6426544151766349E-3</v>
      </c>
      <c r="AR315" s="28">
        <v>320.60487425739899</v>
      </c>
      <c r="AS315" s="42">
        <v>9.3268440537536343E-3</v>
      </c>
      <c r="AT315" s="42">
        <v>8.3826247710660669E-3</v>
      </c>
      <c r="AU315" s="42">
        <v>2.5037213829841542E-4</v>
      </c>
      <c r="AV315" s="27">
        <v>13.667270014172111</v>
      </c>
      <c r="AW315" s="54"/>
      <c r="AX315" s="33" t="s">
        <v>486</v>
      </c>
      <c r="AY315" s="34" t="s">
        <v>486</v>
      </c>
      <c r="AZ315" s="34" t="s">
        <v>486</v>
      </c>
      <c r="BA315" s="16" t="s">
        <v>486</v>
      </c>
      <c r="BB315" s="34" t="s">
        <v>486</v>
      </c>
      <c r="BC315" s="34" t="s">
        <v>486</v>
      </c>
      <c r="BD315" s="34" t="s">
        <v>486</v>
      </c>
      <c r="BE315" s="27" t="s">
        <v>486</v>
      </c>
      <c r="BF315" s="34" t="s">
        <v>486</v>
      </c>
      <c r="BG315" s="33" t="s">
        <v>486</v>
      </c>
      <c r="BH315" s="34" t="s">
        <v>486</v>
      </c>
      <c r="BI315" s="34" t="s">
        <v>486</v>
      </c>
      <c r="BJ315" s="16" t="s">
        <v>486</v>
      </c>
      <c r="BK315" s="34" t="s">
        <v>486</v>
      </c>
      <c r="BL315" s="34" t="s">
        <v>486</v>
      </c>
      <c r="BM315" s="34" t="s">
        <v>486</v>
      </c>
      <c r="BN315" s="27" t="s">
        <v>486</v>
      </c>
      <c r="BO315" s="33">
        <v>0.20448046089488642</v>
      </c>
      <c r="BP315" s="34">
        <v>1.8309320634034634</v>
      </c>
      <c r="BQ315" s="34">
        <v>3.1687118440765653E-2</v>
      </c>
      <c r="BR315" s="16">
        <v>361.73716193099273</v>
      </c>
      <c r="BS315" s="34">
        <v>1.8142821144765856E-2</v>
      </c>
      <c r="BT315" s="34">
        <v>0.18633763975012058</v>
      </c>
      <c r="BU315" s="34">
        <v>2.014897567206689E-3</v>
      </c>
      <c r="BV315" s="27">
        <v>15.666178872522988</v>
      </c>
      <c r="BW315" s="33">
        <v>1.2200126903309383E-2</v>
      </c>
      <c r="BX315" s="34">
        <v>0.30356113206751972</v>
      </c>
      <c r="BY315" s="34">
        <v>7.1680833435371965E-3</v>
      </c>
      <c r="BZ315" s="16">
        <v>364.71215036691581</v>
      </c>
      <c r="CA315" s="34">
        <v>6.1783341692866747E-3</v>
      </c>
      <c r="CB315" s="34">
        <v>6.0217927340227078E-3</v>
      </c>
      <c r="CC315" s="34">
        <v>5.0370493632105162E-4</v>
      </c>
      <c r="CD315" s="27">
        <v>15.664672995824617</v>
      </c>
      <c r="CE315" s="33">
        <v>1.7263261831722214E-2</v>
      </c>
      <c r="CF315" s="34">
        <v>0.17861283398438682</v>
      </c>
      <c r="CG315" s="34">
        <v>5.2026351871548252E-3</v>
      </c>
      <c r="CH315" s="16">
        <v>222.97694285625451</v>
      </c>
      <c r="CI315" s="34">
        <v>9.5149337073238884E-3</v>
      </c>
      <c r="CJ315" s="34">
        <v>7.7483281243983255E-3</v>
      </c>
      <c r="CK315" s="34">
        <v>1.6764479703981349E-4</v>
      </c>
      <c r="CL315" s="27">
        <v>9.5778982718705201</v>
      </c>
      <c r="CM315" s="33">
        <v>2.1855238667561842E-2</v>
      </c>
      <c r="CN315" s="34">
        <v>0.23984488387930236</v>
      </c>
      <c r="CO315" s="34">
        <v>3.3838718558513235E-3</v>
      </c>
      <c r="CP315" s="16">
        <v>384.88142185742589</v>
      </c>
      <c r="CQ315" s="34">
        <v>1.4027933155993912E-2</v>
      </c>
      <c r="CR315" s="34">
        <v>7.8273055115679301E-3</v>
      </c>
      <c r="CS315" s="34">
        <v>3.3620992632372087E-4</v>
      </c>
      <c r="CT315" s="27">
        <v>16.526755001327178</v>
      </c>
      <c r="CU315" s="33">
        <v>5.4108081136037309E-2</v>
      </c>
      <c r="CV315" s="34">
        <v>0.53046706758656492</v>
      </c>
      <c r="CW315" s="34">
        <v>1.0543632269955376E-2</v>
      </c>
      <c r="CX315" s="16">
        <v>287.90731666523334</v>
      </c>
      <c r="CY315" s="34">
        <v>1.1215281116992935E-2</v>
      </c>
      <c r="CZ315" s="34">
        <v>4.2892800019044372E-2</v>
      </c>
      <c r="DA315" s="34">
        <v>5.998641184482334E-4</v>
      </c>
      <c r="DB315" s="27">
        <v>12.391498235670634</v>
      </c>
      <c r="DC315" s="34" t="s">
        <v>486</v>
      </c>
      <c r="DD315" s="33">
        <v>8.1254474103201347E-3</v>
      </c>
      <c r="DE315" s="34">
        <v>0.10355553801511724</v>
      </c>
      <c r="DF315" s="34">
        <v>1.8824020730212141E-3</v>
      </c>
      <c r="DG315" s="16">
        <v>276.97868358322887</v>
      </c>
      <c r="DH315" s="34">
        <v>3.5914437438144065E-3</v>
      </c>
      <c r="DI315" s="34">
        <v>4.5340036665057282E-3</v>
      </c>
      <c r="DJ315" s="34">
        <v>3.476927487728303E-5</v>
      </c>
      <c r="DK315" s="27">
        <v>11.887738225870342</v>
      </c>
      <c r="DL315" s="33">
        <v>2.4310743495242794E-2</v>
      </c>
      <c r="DM315" s="34">
        <v>0.29689588847425658</v>
      </c>
      <c r="DN315" s="34">
        <v>8.9578348476234554E-3</v>
      </c>
      <c r="DO315" s="16">
        <v>357.88471687177628</v>
      </c>
      <c r="DP315" s="34">
        <v>1.4646047603232971E-2</v>
      </c>
      <c r="DQ315" s="34">
        <v>9.6646958920098246E-3</v>
      </c>
      <c r="DR315" s="34">
        <v>1.347215104465042E-3</v>
      </c>
      <c r="DS315" s="27">
        <v>15.373041923303211</v>
      </c>
      <c r="DT315" s="33">
        <v>1.5770580633642374E-2</v>
      </c>
      <c r="DU315" s="34">
        <v>0.22979197435251422</v>
      </c>
      <c r="DV315" s="34">
        <v>5.6177993805791183E-3</v>
      </c>
      <c r="DW315" s="16">
        <v>218.13841147538398</v>
      </c>
      <c r="DX315" s="34">
        <v>9.4380791050945878E-3</v>
      </c>
      <c r="DY315" s="34">
        <v>6.3325015285477836E-3</v>
      </c>
      <c r="DZ315" s="34">
        <v>1.0466351922337473E-4</v>
      </c>
      <c r="EA315" s="27">
        <v>9.3736193323916037</v>
      </c>
      <c r="EB315" s="33">
        <v>1.63768050593927E-2</v>
      </c>
      <c r="EC315" s="34">
        <v>0.19111353410720228</v>
      </c>
      <c r="ED315" s="34">
        <v>2.5697208818602551E-3</v>
      </c>
      <c r="EE315" s="16">
        <v>384.86632912061532</v>
      </c>
      <c r="EF315" s="34">
        <v>9.6936791051582503E-3</v>
      </c>
      <c r="EG315" s="34">
        <v>6.6831259542344491E-3</v>
      </c>
      <c r="EH315" s="34">
        <v>4.1871971918628367E-4</v>
      </c>
      <c r="EI315" s="27">
        <v>16.522077872970009</v>
      </c>
      <c r="EJ315" s="33">
        <v>1.555591869003509E-2</v>
      </c>
      <c r="EK315" s="34">
        <v>0.21042858860509633</v>
      </c>
      <c r="EL315" s="34">
        <v>5.0401655619363118E-3</v>
      </c>
      <c r="EM315" s="16">
        <v>267.51163196354099</v>
      </c>
      <c r="EN315" s="34">
        <v>9.0603202470471485E-3</v>
      </c>
      <c r="EO315" s="34">
        <v>6.4955984429879406E-3</v>
      </c>
      <c r="EP315" s="34">
        <v>3.0342664054153537E-4</v>
      </c>
      <c r="EQ315" s="27">
        <v>11.489909163429301</v>
      </c>
      <c r="ER315" s="34" t="s">
        <v>486</v>
      </c>
    </row>
    <row r="316" spans="2:148" s="17" customFormat="1" x14ac:dyDescent="0.2">
      <c r="B316" s="15" t="s">
        <v>504</v>
      </c>
      <c r="C316" s="15"/>
      <c r="D316" s="15" t="s">
        <v>508</v>
      </c>
      <c r="E316" s="15" t="s">
        <v>601</v>
      </c>
      <c r="F316" s="31" t="s">
        <v>32</v>
      </c>
      <c r="G316" s="15">
        <v>7900</v>
      </c>
      <c r="H316" s="31" t="s">
        <v>2</v>
      </c>
      <c r="I316" s="15">
        <v>92107</v>
      </c>
      <c r="J316" s="15"/>
      <c r="K316" s="15" t="s">
        <v>491</v>
      </c>
      <c r="L316" s="15">
        <v>3.984</v>
      </c>
      <c r="M316" s="15"/>
      <c r="N316" s="15" t="s">
        <v>39</v>
      </c>
      <c r="O316" s="15"/>
      <c r="P316" s="15" t="s">
        <v>495</v>
      </c>
      <c r="Q316" s="37"/>
      <c r="R316" s="11"/>
      <c r="S316" s="15"/>
      <c r="T316" s="31" t="s">
        <v>153</v>
      </c>
      <c r="U316" s="15"/>
      <c r="V316" s="15">
        <v>2150</v>
      </c>
      <c r="W316" s="15"/>
      <c r="X316" s="15"/>
      <c r="Y316" s="41">
        <v>0.94599999999999995</v>
      </c>
      <c r="Z316" s="42">
        <v>6.6660000000000004</v>
      </c>
      <c r="AA316" s="42">
        <v>0.53849999999999998</v>
      </c>
      <c r="AB316" s="28">
        <v>358.24099999999999</v>
      </c>
      <c r="AC316" s="42">
        <v>6.4500000000000002E-2</v>
      </c>
      <c r="AD316" s="42">
        <v>0.88149999999999995</v>
      </c>
      <c r="AE316" s="42">
        <v>7.0861650213169092E-2</v>
      </c>
      <c r="AF316" s="43">
        <v>15.942992725958746</v>
      </c>
      <c r="AG316" s="41">
        <v>0.14850000000000002</v>
      </c>
      <c r="AH316" s="42">
        <v>3.5249999999999999</v>
      </c>
      <c r="AI316" s="42">
        <v>0.32150000000000001</v>
      </c>
      <c r="AJ316" s="28">
        <v>218.2175</v>
      </c>
      <c r="AK316" s="42">
        <v>1.8500000000000003E-2</v>
      </c>
      <c r="AL316" s="42">
        <v>0.13</v>
      </c>
      <c r="AM316" s="42">
        <v>6.3934579317197843E-2</v>
      </c>
      <c r="AN316" s="43">
        <v>9.6171628882499895</v>
      </c>
      <c r="AO316" s="41">
        <v>0.44450000000000001</v>
      </c>
      <c r="AP316" s="42">
        <v>4.6935000000000002</v>
      </c>
      <c r="AQ316" s="42">
        <v>0.40200000000000002</v>
      </c>
      <c r="AR316" s="28">
        <v>270.29599999999999</v>
      </c>
      <c r="AS316" s="42">
        <v>3.5499999999999997E-2</v>
      </c>
      <c r="AT316" s="42">
        <v>0.40949999999999998</v>
      </c>
      <c r="AU316" s="42">
        <v>6.6510981365347249E-2</v>
      </c>
      <c r="AV316" s="27">
        <v>11.882999999999999</v>
      </c>
      <c r="AW316" s="54"/>
      <c r="AX316" s="33" t="s">
        <v>486</v>
      </c>
      <c r="AY316" s="34" t="s">
        <v>486</v>
      </c>
      <c r="AZ316" s="34" t="s">
        <v>486</v>
      </c>
      <c r="BA316" s="16" t="s">
        <v>486</v>
      </c>
      <c r="BB316" s="34" t="s">
        <v>486</v>
      </c>
      <c r="BC316" s="34" t="s">
        <v>486</v>
      </c>
      <c r="BD316" s="34" t="s">
        <v>486</v>
      </c>
      <c r="BE316" s="27" t="s">
        <v>486</v>
      </c>
      <c r="BF316" s="34" t="s">
        <v>486</v>
      </c>
      <c r="BG316" s="33" t="s">
        <v>486</v>
      </c>
      <c r="BH316" s="34" t="s">
        <v>486</v>
      </c>
      <c r="BI316" s="34" t="s">
        <v>486</v>
      </c>
      <c r="BJ316" s="16" t="s">
        <v>486</v>
      </c>
      <c r="BK316" s="34" t="s">
        <v>486</v>
      </c>
      <c r="BL316" s="34" t="s">
        <v>486</v>
      </c>
      <c r="BM316" s="34" t="s">
        <v>486</v>
      </c>
      <c r="BN316" s="27" t="s">
        <v>486</v>
      </c>
      <c r="BO316" s="33" t="s">
        <v>486</v>
      </c>
      <c r="BP316" s="34" t="s">
        <v>486</v>
      </c>
      <c r="BQ316" s="34" t="s">
        <v>486</v>
      </c>
      <c r="BR316" s="16" t="s">
        <v>486</v>
      </c>
      <c r="BS316" s="34" t="s">
        <v>486</v>
      </c>
      <c r="BT316" s="34" t="s">
        <v>486</v>
      </c>
      <c r="BU316" s="34" t="s">
        <v>486</v>
      </c>
      <c r="BV316" s="27" t="s">
        <v>486</v>
      </c>
      <c r="BW316" s="33" t="s">
        <v>486</v>
      </c>
      <c r="BX316" s="34" t="s">
        <v>486</v>
      </c>
      <c r="BY316" s="34" t="s">
        <v>486</v>
      </c>
      <c r="BZ316" s="16" t="s">
        <v>486</v>
      </c>
      <c r="CA316" s="34" t="s">
        <v>486</v>
      </c>
      <c r="CB316" s="34" t="s">
        <v>486</v>
      </c>
      <c r="CC316" s="34" t="s">
        <v>486</v>
      </c>
      <c r="CD316" s="27" t="s">
        <v>486</v>
      </c>
      <c r="CE316" s="33" t="s">
        <v>486</v>
      </c>
      <c r="CF316" s="34" t="s">
        <v>486</v>
      </c>
      <c r="CG316" s="34" t="s">
        <v>486</v>
      </c>
      <c r="CH316" s="16" t="s">
        <v>486</v>
      </c>
      <c r="CI316" s="34" t="s">
        <v>486</v>
      </c>
      <c r="CJ316" s="34" t="s">
        <v>486</v>
      </c>
      <c r="CK316" s="34" t="s">
        <v>486</v>
      </c>
      <c r="CL316" s="27" t="s">
        <v>486</v>
      </c>
      <c r="CM316" s="33" t="s">
        <v>486</v>
      </c>
      <c r="CN316" s="34" t="s">
        <v>486</v>
      </c>
      <c r="CO316" s="34" t="s">
        <v>486</v>
      </c>
      <c r="CP316" s="16" t="s">
        <v>486</v>
      </c>
      <c r="CQ316" s="34" t="s">
        <v>486</v>
      </c>
      <c r="CR316" s="34" t="s">
        <v>486</v>
      </c>
      <c r="CS316" s="34" t="s">
        <v>486</v>
      </c>
      <c r="CT316" s="27" t="s">
        <v>486</v>
      </c>
      <c r="CU316" s="33" t="s">
        <v>486</v>
      </c>
      <c r="CV316" s="34" t="s">
        <v>486</v>
      </c>
      <c r="CW316" s="34" t="s">
        <v>486</v>
      </c>
      <c r="CX316" s="16" t="s">
        <v>486</v>
      </c>
      <c r="CY316" s="34" t="s">
        <v>486</v>
      </c>
      <c r="CZ316" s="34" t="s">
        <v>486</v>
      </c>
      <c r="DA316" s="34" t="s">
        <v>486</v>
      </c>
      <c r="DB316" s="27" t="s">
        <v>486</v>
      </c>
      <c r="DC316" s="34" t="s">
        <v>486</v>
      </c>
      <c r="DD316" s="33">
        <v>0.40900000000000003</v>
      </c>
      <c r="DE316" s="34">
        <v>6.2610000000000001</v>
      </c>
      <c r="DF316" s="34">
        <v>0.35849999999999999</v>
      </c>
      <c r="DG316" s="16">
        <v>251.667</v>
      </c>
      <c r="DH316" s="34">
        <v>5.45E-2</v>
      </c>
      <c r="DI316" s="34">
        <v>0.35499999999999998</v>
      </c>
      <c r="DJ316" s="34" t="s">
        <v>486</v>
      </c>
      <c r="DK316" s="27">
        <v>11.271661717804907</v>
      </c>
      <c r="DL316" s="33">
        <v>0.438</v>
      </c>
      <c r="DM316" s="34">
        <v>7.3955000000000002</v>
      </c>
      <c r="DN316" s="34">
        <v>0.76300000000000001</v>
      </c>
      <c r="DO316" s="16">
        <v>316.16649999999998</v>
      </c>
      <c r="DP316" s="34">
        <v>6.2E-2</v>
      </c>
      <c r="DQ316" s="34">
        <v>0.377</v>
      </c>
      <c r="DR316" s="34" t="s">
        <v>486</v>
      </c>
      <c r="DS316" s="27">
        <v>14.118463496253009</v>
      </c>
      <c r="DT316" s="33">
        <v>0.14300000000000002</v>
      </c>
      <c r="DU316" s="34">
        <v>4.2560000000000002</v>
      </c>
      <c r="DV316" s="34">
        <v>0.58299999999999996</v>
      </c>
      <c r="DW316" s="16">
        <v>181.80149999999998</v>
      </c>
      <c r="DX316" s="34">
        <v>0.03</v>
      </c>
      <c r="DY316" s="34">
        <v>0.11349999999999999</v>
      </c>
      <c r="DZ316" s="34" t="s">
        <v>486</v>
      </c>
      <c r="EA316" s="27">
        <v>8.1037959340780183</v>
      </c>
      <c r="EB316" s="33">
        <v>0.47499999999999998</v>
      </c>
      <c r="EC316" s="34">
        <v>7.6645000000000003</v>
      </c>
      <c r="ED316" s="34">
        <v>0.77200000000000002</v>
      </c>
      <c r="EE316" s="16">
        <v>348.26</v>
      </c>
      <c r="EF316" s="34">
        <v>6.6500000000000004E-2</v>
      </c>
      <c r="EG316" s="34">
        <v>0.40849999999999997</v>
      </c>
      <c r="EH316" s="34" t="s">
        <v>486</v>
      </c>
      <c r="EI316" s="27">
        <v>15.51812233900489</v>
      </c>
      <c r="EJ316" s="33">
        <v>0.27349999999999997</v>
      </c>
      <c r="EK316" s="34">
        <v>5.4645000000000001</v>
      </c>
      <c r="EL316" s="34">
        <v>0.58450000000000002</v>
      </c>
      <c r="EM316" s="16">
        <v>232.55099999999999</v>
      </c>
      <c r="EN316" s="34">
        <v>4.2999999999999997E-2</v>
      </c>
      <c r="EO316" s="34">
        <v>0.23</v>
      </c>
      <c r="EP316" s="34" t="s">
        <v>486</v>
      </c>
      <c r="EQ316" s="27">
        <v>10.379655386403986</v>
      </c>
      <c r="ER316" s="34" t="s">
        <v>486</v>
      </c>
    </row>
    <row r="317" spans="2:148" x14ac:dyDescent="0.2">
      <c r="B317" s="15" t="s">
        <v>504</v>
      </c>
      <c r="D317" s="15" t="s">
        <v>64</v>
      </c>
      <c r="E317" s="15" t="s">
        <v>561</v>
      </c>
      <c r="F317" s="31" t="s">
        <v>32</v>
      </c>
      <c r="G317" s="15">
        <v>7900</v>
      </c>
      <c r="H317" s="31" t="s">
        <v>2</v>
      </c>
      <c r="I317" s="15">
        <v>75475</v>
      </c>
      <c r="K317" s="15" t="s">
        <v>491</v>
      </c>
      <c r="L317" s="15">
        <v>4.6639999999999997</v>
      </c>
      <c r="N317" s="15" t="s">
        <v>505</v>
      </c>
      <c r="P317" s="15" t="s">
        <v>495</v>
      </c>
      <c r="Q317" s="37"/>
      <c r="R317" s="11"/>
      <c r="T317" s="31" t="s">
        <v>153</v>
      </c>
      <c r="U317" s="15"/>
      <c r="V317" s="15">
        <v>2270</v>
      </c>
      <c r="Y317" s="41">
        <v>0.19500000000000001</v>
      </c>
      <c r="Z317" s="42">
        <v>0.86099999999999999</v>
      </c>
      <c r="AA317" s="42">
        <v>0.14499999999999999</v>
      </c>
      <c r="AB317" s="28">
        <v>453.85700000000003</v>
      </c>
      <c r="AC317" s="42">
        <v>2.1999999999999999E-2</v>
      </c>
      <c r="AD317" s="42">
        <v>0.17299999999999999</v>
      </c>
      <c r="AE317" s="42"/>
      <c r="AF317" s="43">
        <v>19.550549087995478</v>
      </c>
      <c r="AG317" s="41">
        <v>1.4E-2</v>
      </c>
      <c r="AH317" s="42">
        <v>0.13</v>
      </c>
      <c r="AI317" s="42">
        <v>0.16300000000000001</v>
      </c>
      <c r="AJ317" s="28">
        <v>306.06299999999999</v>
      </c>
      <c r="AK317" s="42">
        <v>7.0000000000000001E-3</v>
      </c>
      <c r="AL317" s="42">
        <v>7.0000000000000001E-3</v>
      </c>
      <c r="AM317" s="42"/>
      <c r="AN317" s="43">
        <v>13.137750074625695</v>
      </c>
      <c r="AO317" s="41">
        <v>0.08</v>
      </c>
      <c r="AP317" s="42">
        <v>0.39700000000000002</v>
      </c>
      <c r="AQ317" s="42">
        <v>0.156</v>
      </c>
      <c r="AR317" s="28">
        <v>360.03500000000003</v>
      </c>
      <c r="AS317" s="42">
        <v>1.2E-2</v>
      </c>
      <c r="AT317" s="42">
        <v>6.7000000000000004E-2</v>
      </c>
      <c r="AU317" s="42"/>
      <c r="AV317" s="27">
        <v>15.367000000000001</v>
      </c>
      <c r="AW317" s="54">
        <v>0.72099999999999997</v>
      </c>
      <c r="AX317" s="33" t="s">
        <v>486</v>
      </c>
      <c r="AY317" s="34" t="s">
        <v>486</v>
      </c>
      <c r="AZ317" s="34" t="s">
        <v>486</v>
      </c>
      <c r="BA317" s="16" t="s">
        <v>486</v>
      </c>
      <c r="BB317" s="34" t="s">
        <v>486</v>
      </c>
      <c r="BC317" s="34" t="s">
        <v>486</v>
      </c>
      <c r="BD317" s="34" t="s">
        <v>486</v>
      </c>
      <c r="BE317" s="27" t="s">
        <v>486</v>
      </c>
      <c r="BF317" s="34" t="s">
        <v>486</v>
      </c>
      <c r="BG317" s="33" t="s">
        <v>486</v>
      </c>
      <c r="BH317" s="34" t="s">
        <v>486</v>
      </c>
      <c r="BI317" s="34" t="s">
        <v>486</v>
      </c>
      <c r="BJ317" s="16" t="s">
        <v>486</v>
      </c>
      <c r="BK317" s="34" t="s">
        <v>486</v>
      </c>
      <c r="BL317" s="34" t="s">
        <v>486</v>
      </c>
      <c r="BM317" s="34" t="s">
        <v>486</v>
      </c>
      <c r="BN317" s="27" t="s">
        <v>486</v>
      </c>
      <c r="BO317" s="33" t="s">
        <v>486</v>
      </c>
      <c r="BP317" s="34" t="s">
        <v>486</v>
      </c>
      <c r="BQ317" s="34" t="s">
        <v>486</v>
      </c>
      <c r="BR317" s="16" t="s">
        <v>486</v>
      </c>
      <c r="BS317" s="34" t="s">
        <v>486</v>
      </c>
      <c r="BT317" s="34" t="s">
        <v>486</v>
      </c>
      <c r="BU317" s="34" t="s">
        <v>486</v>
      </c>
      <c r="BV317" s="27" t="s">
        <v>486</v>
      </c>
      <c r="BW317" s="33" t="s">
        <v>486</v>
      </c>
      <c r="BX317" s="34" t="s">
        <v>486</v>
      </c>
      <c r="BY317" s="34" t="s">
        <v>486</v>
      </c>
      <c r="BZ317" s="16" t="s">
        <v>486</v>
      </c>
      <c r="CA317" s="34" t="s">
        <v>486</v>
      </c>
      <c r="CB317" s="34" t="s">
        <v>486</v>
      </c>
      <c r="CC317" s="34" t="s">
        <v>486</v>
      </c>
      <c r="CD317" s="27" t="s">
        <v>486</v>
      </c>
      <c r="CE317" s="33" t="s">
        <v>486</v>
      </c>
      <c r="CF317" s="34" t="s">
        <v>486</v>
      </c>
      <c r="CG317" s="34" t="s">
        <v>486</v>
      </c>
      <c r="CH317" s="16" t="s">
        <v>486</v>
      </c>
      <c r="CI317" s="34" t="s">
        <v>486</v>
      </c>
      <c r="CJ317" s="34" t="s">
        <v>486</v>
      </c>
      <c r="CK317" s="34" t="s">
        <v>486</v>
      </c>
      <c r="CL317" s="27" t="s">
        <v>486</v>
      </c>
      <c r="CM317" s="33" t="s">
        <v>486</v>
      </c>
      <c r="CN317" s="34" t="s">
        <v>486</v>
      </c>
      <c r="CO317" s="34" t="s">
        <v>486</v>
      </c>
      <c r="CP317" s="16" t="s">
        <v>486</v>
      </c>
      <c r="CQ317" s="34" t="s">
        <v>486</v>
      </c>
      <c r="CR317" s="34" t="s">
        <v>486</v>
      </c>
      <c r="CS317" s="34" t="s">
        <v>486</v>
      </c>
      <c r="CT317" s="27" t="s">
        <v>486</v>
      </c>
      <c r="CU317" s="33" t="s">
        <v>486</v>
      </c>
      <c r="CV317" s="34" t="s">
        <v>486</v>
      </c>
      <c r="CW317" s="34" t="s">
        <v>486</v>
      </c>
      <c r="CX317" s="16" t="s">
        <v>486</v>
      </c>
      <c r="CY317" s="34" t="s">
        <v>486</v>
      </c>
      <c r="CZ317" s="34" t="s">
        <v>486</v>
      </c>
      <c r="DA317" s="34" t="s">
        <v>486</v>
      </c>
      <c r="DB317" s="27" t="s">
        <v>486</v>
      </c>
      <c r="DC317" s="34" t="s">
        <v>486</v>
      </c>
      <c r="DD317" s="33">
        <v>1.0499999999999999E-2</v>
      </c>
      <c r="DE317" s="34">
        <v>0.32150000000000001</v>
      </c>
      <c r="DF317" s="34">
        <v>7.9000000000000001E-2</v>
      </c>
      <c r="DG317" s="16">
        <v>317.46299999999997</v>
      </c>
      <c r="DH317" s="34">
        <v>8.0000000000000002E-3</v>
      </c>
      <c r="DI317" s="34">
        <v>2.5000000000000001E-3</v>
      </c>
      <c r="DJ317" s="34" t="s">
        <v>486</v>
      </c>
      <c r="DK317" s="27">
        <v>13.639128293349675</v>
      </c>
      <c r="DL317" s="33">
        <v>3.5000000000000003E-2</v>
      </c>
      <c r="DM317" s="34">
        <v>0.88300000000000001</v>
      </c>
      <c r="DN317" s="34">
        <v>0.27100000000000002</v>
      </c>
      <c r="DO317" s="16">
        <v>401.66649999999998</v>
      </c>
      <c r="DP317" s="34">
        <v>1.6E-2</v>
      </c>
      <c r="DQ317" s="34">
        <v>1.9E-2</v>
      </c>
      <c r="DR317" s="34" t="s">
        <v>486</v>
      </c>
      <c r="DS317" s="27">
        <v>17.291805549009442</v>
      </c>
      <c r="DT317" s="33">
        <v>0.01</v>
      </c>
      <c r="DU317" s="34">
        <v>0.252</v>
      </c>
      <c r="DV317" s="34">
        <v>5.8499999999999996E-2</v>
      </c>
      <c r="DW317" s="16">
        <v>258.62450000000001</v>
      </c>
      <c r="DX317" s="34">
        <v>5.0000000000000001E-3</v>
      </c>
      <c r="DY317" s="34">
        <v>5.0000000000000001E-3</v>
      </c>
      <c r="DZ317" s="34" t="s">
        <v>486</v>
      </c>
      <c r="EA317" s="27">
        <v>11.110784826632731</v>
      </c>
      <c r="EB317" s="33">
        <v>2.35E-2</v>
      </c>
      <c r="EC317" s="34">
        <v>0.20950000000000002</v>
      </c>
      <c r="ED317" s="34">
        <v>8.2500000000000004E-2</v>
      </c>
      <c r="EE317" s="16">
        <v>431.37599999999998</v>
      </c>
      <c r="EF317" s="34">
        <v>1.15E-2</v>
      </c>
      <c r="EG317" s="34">
        <v>1.2E-2</v>
      </c>
      <c r="EH317" s="34" t="s">
        <v>486</v>
      </c>
      <c r="EI317" s="27">
        <v>18.519092315910196</v>
      </c>
      <c r="EJ317" s="33">
        <v>1.4999999999999999E-2</v>
      </c>
      <c r="EK317" s="34">
        <v>0.35199999999999998</v>
      </c>
      <c r="EL317" s="34">
        <v>9.5500000000000002E-2</v>
      </c>
      <c r="EM317" s="16">
        <v>308.87400000000002</v>
      </c>
      <c r="EN317" s="34">
        <v>8.0000000000000002E-3</v>
      </c>
      <c r="EO317" s="34">
        <v>7.4999999999999997E-3</v>
      </c>
      <c r="EP317" s="34" t="s">
        <v>486</v>
      </c>
      <c r="EQ317" s="27">
        <v>13.273412829334973</v>
      </c>
      <c r="ER317" s="34">
        <v>0.82699999999999996</v>
      </c>
    </row>
    <row r="318" spans="2:148" x14ac:dyDescent="0.2">
      <c r="B318" s="15" t="s">
        <v>504</v>
      </c>
      <c r="D318" s="15" t="s">
        <v>64</v>
      </c>
      <c r="E318" s="15" t="s">
        <v>567</v>
      </c>
      <c r="F318" s="31" t="s">
        <v>32</v>
      </c>
      <c r="G318" s="15">
        <v>7900</v>
      </c>
      <c r="H318" s="31" t="s">
        <v>2</v>
      </c>
      <c r="I318" s="15">
        <v>72408</v>
      </c>
      <c r="K318" s="15" t="s">
        <v>491</v>
      </c>
      <c r="L318" s="15">
        <v>3.9950000000000001</v>
      </c>
      <c r="N318" s="15" t="s">
        <v>31</v>
      </c>
      <c r="P318" s="15" t="s">
        <v>495</v>
      </c>
      <c r="Q318" s="37"/>
      <c r="R318" s="11"/>
      <c r="T318" s="31" t="s">
        <v>153</v>
      </c>
      <c r="U318" s="15"/>
      <c r="V318" s="15">
        <v>2150</v>
      </c>
      <c r="Y318" s="41">
        <v>9.7000000000000003E-2</v>
      </c>
      <c r="Z318" s="42">
        <v>0.38400000000000001</v>
      </c>
      <c r="AA318" s="42">
        <v>3.4000000000000002E-2</v>
      </c>
      <c r="AB318" s="28">
        <v>381.46499999999997</v>
      </c>
      <c r="AC318" s="42">
        <v>0.02</v>
      </c>
      <c r="AD318" s="42">
        <v>7.6999999999999999E-2</v>
      </c>
      <c r="AE318" s="42">
        <v>1.4922876088958098E-2</v>
      </c>
      <c r="AF318" s="43">
        <v>16.400163862311668</v>
      </c>
      <c r="AG318" s="41">
        <v>7.9000000000000001E-2</v>
      </c>
      <c r="AH318" s="42">
        <v>3.468</v>
      </c>
      <c r="AI318" s="42">
        <v>2.5000000000000001E-2</v>
      </c>
      <c r="AJ318" s="28">
        <v>253.988</v>
      </c>
      <c r="AK318" s="42">
        <v>1.7000000000000001E-2</v>
      </c>
      <c r="AL318" s="42">
        <v>6.0999999999999999E-2</v>
      </c>
      <c r="AM318" s="42">
        <v>7.2964008865417374E-3</v>
      </c>
      <c r="AN318" s="43">
        <v>11.138066958885171</v>
      </c>
      <c r="AO318" s="41">
        <v>8.5999999999999993E-2</v>
      </c>
      <c r="AP318" s="42">
        <v>2.3370000000000002</v>
      </c>
      <c r="AQ318" s="42">
        <v>2.9000000000000001E-2</v>
      </c>
      <c r="AR318" s="28">
        <v>300.75200000000001</v>
      </c>
      <c r="AS318" s="42">
        <v>1.7999999999999999E-2</v>
      </c>
      <c r="AT318" s="42">
        <v>6.7000000000000004E-2</v>
      </c>
      <c r="AU318" s="42">
        <v>1.0094143003837003E-2</v>
      </c>
      <c r="AV318" s="27">
        <v>12.974</v>
      </c>
      <c r="AW318" s="54"/>
      <c r="AX318" s="33" t="s">
        <v>486</v>
      </c>
      <c r="AY318" s="34" t="s">
        <v>486</v>
      </c>
      <c r="AZ318" s="34" t="s">
        <v>486</v>
      </c>
      <c r="BA318" s="16" t="s">
        <v>486</v>
      </c>
      <c r="BB318" s="34" t="s">
        <v>486</v>
      </c>
      <c r="BC318" s="34" t="s">
        <v>486</v>
      </c>
      <c r="BD318" s="34" t="s">
        <v>486</v>
      </c>
      <c r="BE318" s="27" t="s">
        <v>486</v>
      </c>
      <c r="BF318" s="34" t="s">
        <v>486</v>
      </c>
      <c r="BG318" s="33" t="s">
        <v>486</v>
      </c>
      <c r="BH318" s="34" t="s">
        <v>486</v>
      </c>
      <c r="BI318" s="34" t="s">
        <v>486</v>
      </c>
      <c r="BJ318" s="16" t="s">
        <v>486</v>
      </c>
      <c r="BK318" s="34" t="s">
        <v>486</v>
      </c>
      <c r="BL318" s="34" t="s">
        <v>486</v>
      </c>
      <c r="BM318" s="34" t="s">
        <v>486</v>
      </c>
      <c r="BN318" s="27" t="s">
        <v>486</v>
      </c>
      <c r="BO318" s="33">
        <v>0.50700000000000001</v>
      </c>
      <c r="BP318" s="34">
        <v>2.855</v>
      </c>
      <c r="BQ318" s="34">
        <v>0.17100000000000001</v>
      </c>
      <c r="BR318" s="16">
        <v>328.77300000000002</v>
      </c>
      <c r="BS318" s="34">
        <v>3.7999999999999999E-2</v>
      </c>
      <c r="BT318" s="34">
        <v>0.46899999999999997</v>
      </c>
      <c r="BU318" s="34">
        <v>6.5537718829885655E-2</v>
      </c>
      <c r="BV318" s="27">
        <v>14.362521562897678</v>
      </c>
      <c r="BW318" s="33">
        <v>2.4E-2</v>
      </c>
      <c r="BX318" s="34">
        <v>2.1000000000000001E-2</v>
      </c>
      <c r="BY318" s="34">
        <v>5.7000000000000002E-2</v>
      </c>
      <c r="BZ318" s="16">
        <v>364.75799999999998</v>
      </c>
      <c r="CA318" s="34">
        <v>1.6E-2</v>
      </c>
      <c r="CB318" s="34">
        <v>8.0000000000000002E-3</v>
      </c>
      <c r="CC318" s="34">
        <v>2.2653722514579182E-2</v>
      </c>
      <c r="CD318" s="27">
        <v>15.649200640995428</v>
      </c>
      <c r="CE318" s="33">
        <v>7.0000000000000001E-3</v>
      </c>
      <c r="CF318" s="34">
        <v>2E-3</v>
      </c>
      <c r="CG318" s="34">
        <v>1.6E-2</v>
      </c>
      <c r="CH318" s="16">
        <v>218.25399999999999</v>
      </c>
      <c r="CI318" s="34">
        <v>4.0000000000000001E-3</v>
      </c>
      <c r="CJ318" s="34">
        <v>3.0000000000000001E-3</v>
      </c>
      <c r="CK318" s="34">
        <v>3.7064510845870942E-3</v>
      </c>
      <c r="CL318" s="27">
        <v>9.3620307614962837</v>
      </c>
      <c r="CM318" s="33">
        <v>1.4999999999999999E-2</v>
      </c>
      <c r="CN318" s="34">
        <v>0.01</v>
      </c>
      <c r="CO318" s="34">
        <v>1.2E-2</v>
      </c>
      <c r="CP318" s="16">
        <v>375.75099999999998</v>
      </c>
      <c r="CQ318" s="34">
        <v>1.2999999999999999E-2</v>
      </c>
      <c r="CR318" s="34">
        <v>2E-3</v>
      </c>
      <c r="CS318" s="34">
        <v>1.3135448427484967E-2</v>
      </c>
      <c r="CT318" s="27">
        <v>16.118726021586461</v>
      </c>
      <c r="CU318" s="33">
        <v>0.109</v>
      </c>
      <c r="CV318" s="34">
        <v>0.56699999999999995</v>
      </c>
      <c r="CW318" s="34">
        <v>5.1999999999999998E-2</v>
      </c>
      <c r="CX318" s="16">
        <v>277.52800000000002</v>
      </c>
      <c r="CY318" s="34">
        <v>1.4E-2</v>
      </c>
      <c r="CZ318" s="34">
        <v>9.5000000000000001E-2</v>
      </c>
      <c r="DA318" s="34">
        <v>1.9584622041179389E-2</v>
      </c>
      <c r="DB318" s="27">
        <v>11.956258503401362</v>
      </c>
      <c r="DC318" s="34" t="s">
        <v>486</v>
      </c>
      <c r="DD318" s="33">
        <v>1.3413797253690241E-2</v>
      </c>
      <c r="DE318" s="34">
        <v>1.8756430073003203E-3</v>
      </c>
      <c r="DF318" s="34">
        <v>3.1023882825203096E-2</v>
      </c>
      <c r="DG318" s="16">
        <v>269.7309574591697</v>
      </c>
      <c r="DH318" s="34">
        <v>8.4775244513398268E-3</v>
      </c>
      <c r="DI318" s="34">
        <v>4.9362728023504146E-3</v>
      </c>
      <c r="DJ318" s="34">
        <v>1.0772257968055053E-2</v>
      </c>
      <c r="DK318" s="27">
        <v>11.570748674117478</v>
      </c>
      <c r="DL318" s="33">
        <v>2.9716211410147166E-2</v>
      </c>
      <c r="DM318" s="34">
        <v>0.14353366772762763</v>
      </c>
      <c r="DN318" s="34">
        <v>0.12723512036919035</v>
      </c>
      <c r="DO318" s="16">
        <v>349.74522414381181</v>
      </c>
      <c r="DP318" s="34">
        <v>1.8869307379033397E-2</v>
      </c>
      <c r="DQ318" s="34">
        <v>1.0846904031113769E-2</v>
      </c>
      <c r="DR318" s="34">
        <v>3.1240122200399352E-2</v>
      </c>
      <c r="DS318" s="27">
        <v>15.014336989803297</v>
      </c>
      <c r="DT318" s="33">
        <v>7.533477902882924E-3</v>
      </c>
      <c r="DU318" s="34">
        <v>1.3470841351506632E-2</v>
      </c>
      <c r="DV318" s="34">
        <v>3.3906130161753756E-2</v>
      </c>
      <c r="DW318" s="16">
        <v>214.83759737304115</v>
      </c>
      <c r="DX318" s="34">
        <v>4.3871039966809364E-3</v>
      </c>
      <c r="DY318" s="34">
        <v>3.1463739062019876E-3</v>
      </c>
      <c r="DZ318" s="34">
        <v>4.8189996554416931E-3</v>
      </c>
      <c r="EA318" s="27">
        <v>9.2163464934791186</v>
      </c>
      <c r="EB318" s="33">
        <v>1.6287685385278305E-2</v>
      </c>
      <c r="EC318" s="34">
        <v>2.0273198987118532E-2</v>
      </c>
      <c r="ED318" s="34">
        <v>4.4887894502603332E-2</v>
      </c>
      <c r="EE318" s="16">
        <v>370.21921227279427</v>
      </c>
      <c r="EF318" s="34">
        <v>1.2749053541386014E-2</v>
      </c>
      <c r="EG318" s="34">
        <v>3.5386318438922915E-3</v>
      </c>
      <c r="EH318" s="34">
        <v>1.6097364123571104E-2</v>
      </c>
      <c r="EI318" s="27">
        <v>15.88233449409781</v>
      </c>
      <c r="EJ318" s="33">
        <v>1.2428901340076782E-2</v>
      </c>
      <c r="EK318" s="34">
        <v>3.0289845144309595E-2</v>
      </c>
      <c r="EL318" s="34">
        <v>4.8158542612299959E-2</v>
      </c>
      <c r="EM318" s="16">
        <v>261.25058051529732</v>
      </c>
      <c r="EN318" s="34">
        <v>8.0219308718747304E-3</v>
      </c>
      <c r="EO318" s="34">
        <v>4.4069704682020532E-3</v>
      </c>
      <c r="EP318" s="34">
        <v>1.0959360043481935E-2</v>
      </c>
      <c r="EQ318" s="27">
        <v>11.208805243091795</v>
      </c>
      <c r="ER318" s="34" t="s">
        <v>486</v>
      </c>
    </row>
    <row r="319" spans="2:148" x14ac:dyDescent="0.2">
      <c r="B319" s="15" t="s">
        <v>504</v>
      </c>
      <c r="D319" s="15" t="s">
        <v>565</v>
      </c>
      <c r="E319" s="15" t="s">
        <v>566</v>
      </c>
      <c r="F319" s="31" t="s">
        <v>32</v>
      </c>
      <c r="G319" s="15">
        <v>7900</v>
      </c>
      <c r="H319" s="31" t="s">
        <v>2</v>
      </c>
      <c r="I319" s="15">
        <v>58275</v>
      </c>
      <c r="K319" s="15" t="s">
        <v>491</v>
      </c>
      <c r="L319" s="15">
        <v>3.7010000000000001</v>
      </c>
      <c r="N319" s="15" t="s">
        <v>31</v>
      </c>
      <c r="P319" s="15" t="s">
        <v>495</v>
      </c>
      <c r="Q319" s="37"/>
      <c r="R319" s="11"/>
      <c r="T319" s="31" t="s">
        <v>153</v>
      </c>
      <c r="U319" s="15"/>
      <c r="V319" s="15">
        <v>2040</v>
      </c>
      <c r="Y319" s="41">
        <v>4.7706987991670072E-2</v>
      </c>
      <c r="Z319" s="42">
        <v>0.222951493573708</v>
      </c>
      <c r="AA319" s="42">
        <v>2.5616217069327905E-2</v>
      </c>
      <c r="AB319" s="28">
        <v>465.40574997166016</v>
      </c>
      <c r="AC319" s="42">
        <v>2.0238489964440363E-2</v>
      </c>
      <c r="AD319" s="42">
        <v>2.7468498027229709E-2</v>
      </c>
      <c r="AE319" s="42">
        <v>3.9542872394217991E-3</v>
      </c>
      <c r="AF319" s="43">
        <v>19.982832977424888</v>
      </c>
      <c r="AG319" s="41">
        <v>1.5389714666145929E-2</v>
      </c>
      <c r="AH319" s="42">
        <v>0.32222806321781572</v>
      </c>
      <c r="AI319" s="42">
        <v>9.618120418568854E-2</v>
      </c>
      <c r="AJ319" s="28">
        <v>274.93786370894935</v>
      </c>
      <c r="AK319" s="42">
        <v>1.1631279458147608E-2</v>
      </c>
      <c r="AL319" s="42">
        <v>3.7584352079983209E-3</v>
      </c>
      <c r="AM319" s="42">
        <v>3.630050599080586E-3</v>
      </c>
      <c r="AN319" s="43">
        <v>11.815933783375673</v>
      </c>
      <c r="AO319" s="41">
        <v>2.7310980532210479E-2</v>
      </c>
      <c r="AP319" s="42">
        <v>0.285606706920917</v>
      </c>
      <c r="AQ319" s="42">
        <v>7.0151038714235947E-2</v>
      </c>
      <c r="AR319" s="28">
        <v>345.19807063339272</v>
      </c>
      <c r="AS319" s="42">
        <v>1.4806325934907751E-2</v>
      </c>
      <c r="AT319" s="42">
        <v>1.2504654597302729E-2</v>
      </c>
      <c r="AU319" s="42">
        <v>3.7496557140942444E-3</v>
      </c>
      <c r="AV319" s="27">
        <v>14.721040856630371</v>
      </c>
      <c r="AW319" s="54"/>
      <c r="AX319" s="33" t="s">
        <v>486</v>
      </c>
      <c r="AY319" s="34" t="s">
        <v>486</v>
      </c>
      <c r="AZ319" s="34" t="s">
        <v>486</v>
      </c>
      <c r="BA319" s="16" t="s">
        <v>486</v>
      </c>
      <c r="BB319" s="34" t="s">
        <v>486</v>
      </c>
      <c r="BC319" s="34" t="s">
        <v>486</v>
      </c>
      <c r="BD319" s="34" t="s">
        <v>486</v>
      </c>
      <c r="BE319" s="27" t="s">
        <v>486</v>
      </c>
      <c r="BF319" s="34" t="s">
        <v>486</v>
      </c>
      <c r="BG319" s="33" t="s">
        <v>486</v>
      </c>
      <c r="BH319" s="34" t="s">
        <v>486</v>
      </c>
      <c r="BI319" s="34" t="s">
        <v>486</v>
      </c>
      <c r="BJ319" s="16" t="s">
        <v>486</v>
      </c>
      <c r="BK319" s="34" t="s">
        <v>486</v>
      </c>
      <c r="BL319" s="34" t="s">
        <v>486</v>
      </c>
      <c r="BM319" s="34" t="s">
        <v>486</v>
      </c>
      <c r="BN319" s="27" t="s">
        <v>486</v>
      </c>
      <c r="BO319" s="33">
        <v>0.1811182935043778</v>
      </c>
      <c r="BP319" s="34">
        <v>1.398860872508354</v>
      </c>
      <c r="BQ319" s="34">
        <v>0.11356526214714292</v>
      </c>
      <c r="BR319" s="16">
        <v>403.78301978013263</v>
      </c>
      <c r="BS319" s="34">
        <v>2.4629175252386188E-2</v>
      </c>
      <c r="BT319" s="34">
        <v>0.1564891182519916</v>
      </c>
      <c r="BU319" s="34">
        <v>8.2889191992012601E-3</v>
      </c>
      <c r="BV319" s="27">
        <v>17.437231804128309</v>
      </c>
      <c r="BW319" s="33">
        <v>1.1752927978463976E-2</v>
      </c>
      <c r="BX319" s="34">
        <v>9.9664739862627139E-2</v>
      </c>
      <c r="BY319" s="34">
        <v>2.3128214724859566E-2</v>
      </c>
      <c r="BZ319" s="16">
        <v>406.98665450132597</v>
      </c>
      <c r="CA319" s="34">
        <v>7.4346612869178224E-3</v>
      </c>
      <c r="CB319" s="34">
        <v>4.318266691546154E-3</v>
      </c>
      <c r="CC319" s="34">
        <v>1.4980121940542364E-3</v>
      </c>
      <c r="CD319" s="27">
        <v>17.464028984288138</v>
      </c>
      <c r="CE319" s="33">
        <v>1.3056150376859602E-2</v>
      </c>
      <c r="CF319" s="34">
        <v>0.16070962591257071</v>
      </c>
      <c r="CG319" s="34">
        <v>3.021117389369652E-2</v>
      </c>
      <c r="CH319" s="16">
        <v>238.63819723660836</v>
      </c>
      <c r="CI319" s="34">
        <v>9.2586974471356009E-3</v>
      </c>
      <c r="CJ319" s="34">
        <v>3.7974529297240007E-3</v>
      </c>
      <c r="CK319" s="34">
        <v>1.0981281070063281E-3</v>
      </c>
      <c r="CL319" s="27">
        <v>10.247832540154427</v>
      </c>
      <c r="CM319" s="33">
        <v>1.4303945469181151E-2</v>
      </c>
      <c r="CN319" s="34">
        <v>4.9531297899514867E-2</v>
      </c>
      <c r="CO319" s="34">
        <v>2.3077570967721228E-2</v>
      </c>
      <c r="CP319" s="16">
        <v>441.48764626144083</v>
      </c>
      <c r="CQ319" s="34">
        <v>1.1176079807401011E-2</v>
      </c>
      <c r="CR319" s="34">
        <v>3.1278656617801399E-3</v>
      </c>
      <c r="CS319" s="34">
        <v>2.5881559435881481E-3</v>
      </c>
      <c r="CT319" s="27">
        <v>18.940749331974139</v>
      </c>
      <c r="CU319" s="33">
        <v>4.6043790715887566E-2</v>
      </c>
      <c r="CV319" s="34">
        <v>0.38372121939978199</v>
      </c>
      <c r="CW319" s="34">
        <v>4.4834761899252416E-2</v>
      </c>
      <c r="CX319" s="16">
        <v>316.55742251572434</v>
      </c>
      <c r="CY319" s="34">
        <v>1.2220234325747162E-2</v>
      </c>
      <c r="CZ319" s="34">
        <v>3.3823556390140404E-2</v>
      </c>
      <c r="DA319" s="34">
        <v>2.7257188165021027E-3</v>
      </c>
      <c r="DB319" s="27">
        <v>13.609317476972118</v>
      </c>
      <c r="DC319" s="34" t="s">
        <v>486</v>
      </c>
      <c r="DD319" s="33">
        <v>8.5752776578339671E-3</v>
      </c>
      <c r="DE319" s="34">
        <v>7.2773627017070033E-2</v>
      </c>
      <c r="DF319" s="34">
        <v>2.1349551786670985E-3</v>
      </c>
      <c r="DG319" s="16">
        <v>302.55351360708391</v>
      </c>
      <c r="DH319" s="34">
        <v>4.0595855694081674E-3</v>
      </c>
      <c r="DI319" s="34">
        <v>4.5156920884257996E-3</v>
      </c>
      <c r="DJ319" s="34">
        <v>8.3279923630416534E-5</v>
      </c>
      <c r="DK319" s="27">
        <v>12.982632683096247</v>
      </c>
      <c r="DL319" s="33">
        <v>1.5037067309076446E-2</v>
      </c>
      <c r="DM319" s="34">
        <v>0.24020268949017079</v>
      </c>
      <c r="DN319" s="34">
        <v>4.0215923063665081E-2</v>
      </c>
      <c r="DO319" s="16">
        <v>388.26111335880796</v>
      </c>
      <c r="DP319" s="34">
        <v>1.2009149372316926E-2</v>
      </c>
      <c r="DQ319" s="34">
        <v>3.0279179367595204E-3</v>
      </c>
      <c r="DR319" s="34">
        <v>5.37776726121739E-3</v>
      </c>
      <c r="DS319" s="27">
        <v>16.670806900289946</v>
      </c>
      <c r="DT319" s="33">
        <v>1.3752771574730323E-2</v>
      </c>
      <c r="DU319" s="34">
        <v>0.21470105437897793</v>
      </c>
      <c r="DV319" s="34">
        <v>3.9089314888222031E-2</v>
      </c>
      <c r="DW319" s="16">
        <v>241.11665344172766</v>
      </c>
      <c r="DX319" s="34">
        <v>1.0223422597974745E-2</v>
      </c>
      <c r="DY319" s="34">
        <v>3.5293489767555773E-3</v>
      </c>
      <c r="DZ319" s="34">
        <v>1.3280151615008178E-3</v>
      </c>
      <c r="EA319" s="27">
        <v>10.35786759706901</v>
      </c>
      <c r="EB319" s="33">
        <v>1.7470216139821464E-2</v>
      </c>
      <c r="EC319" s="34">
        <v>7.2618756848835952E-2</v>
      </c>
      <c r="ED319" s="34">
        <v>1.1762140142884099E-2</v>
      </c>
      <c r="EE319" s="16">
        <v>436.69103529958124</v>
      </c>
      <c r="EF319" s="34">
        <v>1.3315459717021205E-2</v>
      </c>
      <c r="EG319" s="34">
        <v>4.1547564228002591E-3</v>
      </c>
      <c r="EH319" s="34">
        <v>2.6256722204305019E-3</v>
      </c>
      <c r="EI319" s="27">
        <v>18.737008890771694</v>
      </c>
      <c r="EJ319" s="33">
        <v>1.3309811890876601E-2</v>
      </c>
      <c r="EK319" s="34">
        <v>0.17552362140502759</v>
      </c>
      <c r="EL319" s="34">
        <v>2.9110647173237289E-2</v>
      </c>
      <c r="EM319" s="16">
        <v>294.93541866967678</v>
      </c>
      <c r="EN319" s="34">
        <v>9.5929060140338869E-3</v>
      </c>
      <c r="EO319" s="34">
        <v>3.7169058768427143E-3</v>
      </c>
      <c r="EP319" s="34">
        <v>1.8025135898294101E-3</v>
      </c>
      <c r="EQ319" s="27">
        <v>12.663460939734181</v>
      </c>
      <c r="ER319" s="34" t="s">
        <v>486</v>
      </c>
    </row>
    <row r="320" spans="2:148" x14ac:dyDescent="0.2">
      <c r="B320" s="15" t="s">
        <v>504</v>
      </c>
      <c r="D320" s="15" t="s">
        <v>51</v>
      </c>
      <c r="E320" s="15" t="s">
        <v>600</v>
      </c>
      <c r="F320" s="31" t="s">
        <v>32</v>
      </c>
      <c r="G320" s="15">
        <v>7900</v>
      </c>
      <c r="H320" s="31" t="s">
        <v>2</v>
      </c>
      <c r="I320" s="15">
        <v>32127</v>
      </c>
      <c r="K320" s="15" t="s">
        <v>491</v>
      </c>
      <c r="L320" s="15">
        <v>2.6560000000000001</v>
      </c>
      <c r="N320" s="15" t="s">
        <v>31</v>
      </c>
      <c r="P320" s="15" t="s">
        <v>495</v>
      </c>
      <c r="Q320" s="37"/>
      <c r="R320" s="11"/>
      <c r="T320" s="31" t="s">
        <v>153</v>
      </c>
      <c r="U320" s="15"/>
      <c r="V320" s="15">
        <v>1810</v>
      </c>
      <c r="Y320" s="41">
        <v>0.17599999999999999</v>
      </c>
      <c r="Z320" s="42">
        <v>3.2570000000000001</v>
      </c>
      <c r="AA320" s="42">
        <v>0.193</v>
      </c>
      <c r="AB320" s="28">
        <v>353.863</v>
      </c>
      <c r="AC320" s="42">
        <v>3.5999999999999997E-2</v>
      </c>
      <c r="AD320" s="42">
        <v>0.14000000000000001</v>
      </c>
      <c r="AE320" s="42"/>
      <c r="AF320" s="43">
        <v>15.420695354354214</v>
      </c>
      <c r="AG320" s="41">
        <v>7.9000000000000001E-2</v>
      </c>
      <c r="AH320" s="42">
        <v>6.1749999999999998</v>
      </c>
      <c r="AI320" s="42">
        <v>0.189</v>
      </c>
      <c r="AJ320" s="28">
        <v>227.59700000000001</v>
      </c>
      <c r="AK320" s="42">
        <v>2.5000000000000001E-2</v>
      </c>
      <c r="AL320" s="42">
        <v>5.2999999999999999E-2</v>
      </c>
      <c r="AM320" s="42"/>
      <c r="AN320" s="43">
        <v>10.188601907275615</v>
      </c>
      <c r="AO320" s="41">
        <v>0.115</v>
      </c>
      <c r="AP320" s="42">
        <v>5.0949999999999998</v>
      </c>
      <c r="AQ320" s="42">
        <v>0.191</v>
      </c>
      <c r="AR320" s="28">
        <v>274.33</v>
      </c>
      <c r="AS320" s="42">
        <v>2.9000000000000001E-2</v>
      </c>
      <c r="AT320" s="42">
        <v>8.5000000000000006E-2</v>
      </c>
      <c r="AU320" s="42"/>
      <c r="AV320" s="27">
        <v>12.037000000000001</v>
      </c>
      <c r="AW320" s="54">
        <v>1.8080000000000001</v>
      </c>
      <c r="AX320" s="33" t="s">
        <v>486</v>
      </c>
      <c r="AY320" s="34" t="s">
        <v>486</v>
      </c>
      <c r="AZ320" s="34" t="s">
        <v>486</v>
      </c>
      <c r="BA320" s="16" t="s">
        <v>486</v>
      </c>
      <c r="BB320" s="34" t="s">
        <v>486</v>
      </c>
      <c r="BC320" s="34" t="s">
        <v>486</v>
      </c>
      <c r="BD320" s="34" t="s">
        <v>486</v>
      </c>
      <c r="BE320" s="27" t="s">
        <v>486</v>
      </c>
      <c r="BF320" s="34" t="s">
        <v>486</v>
      </c>
      <c r="BG320" s="33" t="s">
        <v>486</v>
      </c>
      <c r="BH320" s="34" t="s">
        <v>486</v>
      </c>
      <c r="BI320" s="34" t="s">
        <v>486</v>
      </c>
      <c r="BJ320" s="16" t="s">
        <v>486</v>
      </c>
      <c r="BK320" s="34" t="s">
        <v>486</v>
      </c>
      <c r="BL320" s="34" t="s">
        <v>486</v>
      </c>
      <c r="BM320" s="34" t="s">
        <v>486</v>
      </c>
      <c r="BN320" s="27" t="s">
        <v>486</v>
      </c>
      <c r="BO320" s="33" t="s">
        <v>486</v>
      </c>
      <c r="BP320" s="34" t="s">
        <v>486</v>
      </c>
      <c r="BQ320" s="34" t="s">
        <v>486</v>
      </c>
      <c r="BR320" s="16" t="s">
        <v>486</v>
      </c>
      <c r="BS320" s="34" t="s">
        <v>486</v>
      </c>
      <c r="BT320" s="34" t="s">
        <v>486</v>
      </c>
      <c r="BU320" s="34" t="s">
        <v>486</v>
      </c>
      <c r="BV320" s="27" t="s">
        <v>486</v>
      </c>
      <c r="BW320" s="33" t="s">
        <v>486</v>
      </c>
      <c r="BX320" s="34" t="s">
        <v>486</v>
      </c>
      <c r="BY320" s="34" t="s">
        <v>486</v>
      </c>
      <c r="BZ320" s="16" t="s">
        <v>486</v>
      </c>
      <c r="CA320" s="34" t="s">
        <v>486</v>
      </c>
      <c r="CB320" s="34" t="s">
        <v>486</v>
      </c>
      <c r="CC320" s="34" t="s">
        <v>486</v>
      </c>
      <c r="CD320" s="27" t="s">
        <v>486</v>
      </c>
      <c r="CE320" s="33" t="s">
        <v>486</v>
      </c>
      <c r="CF320" s="34" t="s">
        <v>486</v>
      </c>
      <c r="CG320" s="34" t="s">
        <v>486</v>
      </c>
      <c r="CH320" s="16" t="s">
        <v>486</v>
      </c>
      <c r="CI320" s="34" t="s">
        <v>486</v>
      </c>
      <c r="CJ320" s="34" t="s">
        <v>486</v>
      </c>
      <c r="CK320" s="34" t="s">
        <v>486</v>
      </c>
      <c r="CL320" s="27" t="s">
        <v>486</v>
      </c>
      <c r="CM320" s="33" t="s">
        <v>486</v>
      </c>
      <c r="CN320" s="34" t="s">
        <v>486</v>
      </c>
      <c r="CO320" s="34" t="s">
        <v>486</v>
      </c>
      <c r="CP320" s="16" t="s">
        <v>486</v>
      </c>
      <c r="CQ320" s="34" t="s">
        <v>486</v>
      </c>
      <c r="CR320" s="34" t="s">
        <v>486</v>
      </c>
      <c r="CS320" s="34" t="s">
        <v>486</v>
      </c>
      <c r="CT320" s="27" t="s">
        <v>486</v>
      </c>
      <c r="CU320" s="33" t="s">
        <v>486</v>
      </c>
      <c r="CV320" s="34" t="s">
        <v>486</v>
      </c>
      <c r="CW320" s="34" t="s">
        <v>486</v>
      </c>
      <c r="CX320" s="16" t="s">
        <v>486</v>
      </c>
      <c r="CY320" s="34" t="s">
        <v>486</v>
      </c>
      <c r="CZ320" s="34" t="s">
        <v>486</v>
      </c>
      <c r="DA320" s="34" t="s">
        <v>486</v>
      </c>
      <c r="DB320" s="27" t="s">
        <v>486</v>
      </c>
      <c r="DC320" s="34" t="s">
        <v>486</v>
      </c>
      <c r="DD320" s="33">
        <v>3.9E-2</v>
      </c>
      <c r="DE320" s="34">
        <v>2.7810000000000001</v>
      </c>
      <c r="DF320" s="34">
        <v>0.32600000000000001</v>
      </c>
      <c r="DG320" s="16">
        <v>253.851</v>
      </c>
      <c r="DH320" s="34">
        <v>1.9E-2</v>
      </c>
      <c r="DI320" s="34">
        <v>1.9E-2</v>
      </c>
      <c r="DJ320" s="34" t="s">
        <v>486</v>
      </c>
      <c r="DK320" s="27">
        <v>11.08044586887873</v>
      </c>
      <c r="DL320" s="33">
        <v>0.114</v>
      </c>
      <c r="DM320" s="34">
        <v>9.8800000000000008</v>
      </c>
      <c r="DN320" s="34">
        <v>0.312</v>
      </c>
      <c r="DO320" s="16">
        <v>309.76499999999999</v>
      </c>
      <c r="DP320" s="34">
        <v>3.4000000000000002E-2</v>
      </c>
      <c r="DQ320" s="34">
        <v>7.9000000000000001E-2</v>
      </c>
      <c r="DR320" s="34" t="s">
        <v>486</v>
      </c>
      <c r="DS320" s="27">
        <v>13.967272941509165</v>
      </c>
      <c r="DT320" s="33">
        <v>5.8000000000000003E-2</v>
      </c>
      <c r="DU320" s="34">
        <v>5.38</v>
      </c>
      <c r="DV320" s="34">
        <v>0.129</v>
      </c>
      <c r="DW320" s="16">
        <v>205.33600000000001</v>
      </c>
      <c r="DX320" s="34">
        <v>2.1000000000000001E-2</v>
      </c>
      <c r="DY320" s="34">
        <v>3.6999999999999998E-2</v>
      </c>
      <c r="DZ320" s="34" t="s">
        <v>486</v>
      </c>
      <c r="EA320" s="27">
        <v>9.1773854299225484</v>
      </c>
      <c r="EB320" s="33">
        <v>5.8000000000000003E-2</v>
      </c>
      <c r="EC320" s="34">
        <v>3.5230000000000001</v>
      </c>
      <c r="ED320" s="34">
        <v>0.22600000000000001</v>
      </c>
      <c r="EE320" s="16">
        <v>336.803</v>
      </c>
      <c r="EF320" s="34">
        <v>2.3E-2</v>
      </c>
      <c r="EG320" s="34">
        <v>3.5000000000000003E-2</v>
      </c>
      <c r="EH320" s="34" t="s">
        <v>486</v>
      </c>
      <c r="EI320" s="27">
        <v>14.690863301440668</v>
      </c>
      <c r="EJ320" s="33">
        <v>6.2E-2</v>
      </c>
      <c r="EK320" s="34">
        <v>5.3179999999999996</v>
      </c>
      <c r="EL320" s="34">
        <v>0.20399999999999999</v>
      </c>
      <c r="EM320" s="16">
        <v>243.83799999999999</v>
      </c>
      <c r="EN320" s="34">
        <v>2.3E-2</v>
      </c>
      <c r="EO320" s="34">
        <v>3.9E-2</v>
      </c>
      <c r="EP320" s="34" t="s">
        <v>486</v>
      </c>
      <c r="EQ320" s="27">
        <v>10.825106911124728</v>
      </c>
      <c r="ER320" s="34">
        <v>6.6849999999999996</v>
      </c>
    </row>
    <row r="321" spans="2:148" x14ac:dyDescent="0.2">
      <c r="B321" s="15" t="s">
        <v>504</v>
      </c>
      <c r="D321" s="15" t="s">
        <v>64</v>
      </c>
      <c r="E321" s="15" t="s">
        <v>567</v>
      </c>
      <c r="F321" s="31" t="s">
        <v>32</v>
      </c>
      <c r="G321" s="15">
        <v>7900</v>
      </c>
      <c r="H321" s="31" t="s">
        <v>2</v>
      </c>
      <c r="I321" s="15">
        <v>79170</v>
      </c>
      <c r="K321" s="15" t="s">
        <v>491</v>
      </c>
      <c r="L321" s="15">
        <v>3.9550000000000001</v>
      </c>
      <c r="N321" s="15" t="s">
        <v>31</v>
      </c>
      <c r="P321" s="15" t="s">
        <v>495</v>
      </c>
      <c r="Q321" s="37"/>
      <c r="R321" s="11"/>
      <c r="T321" s="31" t="s">
        <v>153</v>
      </c>
      <c r="U321" s="15"/>
      <c r="V321" s="15">
        <v>2270</v>
      </c>
      <c r="Y321" s="41">
        <v>0.159</v>
      </c>
      <c r="Z321" s="42">
        <v>1.325</v>
      </c>
      <c r="AA321" s="42">
        <v>4.8000000000000001E-2</v>
      </c>
      <c r="AB321" s="28">
        <v>406.31099999999998</v>
      </c>
      <c r="AC321" s="42">
        <v>2.1999999999999999E-2</v>
      </c>
      <c r="AD321" s="42">
        <v>0.13600000000000001</v>
      </c>
      <c r="AE321" s="42"/>
      <c r="AF321" s="43">
        <v>17.537669793090451</v>
      </c>
      <c r="AG321" s="41">
        <v>0.14299999999999999</v>
      </c>
      <c r="AH321" s="42">
        <v>7.9939999999999998</v>
      </c>
      <c r="AI321" s="42">
        <v>1E-3</v>
      </c>
      <c r="AJ321" s="28">
        <v>280.38499999999999</v>
      </c>
      <c r="AK321" s="42">
        <v>2.7E-2</v>
      </c>
      <c r="AL321" s="42">
        <v>0.11600000000000001</v>
      </c>
      <c r="AM321" s="42"/>
      <c r="AN321" s="43">
        <v>12.583992238927905</v>
      </c>
      <c r="AO321" s="41">
        <v>0.14899999999999999</v>
      </c>
      <c r="AP321" s="42">
        <v>5.5540000000000003</v>
      </c>
      <c r="AQ321" s="42">
        <v>1.7999999999999999E-2</v>
      </c>
      <c r="AR321" s="28">
        <v>326.45</v>
      </c>
      <c r="AS321" s="42">
        <v>2.5000000000000001E-2</v>
      </c>
      <c r="AT321" s="42">
        <v>0.123</v>
      </c>
      <c r="AU321" s="42"/>
      <c r="AV321" s="27">
        <v>14.292</v>
      </c>
      <c r="AW321" s="54">
        <v>1.9179999999999999</v>
      </c>
      <c r="AX321" s="33" t="s">
        <v>486</v>
      </c>
      <c r="AY321" s="34" t="s">
        <v>486</v>
      </c>
      <c r="AZ321" s="34" t="s">
        <v>486</v>
      </c>
      <c r="BA321" s="16" t="s">
        <v>486</v>
      </c>
      <c r="BB321" s="34" t="s">
        <v>486</v>
      </c>
      <c r="BC321" s="34" t="s">
        <v>486</v>
      </c>
      <c r="BD321" s="34" t="s">
        <v>486</v>
      </c>
      <c r="BE321" s="27" t="s">
        <v>486</v>
      </c>
      <c r="BF321" s="34" t="s">
        <v>486</v>
      </c>
      <c r="BG321" s="33" t="s">
        <v>486</v>
      </c>
      <c r="BH321" s="34" t="s">
        <v>486</v>
      </c>
      <c r="BI321" s="34" t="s">
        <v>486</v>
      </c>
      <c r="BJ321" s="16" t="s">
        <v>486</v>
      </c>
      <c r="BK321" s="34" t="s">
        <v>486</v>
      </c>
      <c r="BL321" s="34" t="s">
        <v>486</v>
      </c>
      <c r="BM321" s="34" t="s">
        <v>486</v>
      </c>
      <c r="BN321" s="27" t="s">
        <v>486</v>
      </c>
      <c r="BO321" s="33" t="s">
        <v>486</v>
      </c>
      <c r="BP321" s="34" t="s">
        <v>486</v>
      </c>
      <c r="BQ321" s="34" t="s">
        <v>486</v>
      </c>
      <c r="BR321" s="16" t="s">
        <v>486</v>
      </c>
      <c r="BS321" s="34" t="s">
        <v>486</v>
      </c>
      <c r="BT321" s="34" t="s">
        <v>486</v>
      </c>
      <c r="BU321" s="34" t="s">
        <v>486</v>
      </c>
      <c r="BV321" s="27" t="s">
        <v>486</v>
      </c>
      <c r="BW321" s="33" t="s">
        <v>486</v>
      </c>
      <c r="BX321" s="34" t="s">
        <v>486</v>
      </c>
      <c r="BY321" s="34" t="s">
        <v>486</v>
      </c>
      <c r="BZ321" s="16" t="s">
        <v>486</v>
      </c>
      <c r="CA321" s="34" t="s">
        <v>486</v>
      </c>
      <c r="CB321" s="34" t="s">
        <v>486</v>
      </c>
      <c r="CC321" s="34" t="s">
        <v>486</v>
      </c>
      <c r="CD321" s="27" t="s">
        <v>486</v>
      </c>
      <c r="CE321" s="33" t="s">
        <v>486</v>
      </c>
      <c r="CF321" s="34" t="s">
        <v>486</v>
      </c>
      <c r="CG321" s="34" t="s">
        <v>486</v>
      </c>
      <c r="CH321" s="16" t="s">
        <v>486</v>
      </c>
      <c r="CI321" s="34" t="s">
        <v>486</v>
      </c>
      <c r="CJ321" s="34" t="s">
        <v>486</v>
      </c>
      <c r="CK321" s="34" t="s">
        <v>486</v>
      </c>
      <c r="CL321" s="27" t="s">
        <v>486</v>
      </c>
      <c r="CM321" s="33" t="s">
        <v>486</v>
      </c>
      <c r="CN321" s="34" t="s">
        <v>486</v>
      </c>
      <c r="CO321" s="34" t="s">
        <v>486</v>
      </c>
      <c r="CP321" s="16" t="s">
        <v>486</v>
      </c>
      <c r="CQ321" s="34" t="s">
        <v>486</v>
      </c>
      <c r="CR321" s="34" t="s">
        <v>486</v>
      </c>
      <c r="CS321" s="34" t="s">
        <v>486</v>
      </c>
      <c r="CT321" s="27" t="s">
        <v>486</v>
      </c>
      <c r="CU321" s="33" t="s">
        <v>486</v>
      </c>
      <c r="CV321" s="34" t="s">
        <v>486</v>
      </c>
      <c r="CW321" s="34" t="s">
        <v>486</v>
      </c>
      <c r="CX321" s="16" t="s">
        <v>486</v>
      </c>
      <c r="CY321" s="34" t="s">
        <v>486</v>
      </c>
      <c r="CZ321" s="34" t="s">
        <v>486</v>
      </c>
      <c r="DA321" s="34" t="s">
        <v>486</v>
      </c>
      <c r="DB321" s="27" t="s">
        <v>486</v>
      </c>
      <c r="DC321" s="34" t="s">
        <v>486</v>
      </c>
      <c r="DD321" s="33">
        <v>1.7000000000000001E-2</v>
      </c>
      <c r="DE321" s="34">
        <v>7.3999999999999996E-2</v>
      </c>
      <c r="DF321" s="34">
        <v>7.1999999999999995E-2</v>
      </c>
      <c r="DG321" s="16">
        <v>286.55799999999999</v>
      </c>
      <c r="DH321" s="34">
        <v>1.2E-2</v>
      </c>
      <c r="DI321" s="34">
        <v>5.0000000000000001E-3</v>
      </c>
      <c r="DJ321" s="34" t="s">
        <v>486</v>
      </c>
      <c r="DK321" s="27">
        <v>12.297811817567673</v>
      </c>
      <c r="DL321" s="33">
        <v>3.6999999999999998E-2</v>
      </c>
      <c r="DM321" s="34">
        <v>0.42399999999999999</v>
      </c>
      <c r="DN321" s="34">
        <v>0.14899999999999999</v>
      </c>
      <c r="DO321" s="16">
        <v>370.2</v>
      </c>
      <c r="DP321" s="34">
        <v>2.1000000000000001E-2</v>
      </c>
      <c r="DQ321" s="34">
        <v>1.6E-2</v>
      </c>
      <c r="DR321" s="34" t="s">
        <v>486</v>
      </c>
      <c r="DS321" s="27">
        <v>15.911539174561279</v>
      </c>
      <c r="DT321" s="33">
        <v>8.9999999999999993E-3</v>
      </c>
      <c r="DU321" s="34">
        <v>2.8000000000000001E-2</v>
      </c>
      <c r="DV321" s="34">
        <v>1.0999999999999999E-2</v>
      </c>
      <c r="DW321" s="16">
        <v>231.441</v>
      </c>
      <c r="DX321" s="34">
        <v>6.0000000000000001E-3</v>
      </c>
      <c r="DY321" s="34">
        <v>4.0000000000000001E-3</v>
      </c>
      <c r="DZ321" s="34" t="s">
        <v>486</v>
      </c>
      <c r="EA321" s="27">
        <v>9.9296474525144944</v>
      </c>
      <c r="EB321" s="33">
        <v>1.7000000000000001E-2</v>
      </c>
      <c r="EC321" s="34">
        <v>0.14699999999999999</v>
      </c>
      <c r="ED321" s="34">
        <v>4.7E-2</v>
      </c>
      <c r="EE321" s="16">
        <v>389.08499999999998</v>
      </c>
      <c r="EF321" s="34">
        <v>1.7999999999999999E-2</v>
      </c>
      <c r="EG321" s="34" t="s">
        <v>486</v>
      </c>
      <c r="EH321" s="34" t="s">
        <v>486</v>
      </c>
      <c r="EI321" s="27">
        <v>16.700128827512533</v>
      </c>
      <c r="EJ321" s="33">
        <v>1.6E-2</v>
      </c>
      <c r="EK321" s="34">
        <v>0.106</v>
      </c>
      <c r="EL321" s="34">
        <v>4.5999999999999999E-2</v>
      </c>
      <c r="EM321" s="16">
        <v>278.74</v>
      </c>
      <c r="EN321" s="34">
        <v>0.01</v>
      </c>
      <c r="EO321" s="34">
        <v>5.0000000000000001E-3</v>
      </c>
      <c r="EP321" s="34" t="s">
        <v>486</v>
      </c>
      <c r="EQ321" s="27">
        <v>11.964517446701546</v>
      </c>
      <c r="ER321" s="34">
        <v>1.3460000000000001</v>
      </c>
    </row>
    <row r="322" spans="2:148" x14ac:dyDescent="0.2">
      <c r="B322" s="15" t="s">
        <v>504</v>
      </c>
      <c r="D322" s="15" t="s">
        <v>53</v>
      </c>
      <c r="E322" s="15" t="s">
        <v>601</v>
      </c>
      <c r="F322" s="31" t="s">
        <v>32</v>
      </c>
      <c r="G322" s="15">
        <v>7900</v>
      </c>
      <c r="H322" s="31" t="s">
        <v>2</v>
      </c>
      <c r="I322" s="15">
        <v>98367</v>
      </c>
      <c r="K322" s="15" t="s">
        <v>491</v>
      </c>
      <c r="L322" s="15">
        <v>3.984</v>
      </c>
      <c r="N322" s="15" t="s">
        <v>39</v>
      </c>
      <c r="P322" s="15" t="s">
        <v>495</v>
      </c>
      <c r="Q322" s="37"/>
      <c r="R322" s="11"/>
      <c r="T322" s="31" t="s">
        <v>153</v>
      </c>
      <c r="U322" s="15"/>
      <c r="V322" s="15">
        <v>2150</v>
      </c>
      <c r="Y322" s="41">
        <v>0.41899999999999998</v>
      </c>
      <c r="Z322" s="42">
        <v>3.8039999999999998</v>
      </c>
      <c r="AA322" s="42">
        <v>0.14000000000000001</v>
      </c>
      <c r="AB322" s="28">
        <v>377.637</v>
      </c>
      <c r="AC322" s="42">
        <v>6.4000000000000001E-2</v>
      </c>
      <c r="AD322" s="42">
        <v>0.35399999999999998</v>
      </c>
      <c r="AE322" s="42"/>
      <c r="AF322" s="43">
        <v>16.510293789571257</v>
      </c>
      <c r="AG322" s="41">
        <v>0.182</v>
      </c>
      <c r="AH322" s="42">
        <v>0.60399999999999998</v>
      </c>
      <c r="AI322" s="42">
        <v>4.1000000000000002E-2</v>
      </c>
      <c r="AJ322" s="28">
        <v>234.25700000000001</v>
      </c>
      <c r="AK322" s="42">
        <v>2.5999999999999999E-2</v>
      </c>
      <c r="AL322" s="42">
        <v>0.157</v>
      </c>
      <c r="AM322" s="42"/>
      <c r="AN322" s="43">
        <v>10.112785187978195</v>
      </c>
      <c r="AO322" s="41">
        <v>0.26900000000000002</v>
      </c>
      <c r="AP322" s="42">
        <v>1.778</v>
      </c>
      <c r="AQ322" s="42">
        <v>7.6999999999999999E-2</v>
      </c>
      <c r="AR322" s="28">
        <v>286.86700000000002</v>
      </c>
      <c r="AS322" s="42">
        <v>0.04</v>
      </c>
      <c r="AT322" s="42">
        <v>0.22900000000000001</v>
      </c>
      <c r="AU322" s="42"/>
      <c r="AV322" s="27">
        <v>12.37</v>
      </c>
      <c r="AW322" s="54">
        <v>0.90500000000000003</v>
      </c>
      <c r="AX322" s="33" t="s">
        <v>486</v>
      </c>
      <c r="AY322" s="34" t="s">
        <v>486</v>
      </c>
      <c r="AZ322" s="34" t="s">
        <v>486</v>
      </c>
      <c r="BA322" s="16" t="s">
        <v>486</v>
      </c>
      <c r="BB322" s="34" t="s">
        <v>486</v>
      </c>
      <c r="BC322" s="34" t="s">
        <v>486</v>
      </c>
      <c r="BD322" s="34" t="s">
        <v>486</v>
      </c>
      <c r="BE322" s="27" t="s">
        <v>486</v>
      </c>
      <c r="BF322" s="34" t="s">
        <v>486</v>
      </c>
      <c r="BG322" s="33" t="s">
        <v>486</v>
      </c>
      <c r="BH322" s="34" t="s">
        <v>486</v>
      </c>
      <c r="BI322" s="34" t="s">
        <v>486</v>
      </c>
      <c r="BJ322" s="16" t="s">
        <v>486</v>
      </c>
      <c r="BK322" s="34" t="s">
        <v>486</v>
      </c>
      <c r="BL322" s="34" t="s">
        <v>486</v>
      </c>
      <c r="BM322" s="34" t="s">
        <v>486</v>
      </c>
      <c r="BN322" s="27" t="s">
        <v>486</v>
      </c>
      <c r="BO322" s="33">
        <v>0.56499999999999995</v>
      </c>
      <c r="BP322" s="34">
        <v>6.0579999999999998</v>
      </c>
      <c r="BQ322" s="34">
        <v>0.152</v>
      </c>
      <c r="BR322" s="16">
        <v>345.21499999999997</v>
      </c>
      <c r="BS322" s="34">
        <v>6.5000000000000002E-2</v>
      </c>
      <c r="BT322" s="34">
        <v>0.499</v>
      </c>
      <c r="BU322" s="34" t="s">
        <v>486</v>
      </c>
      <c r="BV322" s="27">
        <v>15.291490628583997</v>
      </c>
      <c r="BW322" s="33">
        <v>0.19900000000000001</v>
      </c>
      <c r="BX322" s="34">
        <v>3.2120000000000002</v>
      </c>
      <c r="BY322" s="34">
        <v>0.17499999999999999</v>
      </c>
      <c r="BZ322" s="16">
        <v>370.31099999999998</v>
      </c>
      <c r="CA322" s="34">
        <v>5.1999999999999998E-2</v>
      </c>
      <c r="CB322" s="34">
        <v>0.14699999999999999</v>
      </c>
      <c r="CC322" s="34" t="s">
        <v>486</v>
      </c>
      <c r="CD322" s="27">
        <v>16.126248605677837</v>
      </c>
      <c r="CE322" s="33">
        <v>4.4999999999999998E-2</v>
      </c>
      <c r="CF322" s="34">
        <v>0.96599999999999997</v>
      </c>
      <c r="CG322" s="34">
        <v>2.8000000000000001E-2</v>
      </c>
      <c r="CH322" s="16">
        <v>203.69900000000001</v>
      </c>
      <c r="CI322" s="34">
        <v>2.1999999999999999E-2</v>
      </c>
      <c r="CJ322" s="34">
        <v>2.3E-2</v>
      </c>
      <c r="CK322" s="34" t="s">
        <v>486</v>
      </c>
      <c r="CL322" s="27">
        <v>8.8079073384550153</v>
      </c>
      <c r="CM322" s="33">
        <v>0.13900000000000001</v>
      </c>
      <c r="CN322" s="34">
        <v>2.3149999999999999</v>
      </c>
      <c r="CO322" s="34">
        <v>9.9000000000000005E-2</v>
      </c>
      <c r="CP322" s="16">
        <v>384.589</v>
      </c>
      <c r="CQ322" s="34">
        <v>5.0999999999999997E-2</v>
      </c>
      <c r="CR322" s="34">
        <v>8.7999999999999995E-2</v>
      </c>
      <c r="CS322" s="34" t="s">
        <v>486</v>
      </c>
      <c r="CT322" s="27">
        <v>16.670013982498311</v>
      </c>
      <c r="CU322" s="33">
        <v>0.17899999999999999</v>
      </c>
      <c r="CV322" s="34">
        <v>2.4359999999999999</v>
      </c>
      <c r="CW322" s="34">
        <v>8.1000000000000003E-2</v>
      </c>
      <c r="CX322" s="16">
        <v>274.52699999999999</v>
      </c>
      <c r="CY322" s="34">
        <v>3.7999999999999999E-2</v>
      </c>
      <c r="CZ322" s="34">
        <v>0.14099999999999999</v>
      </c>
      <c r="DA322" s="34" t="s">
        <v>486</v>
      </c>
      <c r="DB322" s="27">
        <v>11.963037344267962</v>
      </c>
      <c r="DC322" s="34">
        <v>0.98799999999999999</v>
      </c>
      <c r="DD322" s="33">
        <v>0.10350000000000001</v>
      </c>
      <c r="DE322" s="34">
        <v>1.5619999999999998</v>
      </c>
      <c r="DF322" s="34">
        <v>0.155</v>
      </c>
      <c r="DG322" s="16">
        <v>268.77674999999999</v>
      </c>
      <c r="DH322" s="34">
        <v>3.7250000000000005E-2</v>
      </c>
      <c r="DI322" s="34">
        <v>6.6000000000000003E-2</v>
      </c>
      <c r="DJ322" s="34" t="s">
        <v>486</v>
      </c>
      <c r="DK322" s="27">
        <v>11.647229697883771</v>
      </c>
      <c r="DL322" s="33">
        <v>0.16425000000000001</v>
      </c>
      <c r="DM322" s="34">
        <v>3.3939999999999997</v>
      </c>
      <c r="DN322" s="34">
        <v>0.29549999999999998</v>
      </c>
      <c r="DO322" s="16">
        <v>333.64525000000003</v>
      </c>
      <c r="DP322" s="34">
        <v>4.8750000000000002E-2</v>
      </c>
      <c r="DQ322" s="34">
        <v>0.11549999999999999</v>
      </c>
      <c r="DR322" s="34" t="s">
        <v>486</v>
      </c>
      <c r="DS322" s="27">
        <v>14.561188315973045</v>
      </c>
      <c r="DT322" s="33">
        <v>4.4749999999999998E-2</v>
      </c>
      <c r="DU322" s="34">
        <v>1.14975</v>
      </c>
      <c r="DV322" s="34">
        <v>6.8000000000000005E-2</v>
      </c>
      <c r="DW322" s="16">
        <v>185.53550000000001</v>
      </c>
      <c r="DX322" s="34">
        <v>2.1749999999999999E-2</v>
      </c>
      <c r="DY322" s="34">
        <v>2.3E-2</v>
      </c>
      <c r="DZ322" s="34" t="s">
        <v>486</v>
      </c>
      <c r="EA322" s="27">
        <v>8.0412228794520129</v>
      </c>
      <c r="EB322" s="33">
        <v>0.13225000000000001</v>
      </c>
      <c r="EC322" s="34">
        <v>2.8810000000000002</v>
      </c>
      <c r="ED322" s="34">
        <v>0.13925000000000001</v>
      </c>
      <c r="EE322" s="16">
        <v>360.01549999999997</v>
      </c>
      <c r="EF322" s="34">
        <v>4.8750000000000002E-2</v>
      </c>
      <c r="EG322" s="34">
        <v>8.3500000000000005E-2</v>
      </c>
      <c r="EH322" s="34" t="s">
        <v>486</v>
      </c>
      <c r="EI322" s="27">
        <v>15.653282587861934</v>
      </c>
      <c r="EJ322" s="33">
        <v>8.2500000000000004E-2</v>
      </c>
      <c r="EK322" s="34">
        <v>1.7344999999999999</v>
      </c>
      <c r="EL322" s="34">
        <v>0.12525</v>
      </c>
      <c r="EM322" s="16">
        <v>241.54400000000001</v>
      </c>
      <c r="EN322" s="34">
        <v>3.15E-2</v>
      </c>
      <c r="EO322" s="34">
        <v>5.1000000000000004E-2</v>
      </c>
      <c r="EP322" s="34" t="s">
        <v>486</v>
      </c>
      <c r="EQ322" s="27">
        <v>10.487982514021777</v>
      </c>
      <c r="ER322" s="34">
        <v>1.7123333333333335</v>
      </c>
    </row>
    <row r="323" spans="2:148" x14ac:dyDescent="0.2">
      <c r="B323" s="15" t="s">
        <v>504</v>
      </c>
      <c r="D323" s="15" t="s">
        <v>60</v>
      </c>
      <c r="E323" s="15" t="s">
        <v>563</v>
      </c>
      <c r="F323" s="31" t="s">
        <v>32</v>
      </c>
      <c r="G323" s="15">
        <v>7900</v>
      </c>
      <c r="H323" s="31" t="s">
        <v>2</v>
      </c>
      <c r="I323" s="15">
        <v>65387</v>
      </c>
      <c r="K323" s="15" t="s">
        <v>491</v>
      </c>
      <c r="L323" s="15">
        <v>3.8279999999999998</v>
      </c>
      <c r="N323" s="15" t="s">
        <v>31</v>
      </c>
      <c r="P323" s="15" t="s">
        <v>495</v>
      </c>
      <c r="Q323" s="37"/>
      <c r="R323" s="11"/>
      <c r="T323" s="31" t="s">
        <v>153</v>
      </c>
      <c r="U323" s="15"/>
      <c r="V323" s="15">
        <v>2270</v>
      </c>
      <c r="Y323" s="41">
        <v>0.35210255291132675</v>
      </c>
      <c r="Z323" s="42">
        <v>2.6219352684237873</v>
      </c>
      <c r="AA323" s="42">
        <v>0.85670648816211425</v>
      </c>
      <c r="AB323" s="28">
        <v>448.69016400686752</v>
      </c>
      <c r="AC323" s="42">
        <v>6.082566295605342E-2</v>
      </c>
      <c r="AD323" s="42">
        <v>0.29127688995527334</v>
      </c>
      <c r="AE323" s="42"/>
      <c r="AF323" s="43">
        <v>19.469002186116455</v>
      </c>
      <c r="AG323" s="41">
        <v>8.2908710289055609E-2</v>
      </c>
      <c r="AH323" s="42">
        <v>3.3687953479909964</v>
      </c>
      <c r="AI323" s="42">
        <v>1.358217826692333</v>
      </c>
      <c r="AJ323" s="28">
        <v>314.65792206080266</v>
      </c>
      <c r="AK323" s="42">
        <v>3.8171685210000091E-2</v>
      </c>
      <c r="AL323" s="42">
        <v>4.4737025079055519E-2</v>
      </c>
      <c r="AM323" s="42"/>
      <c r="AN323" s="43">
        <v>13.734053647232191</v>
      </c>
      <c r="AO323" s="41">
        <v>0.18202322213097094</v>
      </c>
      <c r="AP323" s="42">
        <v>3.0938088494907752</v>
      </c>
      <c r="AQ323" s="42">
        <v>1.1735663093418549</v>
      </c>
      <c r="AR323" s="28">
        <v>364.00726862146075</v>
      </c>
      <c r="AS323" s="42">
        <v>4.651265587896266E-2</v>
      </c>
      <c r="AT323" s="42">
        <v>0.13551056625200827</v>
      </c>
      <c r="AU323" s="42"/>
      <c r="AV323" s="27">
        <v>15.730685238424829</v>
      </c>
      <c r="AW323" s="54">
        <v>5.2799762912837256</v>
      </c>
      <c r="AX323" s="33" t="s">
        <v>486</v>
      </c>
      <c r="AY323" s="34" t="s">
        <v>486</v>
      </c>
      <c r="AZ323" s="34" t="s">
        <v>486</v>
      </c>
      <c r="BA323" s="16" t="s">
        <v>486</v>
      </c>
      <c r="BB323" s="34" t="s">
        <v>486</v>
      </c>
      <c r="BC323" s="34" t="s">
        <v>486</v>
      </c>
      <c r="BD323" s="34" t="s">
        <v>486</v>
      </c>
      <c r="BE323" s="27" t="s">
        <v>486</v>
      </c>
      <c r="BF323" s="34" t="s">
        <v>486</v>
      </c>
      <c r="BG323" s="33" t="s">
        <v>486</v>
      </c>
      <c r="BH323" s="34" t="s">
        <v>486</v>
      </c>
      <c r="BI323" s="34" t="s">
        <v>486</v>
      </c>
      <c r="BJ323" s="16" t="s">
        <v>486</v>
      </c>
      <c r="BK323" s="34" t="s">
        <v>486</v>
      </c>
      <c r="BL323" s="34" t="s">
        <v>486</v>
      </c>
      <c r="BM323" s="34" t="s">
        <v>486</v>
      </c>
      <c r="BN323" s="27" t="s">
        <v>486</v>
      </c>
      <c r="BO323" s="33">
        <v>0.67790247780457524</v>
      </c>
      <c r="BP323" s="34">
        <v>8.8408060737493095</v>
      </c>
      <c r="BQ323" s="34">
        <v>0.76802322783983445</v>
      </c>
      <c r="BR323" s="16">
        <v>396.92649347902795</v>
      </c>
      <c r="BS323" s="34">
        <v>7.238079515051439E-2</v>
      </c>
      <c r="BT323" s="34">
        <v>0.60552168265406081</v>
      </c>
      <c r="BU323" s="34" t="s">
        <v>486</v>
      </c>
      <c r="BV323" s="27">
        <v>17.712322205651422</v>
      </c>
      <c r="BW323" s="33">
        <v>0.14453964458892996</v>
      </c>
      <c r="BX323" s="34">
        <v>6.7451875910735932</v>
      </c>
      <c r="BY323" s="34">
        <v>0.81444895986400367</v>
      </c>
      <c r="BZ323" s="16">
        <v>414.14781382543356</v>
      </c>
      <c r="CA323" s="34">
        <v>5.4011583235548645E-2</v>
      </c>
      <c r="CB323" s="34">
        <v>9.0528061353381317E-2</v>
      </c>
      <c r="CC323" s="34" t="s">
        <v>486</v>
      </c>
      <c r="CD323" s="27">
        <v>18.237138455503914</v>
      </c>
      <c r="CE323" s="33">
        <v>4.8801244741108786E-2</v>
      </c>
      <c r="CF323" s="34">
        <v>1.925247166286999</v>
      </c>
      <c r="CG323" s="34">
        <v>1.063643040866554</v>
      </c>
      <c r="CH323" s="16">
        <v>280.29967304024706</v>
      </c>
      <c r="CI323" s="34">
        <v>2.0794942872459119E-2</v>
      </c>
      <c r="CJ323" s="34">
        <v>2.8006301868649667E-2</v>
      </c>
      <c r="CK323" s="34" t="s">
        <v>486</v>
      </c>
      <c r="CL323" s="27">
        <v>12.158489835551741</v>
      </c>
      <c r="CM323" s="33">
        <v>4.3343092481416767E-2</v>
      </c>
      <c r="CN323" s="34">
        <v>6.1459324313238944E-2</v>
      </c>
      <c r="CO323" s="34">
        <v>0.79558112873436249</v>
      </c>
      <c r="CP323" s="16">
        <v>436.63777562188272</v>
      </c>
      <c r="CQ323" s="34">
        <v>3.5657054012446489E-2</v>
      </c>
      <c r="CR323" s="34">
        <v>7.6860384689702785E-3</v>
      </c>
      <c r="CS323" s="34" t="s">
        <v>486</v>
      </c>
      <c r="CT323" s="27">
        <v>18.737492563038018</v>
      </c>
      <c r="CU323" s="33">
        <v>0.18613699656858609</v>
      </c>
      <c r="CV323" s="34">
        <v>3.783187514234005</v>
      </c>
      <c r="CW323" s="34">
        <v>0.94136559065956971</v>
      </c>
      <c r="CX323" s="16">
        <v>338.95666950387795</v>
      </c>
      <c r="CY323" s="34">
        <v>3.7297566811692349E-2</v>
      </c>
      <c r="CZ323" s="34">
        <v>0.14883942975689374</v>
      </c>
      <c r="DA323" s="34" t="s">
        <v>486</v>
      </c>
      <c r="DB323" s="27">
        <v>14.81820440483158</v>
      </c>
      <c r="DC323" s="34">
        <v>4.4108843298922302</v>
      </c>
      <c r="DD323" s="33">
        <v>4.1632226790583274E-2</v>
      </c>
      <c r="DE323" s="34">
        <v>6.508036296908809E-2</v>
      </c>
      <c r="DF323" s="34">
        <v>0.49565212771468481</v>
      </c>
      <c r="DG323" s="16">
        <v>316.2656894442693</v>
      </c>
      <c r="DH323" s="34">
        <v>3.2427274071693275E-2</v>
      </c>
      <c r="DI323" s="34">
        <v>9.2049527188899985E-3</v>
      </c>
      <c r="DJ323" s="34" t="s">
        <v>486</v>
      </c>
      <c r="DK323" s="27">
        <v>13.574728787041824</v>
      </c>
      <c r="DL323" s="33">
        <v>0.138612024131198</v>
      </c>
      <c r="DM323" s="34">
        <v>6.7419895956828029</v>
      </c>
      <c r="DN323" s="34">
        <v>0.77356932679935864</v>
      </c>
      <c r="DO323" s="16">
        <v>397.66761122287232</v>
      </c>
      <c r="DP323" s="34">
        <v>5.4514035211604785E-2</v>
      </c>
      <c r="DQ323" s="34">
        <v>8.409798891959322E-2</v>
      </c>
      <c r="DR323" s="34" t="s">
        <v>486</v>
      </c>
      <c r="DS323" s="27">
        <v>17.529278316646984</v>
      </c>
      <c r="DT323" s="33">
        <v>6.1355958405372259E-2</v>
      </c>
      <c r="DU323" s="34">
        <v>2.9919309531125178</v>
      </c>
      <c r="DV323" s="34">
        <v>1.2414502242030816</v>
      </c>
      <c r="DW323" s="16">
        <v>274.67129793489181</v>
      </c>
      <c r="DX323" s="34">
        <v>2.5613131584620596E-2</v>
      </c>
      <c r="DY323" s="34">
        <v>3.5742826820751666E-2</v>
      </c>
      <c r="DZ323" s="34" t="s">
        <v>486</v>
      </c>
      <c r="EA323" s="27">
        <v>11.990689380385195</v>
      </c>
      <c r="EB323" s="33">
        <v>4.6456685749273356E-2</v>
      </c>
      <c r="EC323" s="34" t="s">
        <v>486</v>
      </c>
      <c r="ED323" s="34">
        <v>1.1197605156564203</v>
      </c>
      <c r="EE323" s="16">
        <v>435.91058608254826</v>
      </c>
      <c r="EF323" s="34">
        <v>3.867984295695872E-2</v>
      </c>
      <c r="EG323" s="34">
        <v>7.7768427923146366E-3</v>
      </c>
      <c r="EH323" s="34" t="s">
        <v>486</v>
      </c>
      <c r="EI323" s="27" t="s">
        <v>486</v>
      </c>
      <c r="EJ323" s="33">
        <v>6.6969987173445072E-2</v>
      </c>
      <c r="EK323" s="34">
        <v>2.6344666441188038</v>
      </c>
      <c r="EL323" s="34">
        <v>1.0139817831013629</v>
      </c>
      <c r="EM323" s="16">
        <v>317.43457608099294</v>
      </c>
      <c r="EN323" s="34">
        <v>3.2475378787077638E-2</v>
      </c>
      <c r="EO323" s="34">
        <v>3.4494608386367434E-2</v>
      </c>
      <c r="EP323" s="34" t="s">
        <v>486</v>
      </c>
      <c r="EQ323" s="27">
        <v>13.801483318302974</v>
      </c>
      <c r="ER323" s="34">
        <v>3.1336856121986947</v>
      </c>
    </row>
    <row r="324" spans="2:148" x14ac:dyDescent="0.2">
      <c r="B324" s="15" t="s">
        <v>504</v>
      </c>
      <c r="D324" s="15" t="s">
        <v>51</v>
      </c>
      <c r="E324" s="15" t="s">
        <v>600</v>
      </c>
      <c r="F324" s="31" t="s">
        <v>32</v>
      </c>
      <c r="G324" s="15">
        <v>7900</v>
      </c>
      <c r="H324" s="31" t="s">
        <v>2</v>
      </c>
      <c r="I324" s="15">
        <v>28652</v>
      </c>
      <c r="K324" s="15" t="s">
        <v>491</v>
      </c>
      <c r="L324" s="15">
        <v>2.6560000000000001</v>
      </c>
      <c r="N324" s="15" t="s">
        <v>31</v>
      </c>
      <c r="P324" s="15" t="s">
        <v>495</v>
      </c>
      <c r="Q324" s="37"/>
      <c r="R324" s="11"/>
      <c r="T324" s="31" t="s">
        <v>153</v>
      </c>
      <c r="U324" s="15"/>
      <c r="V324" s="15">
        <v>1810</v>
      </c>
      <c r="Y324" s="41">
        <v>3.879947613023587E-2</v>
      </c>
      <c r="Z324" s="42">
        <v>1.1023474450801747</v>
      </c>
      <c r="AA324" s="42">
        <v>0.14948912884034407</v>
      </c>
      <c r="AB324" s="28">
        <v>351.57589840007853</v>
      </c>
      <c r="AC324" s="42">
        <v>1.8568368832582789E-2</v>
      </c>
      <c r="AD324" s="42">
        <v>2.0231107297653081E-2</v>
      </c>
      <c r="AE324" s="42">
        <v>1.163607712081389E-3</v>
      </c>
      <c r="AF324" s="43">
        <v>15.158713557287333</v>
      </c>
      <c r="AG324" s="41">
        <v>7.3059188208393799E-2</v>
      </c>
      <c r="AH324" s="42">
        <v>6.9909438377869213</v>
      </c>
      <c r="AI324" s="42">
        <v>0.20855693299258402</v>
      </c>
      <c r="AJ324" s="28">
        <v>235.51549483277694</v>
      </c>
      <c r="AK324" s="42">
        <v>2.1844670069383162E-2</v>
      </c>
      <c r="AL324" s="42">
        <v>5.1214518139010637E-2</v>
      </c>
      <c r="AM324" s="42">
        <v>7.9881653447137432E-4</v>
      </c>
      <c r="AN324" s="43">
        <v>10.582412570540475</v>
      </c>
      <c r="AO324" s="41">
        <v>6.0418927009630655E-2</v>
      </c>
      <c r="AP324" s="42">
        <v>4.8183220618624745</v>
      </c>
      <c r="AQ324" s="42">
        <v>0.18676362453691517</v>
      </c>
      <c r="AR324" s="28">
        <v>278.33645645025223</v>
      </c>
      <c r="AS324" s="42">
        <v>2.0635865298796949E-2</v>
      </c>
      <c r="AT324" s="42">
        <v>3.9783061710833706E-2</v>
      </c>
      <c r="AU324" s="42">
        <v>9.3340773469733089E-4</v>
      </c>
      <c r="AV324" s="27">
        <v>12.181841091558661</v>
      </c>
      <c r="AW324" s="54"/>
      <c r="AX324" s="33" t="s">
        <v>486</v>
      </c>
      <c r="AY324" s="34" t="s">
        <v>486</v>
      </c>
      <c r="AZ324" s="34" t="s">
        <v>486</v>
      </c>
      <c r="BA324" s="16" t="s">
        <v>486</v>
      </c>
      <c r="BB324" s="34" t="s">
        <v>486</v>
      </c>
      <c r="BC324" s="34" t="s">
        <v>486</v>
      </c>
      <c r="BD324" s="34" t="s">
        <v>486</v>
      </c>
      <c r="BE324" s="27" t="s">
        <v>486</v>
      </c>
      <c r="BF324" s="34" t="s">
        <v>486</v>
      </c>
      <c r="BG324" s="33" t="s">
        <v>486</v>
      </c>
      <c r="BH324" s="34" t="s">
        <v>486</v>
      </c>
      <c r="BI324" s="34" t="s">
        <v>486</v>
      </c>
      <c r="BJ324" s="16" t="s">
        <v>486</v>
      </c>
      <c r="BK324" s="34" t="s">
        <v>486</v>
      </c>
      <c r="BL324" s="34" t="s">
        <v>486</v>
      </c>
      <c r="BM324" s="34" t="s">
        <v>486</v>
      </c>
      <c r="BN324" s="27" t="s">
        <v>486</v>
      </c>
      <c r="BO324" s="33">
        <v>0.3055087211331089</v>
      </c>
      <c r="BP324" s="34">
        <v>5.8252209571566222</v>
      </c>
      <c r="BQ324" s="34">
        <v>0.32679295057521685</v>
      </c>
      <c r="BR324" s="16">
        <v>309.17258900164097</v>
      </c>
      <c r="BS324" s="34">
        <v>3.5841911374667378E-2</v>
      </c>
      <c r="BT324" s="34">
        <v>0.26966680975844154</v>
      </c>
      <c r="BU324" s="34">
        <v>4.5984514044878589E-3</v>
      </c>
      <c r="BV324" s="27">
        <v>13.694632785120337</v>
      </c>
      <c r="BW324" s="33">
        <v>9.0440157482801042E-2</v>
      </c>
      <c r="BX324" s="34">
        <v>6.3197204785950927</v>
      </c>
      <c r="BY324" s="34">
        <v>0.36476744603071809</v>
      </c>
      <c r="BZ324" s="16">
        <v>324.24594525359799</v>
      </c>
      <c r="CA324" s="34">
        <v>2.8278388687467806E-2</v>
      </c>
      <c r="CB324" s="34">
        <v>6.2161768795333236E-2</v>
      </c>
      <c r="CC324" s="34">
        <v>3.1484538527000992E-3</v>
      </c>
      <c r="CD324" s="27">
        <v>14.345198711085397</v>
      </c>
      <c r="CE324" s="33">
        <v>4.0012197747152423E-2</v>
      </c>
      <c r="CF324" s="34">
        <v>3.7972033598783659</v>
      </c>
      <c r="CG324" s="34">
        <v>0.15559308386433943</v>
      </c>
      <c r="CH324" s="16">
        <v>207.26156625869717</v>
      </c>
      <c r="CI324" s="34">
        <v>1.6486907196118082E-2</v>
      </c>
      <c r="CJ324" s="34">
        <v>2.352529055103434E-2</v>
      </c>
      <c r="CK324" s="34">
        <v>3.2454664571884227E-4</v>
      </c>
      <c r="CL324" s="27">
        <v>9.1508473383389397</v>
      </c>
      <c r="CM324" s="33">
        <v>3.3643393031001764E-2</v>
      </c>
      <c r="CN324" s="34">
        <v>1.2925975250780783</v>
      </c>
      <c r="CO324" s="34">
        <v>0.18700658995310132</v>
      </c>
      <c r="CP324" s="16">
        <v>350.98931712123107</v>
      </c>
      <c r="CQ324" s="34">
        <v>1.5879460993132907E-2</v>
      </c>
      <c r="CR324" s="34">
        <v>1.7763932037868857E-2</v>
      </c>
      <c r="CS324" s="34">
        <v>1.0699121963643479E-3</v>
      </c>
      <c r="CT324" s="27">
        <v>15.145676123033329</v>
      </c>
      <c r="CU324" s="33">
        <v>9.9110533650097726E-2</v>
      </c>
      <c r="CV324" s="34">
        <v>4.2990113615242755</v>
      </c>
      <c r="CW324" s="34">
        <v>0.22283530209247299</v>
      </c>
      <c r="CX324" s="16">
        <v>259.29465023107502</v>
      </c>
      <c r="CY324" s="34">
        <v>2.1947780272451027E-2</v>
      </c>
      <c r="CZ324" s="34">
        <v>7.7162753377646692E-2</v>
      </c>
      <c r="DA324" s="34">
        <v>1.6541446683302073E-3</v>
      </c>
      <c r="DB324" s="27">
        <v>11.424415187399784</v>
      </c>
      <c r="DC324" s="34" t="s">
        <v>486</v>
      </c>
      <c r="DD324" s="33">
        <v>3.4268854175999494E-2</v>
      </c>
      <c r="DE324" s="34">
        <v>3.5626948106213523</v>
      </c>
      <c r="DF324" s="34">
        <v>0.2908444840456394</v>
      </c>
      <c r="DG324" s="16">
        <v>256.07554063295601</v>
      </c>
      <c r="DH324" s="34">
        <v>1.5315987509492063E-2</v>
      </c>
      <c r="DI324" s="34">
        <v>1.8952866666507431E-2</v>
      </c>
      <c r="DJ324" s="34">
        <v>1.4245535640888727E-3</v>
      </c>
      <c r="DK324" s="27">
        <v>11.22789830391824</v>
      </c>
      <c r="DL324" s="33">
        <v>0.10008224369837709</v>
      </c>
      <c r="DM324" s="34">
        <v>9.6171933036299659</v>
      </c>
      <c r="DN324" s="34">
        <v>0.36072847596565277</v>
      </c>
      <c r="DO324" s="16">
        <v>314.57774730291186</v>
      </c>
      <c r="DP324" s="34">
        <v>2.9864479063401582E-2</v>
      </c>
      <c r="DQ324" s="34">
        <v>7.0217764634975505E-2</v>
      </c>
      <c r="DR324" s="34">
        <v>2.354691932761761E-3</v>
      </c>
      <c r="DS324" s="27">
        <v>14.154085900299288</v>
      </c>
      <c r="DT324" s="33">
        <v>6.9828944604025778E-2</v>
      </c>
      <c r="DU324" s="34">
        <v>9.4528208315161315</v>
      </c>
      <c r="DV324" s="34">
        <v>0.14978618814565203</v>
      </c>
      <c r="DW324" s="16">
        <v>206.07485053182833</v>
      </c>
      <c r="DX324" s="34">
        <v>2.6611053021980247E-2</v>
      </c>
      <c r="DY324" s="34">
        <v>4.3217891582045531E-2</v>
      </c>
      <c r="DZ324" s="34">
        <v>2.9117907034035341E-4</v>
      </c>
      <c r="EA324" s="27">
        <v>9.4851873808638736</v>
      </c>
      <c r="EB324" s="33">
        <v>3.7164849231892734E-2</v>
      </c>
      <c r="EC324" s="34">
        <v>2.0461511454585475</v>
      </c>
      <c r="ED324" s="34">
        <v>0.26888926236619326</v>
      </c>
      <c r="EE324" s="16">
        <v>343.91899883734601</v>
      </c>
      <c r="EF324" s="34">
        <v>1.733076926153837E-2</v>
      </c>
      <c r="EG324" s="34">
        <v>1.9834079970354364E-2</v>
      </c>
      <c r="EH324" s="34" t="s">
        <v>486</v>
      </c>
      <c r="EI324" s="27">
        <v>14.893696922818497</v>
      </c>
      <c r="EJ324" s="33">
        <v>6.3716718408757408E-2</v>
      </c>
      <c r="EK324" s="34">
        <v>7.5360947400100704</v>
      </c>
      <c r="EL324" s="34">
        <v>0.22041408386593997</v>
      </c>
      <c r="EM324" s="16">
        <v>245.96053892738016</v>
      </c>
      <c r="EN324" s="34">
        <v>2.3872401986869147E-2</v>
      </c>
      <c r="EO324" s="34">
        <v>3.9844316421888265E-2</v>
      </c>
      <c r="EP324" s="34" t="s">
        <v>486</v>
      </c>
      <c r="EQ324" s="27">
        <v>11.065873348224081</v>
      </c>
      <c r="ER324" s="34" t="s">
        <v>486</v>
      </c>
    </row>
    <row r="325" spans="2:148" x14ac:dyDescent="0.2">
      <c r="B325" s="15" t="s">
        <v>499</v>
      </c>
      <c r="D325" s="15" t="s">
        <v>64</v>
      </c>
      <c r="E325" s="15" t="s">
        <v>516</v>
      </c>
      <c r="F325" s="31" t="s">
        <v>32</v>
      </c>
      <c r="G325" s="15">
        <v>7901</v>
      </c>
      <c r="H325" s="31" t="s">
        <v>616</v>
      </c>
      <c r="I325" s="15">
        <v>49068</v>
      </c>
      <c r="K325" s="15" t="s">
        <v>489</v>
      </c>
      <c r="L325" s="15">
        <v>3.956</v>
      </c>
      <c r="N325" s="15" t="s">
        <v>31</v>
      </c>
      <c r="P325" s="15" t="s">
        <v>495</v>
      </c>
      <c r="Q325" s="37"/>
      <c r="R325" s="11"/>
      <c r="T325" s="31" t="s">
        <v>153</v>
      </c>
      <c r="U325" s="15"/>
      <c r="V325" s="15">
        <v>2270</v>
      </c>
      <c r="Y325" s="41">
        <v>0.16300000000000001</v>
      </c>
      <c r="Z325" s="42">
        <v>1.706</v>
      </c>
      <c r="AA325" s="42">
        <v>0.06</v>
      </c>
      <c r="AB325" s="28">
        <v>411.22300000000001</v>
      </c>
      <c r="AC325" s="42">
        <v>2.3E-2</v>
      </c>
      <c r="AD325" s="42">
        <v>0.14000000000000001</v>
      </c>
      <c r="AE325" s="42"/>
      <c r="AF325" s="43">
        <v>17.774569291920006</v>
      </c>
      <c r="AG325" s="41">
        <v>6.0000000000000001E-3</v>
      </c>
      <c r="AH325" s="42">
        <v>0.56399999999999995</v>
      </c>
      <c r="AI325" s="42">
        <v>5.8999999999999997E-2</v>
      </c>
      <c r="AJ325" s="28">
        <v>261.20600000000002</v>
      </c>
      <c r="AK325" s="42">
        <v>4.0000000000000001E-3</v>
      </c>
      <c r="AL325" s="42">
        <v>3.0000000000000001E-3</v>
      </c>
      <c r="AM325" s="42"/>
      <c r="AN325" s="43">
        <v>11.241989913748409</v>
      </c>
      <c r="AO325" s="41">
        <v>6.4000000000000001E-2</v>
      </c>
      <c r="AP325" s="42">
        <v>0.98599999999999999</v>
      </c>
      <c r="AQ325" s="42">
        <v>5.8999999999999997E-2</v>
      </c>
      <c r="AR325" s="28">
        <v>316.673</v>
      </c>
      <c r="AS325" s="42">
        <v>1.0999999999999999E-2</v>
      </c>
      <c r="AT325" s="42">
        <v>5.2999999999999999E-2</v>
      </c>
      <c r="AU325" s="42"/>
      <c r="AV325" s="27">
        <v>13.558</v>
      </c>
      <c r="AW325" s="54"/>
      <c r="AX325" s="33" t="s">
        <v>486</v>
      </c>
      <c r="AY325" s="34" t="s">
        <v>486</v>
      </c>
      <c r="AZ325" s="34" t="s">
        <v>486</v>
      </c>
      <c r="BA325" s="16" t="s">
        <v>486</v>
      </c>
      <c r="BB325" s="34" t="s">
        <v>486</v>
      </c>
      <c r="BC325" s="34" t="s">
        <v>486</v>
      </c>
      <c r="BD325" s="34" t="s">
        <v>486</v>
      </c>
      <c r="BE325" s="27" t="s">
        <v>486</v>
      </c>
      <c r="BF325" s="34" t="s">
        <v>486</v>
      </c>
      <c r="BG325" s="33" t="s">
        <v>486</v>
      </c>
      <c r="BH325" s="34" t="s">
        <v>486</v>
      </c>
      <c r="BI325" s="34" t="s">
        <v>486</v>
      </c>
      <c r="BJ325" s="16" t="s">
        <v>486</v>
      </c>
      <c r="BK325" s="34" t="s">
        <v>486</v>
      </c>
      <c r="BL325" s="34" t="s">
        <v>486</v>
      </c>
      <c r="BM325" s="34" t="s">
        <v>486</v>
      </c>
      <c r="BN325" s="27" t="s">
        <v>486</v>
      </c>
      <c r="BO325" s="33" t="s">
        <v>486</v>
      </c>
      <c r="BP325" s="34" t="s">
        <v>486</v>
      </c>
      <c r="BQ325" s="34" t="s">
        <v>486</v>
      </c>
      <c r="BR325" s="16" t="s">
        <v>486</v>
      </c>
      <c r="BS325" s="34" t="s">
        <v>486</v>
      </c>
      <c r="BT325" s="34" t="s">
        <v>486</v>
      </c>
      <c r="BU325" s="34" t="s">
        <v>486</v>
      </c>
      <c r="BV325" s="27" t="s">
        <v>486</v>
      </c>
      <c r="BW325" s="33" t="s">
        <v>486</v>
      </c>
      <c r="BX325" s="34" t="s">
        <v>486</v>
      </c>
      <c r="BY325" s="34" t="s">
        <v>486</v>
      </c>
      <c r="BZ325" s="16" t="s">
        <v>486</v>
      </c>
      <c r="CA325" s="34" t="s">
        <v>486</v>
      </c>
      <c r="CB325" s="34" t="s">
        <v>486</v>
      </c>
      <c r="CC325" s="34" t="s">
        <v>486</v>
      </c>
      <c r="CD325" s="27" t="s">
        <v>486</v>
      </c>
      <c r="CE325" s="33" t="s">
        <v>486</v>
      </c>
      <c r="CF325" s="34" t="s">
        <v>486</v>
      </c>
      <c r="CG325" s="34" t="s">
        <v>486</v>
      </c>
      <c r="CH325" s="16" t="s">
        <v>486</v>
      </c>
      <c r="CI325" s="34" t="s">
        <v>486</v>
      </c>
      <c r="CJ325" s="34" t="s">
        <v>486</v>
      </c>
      <c r="CK325" s="34" t="s">
        <v>486</v>
      </c>
      <c r="CL325" s="27" t="s">
        <v>486</v>
      </c>
      <c r="CM325" s="33" t="s">
        <v>486</v>
      </c>
      <c r="CN325" s="34" t="s">
        <v>486</v>
      </c>
      <c r="CO325" s="34" t="s">
        <v>486</v>
      </c>
      <c r="CP325" s="16" t="s">
        <v>486</v>
      </c>
      <c r="CQ325" s="34" t="s">
        <v>486</v>
      </c>
      <c r="CR325" s="34" t="s">
        <v>486</v>
      </c>
      <c r="CS325" s="34" t="s">
        <v>486</v>
      </c>
      <c r="CT325" s="27" t="s">
        <v>486</v>
      </c>
      <c r="CU325" s="33" t="s">
        <v>486</v>
      </c>
      <c r="CV325" s="34" t="s">
        <v>486</v>
      </c>
      <c r="CW325" s="34" t="s">
        <v>486</v>
      </c>
      <c r="CX325" s="16" t="s">
        <v>486</v>
      </c>
      <c r="CY325" s="34" t="s">
        <v>486</v>
      </c>
      <c r="CZ325" s="34" t="s">
        <v>486</v>
      </c>
      <c r="DA325" s="34" t="s">
        <v>486</v>
      </c>
      <c r="DB325" s="27" t="s">
        <v>486</v>
      </c>
      <c r="DC325" s="34" t="s">
        <v>486</v>
      </c>
      <c r="DD325" s="33">
        <v>6.0000000000000001E-3</v>
      </c>
      <c r="DE325" s="34" t="s">
        <v>486</v>
      </c>
      <c r="DF325" s="34">
        <v>2.9000000000000001E-2</v>
      </c>
      <c r="DG325" s="16">
        <v>286.72399999999999</v>
      </c>
      <c r="DH325" s="34">
        <v>5.0000000000000001E-3</v>
      </c>
      <c r="DI325" s="34">
        <v>1E-3</v>
      </c>
      <c r="DJ325" s="34" t="s">
        <v>486</v>
      </c>
      <c r="DK325" s="27" t="s">
        <v>486</v>
      </c>
      <c r="DL325" s="33">
        <v>1.0999999999999999E-2</v>
      </c>
      <c r="DM325" s="34" t="s">
        <v>486</v>
      </c>
      <c r="DN325" s="34">
        <v>0.04</v>
      </c>
      <c r="DO325" s="16">
        <v>347.43700000000001</v>
      </c>
      <c r="DP325" s="34">
        <v>0.01</v>
      </c>
      <c r="DQ325" s="34">
        <v>2E-3</v>
      </c>
      <c r="DR325" s="34" t="s">
        <v>486</v>
      </c>
      <c r="DS325" s="27" t="s">
        <v>486</v>
      </c>
      <c r="DT325" s="33">
        <v>2E-3</v>
      </c>
      <c r="DU325" s="34" t="s">
        <v>486</v>
      </c>
      <c r="DV325" s="34">
        <v>0.02</v>
      </c>
      <c r="DW325" s="16">
        <v>223.096</v>
      </c>
      <c r="DX325" s="34">
        <v>1E-3</v>
      </c>
      <c r="DY325" s="34">
        <v>1E-3</v>
      </c>
      <c r="DZ325" s="34" t="s">
        <v>486</v>
      </c>
      <c r="EA325" s="27" t="s">
        <v>486</v>
      </c>
      <c r="EB325" s="33">
        <v>8.9999999999999993E-3</v>
      </c>
      <c r="EC325" s="34" t="s">
        <v>486</v>
      </c>
      <c r="ED325" s="34">
        <v>1.0999999999999999E-2</v>
      </c>
      <c r="EE325" s="16">
        <v>402.38099999999997</v>
      </c>
      <c r="EF325" s="34">
        <v>8.0000000000000002E-3</v>
      </c>
      <c r="EG325" s="34">
        <v>1E-3</v>
      </c>
      <c r="EH325" s="34" t="s">
        <v>486</v>
      </c>
      <c r="EI325" s="27" t="s">
        <v>486</v>
      </c>
      <c r="EJ325" s="33">
        <v>5.0000000000000001E-3</v>
      </c>
      <c r="EK325" s="34" t="s">
        <v>486</v>
      </c>
      <c r="EL325" s="34">
        <v>2.4E-2</v>
      </c>
      <c r="EM325" s="16">
        <v>272.47000000000003</v>
      </c>
      <c r="EN325" s="34">
        <v>4.0000000000000001E-3</v>
      </c>
      <c r="EO325" s="34">
        <v>1E-3</v>
      </c>
      <c r="EP325" s="34" t="s">
        <v>486</v>
      </c>
      <c r="EQ325" s="27" t="s">
        <v>486</v>
      </c>
      <c r="ER325" s="34" t="s">
        <v>486</v>
      </c>
    </row>
    <row r="326" spans="2:148" s="17" customFormat="1" x14ac:dyDescent="0.2">
      <c r="B326" s="15" t="s">
        <v>499</v>
      </c>
      <c r="C326" s="15"/>
      <c r="D326" s="15" t="s">
        <v>49</v>
      </c>
      <c r="E326" s="15" t="s">
        <v>513</v>
      </c>
      <c r="F326" s="31" t="s">
        <v>32</v>
      </c>
      <c r="G326" s="15">
        <v>7901</v>
      </c>
      <c r="H326" s="31" t="s">
        <v>616</v>
      </c>
      <c r="I326" s="15">
        <v>78163</v>
      </c>
      <c r="J326" s="15"/>
      <c r="K326" s="15" t="s">
        <v>489</v>
      </c>
      <c r="L326" s="15">
        <v>3.5649999999999999</v>
      </c>
      <c r="M326" s="15"/>
      <c r="N326" s="15" t="s">
        <v>31</v>
      </c>
      <c r="O326" s="15"/>
      <c r="P326" s="15" t="s">
        <v>495</v>
      </c>
      <c r="Q326" s="37"/>
      <c r="R326" s="11"/>
      <c r="S326" s="15"/>
      <c r="T326" s="31" t="s">
        <v>153</v>
      </c>
      <c r="U326" s="15"/>
      <c r="V326" s="15">
        <v>2270</v>
      </c>
      <c r="W326" s="15"/>
      <c r="X326" s="15"/>
      <c r="Y326" s="41">
        <v>0.40899999999999997</v>
      </c>
      <c r="Z326" s="42">
        <v>3.8759999999999999</v>
      </c>
      <c r="AA326" s="42">
        <v>0.127</v>
      </c>
      <c r="AB326" s="28">
        <v>415.99599999999998</v>
      </c>
      <c r="AC326" s="42">
        <v>4.7E-2</v>
      </c>
      <c r="AD326" s="42">
        <v>0.36199999999999999</v>
      </c>
      <c r="AE326" s="42">
        <v>2.3496423911251021E-2</v>
      </c>
      <c r="AF326" s="43">
        <v>18.159008656580419</v>
      </c>
      <c r="AG326" s="41">
        <v>2.3E-2</v>
      </c>
      <c r="AH326" s="42">
        <v>0.187</v>
      </c>
      <c r="AI326" s="42">
        <v>5.6000000000000001E-2</v>
      </c>
      <c r="AJ326" s="28">
        <v>273.55900000000003</v>
      </c>
      <c r="AK326" s="42">
        <v>1.4999999999999999E-2</v>
      </c>
      <c r="AL326" s="42">
        <v>8.0000000000000002E-3</v>
      </c>
      <c r="AM326" s="42">
        <v>5.410036948188611E-3</v>
      </c>
      <c r="AN326" s="43">
        <v>11.748715338329328</v>
      </c>
      <c r="AO326" s="41">
        <v>0.16500000000000001</v>
      </c>
      <c r="AP326" s="42">
        <v>1.544</v>
      </c>
      <c r="AQ326" s="42">
        <v>8.2000000000000003E-2</v>
      </c>
      <c r="AR326" s="28">
        <v>325.983</v>
      </c>
      <c r="AS326" s="42">
        <v>2.7E-2</v>
      </c>
      <c r="AT326" s="42">
        <v>0.13800000000000001</v>
      </c>
      <c r="AU326" s="42">
        <v>1.2066770992494046E-2</v>
      </c>
      <c r="AV326" s="27">
        <v>14.006</v>
      </c>
      <c r="AW326" s="54"/>
      <c r="AX326" s="33" t="s">
        <v>486</v>
      </c>
      <c r="AY326" s="34" t="s">
        <v>486</v>
      </c>
      <c r="AZ326" s="34" t="s">
        <v>486</v>
      </c>
      <c r="BA326" s="16" t="s">
        <v>486</v>
      </c>
      <c r="BB326" s="34" t="s">
        <v>486</v>
      </c>
      <c r="BC326" s="34" t="s">
        <v>486</v>
      </c>
      <c r="BD326" s="34" t="s">
        <v>486</v>
      </c>
      <c r="BE326" s="27" t="s">
        <v>486</v>
      </c>
      <c r="BF326" s="34" t="s">
        <v>486</v>
      </c>
      <c r="BG326" s="33" t="s">
        <v>486</v>
      </c>
      <c r="BH326" s="34" t="s">
        <v>486</v>
      </c>
      <c r="BI326" s="34" t="s">
        <v>486</v>
      </c>
      <c r="BJ326" s="16" t="s">
        <v>486</v>
      </c>
      <c r="BK326" s="34" t="s">
        <v>486</v>
      </c>
      <c r="BL326" s="34" t="s">
        <v>486</v>
      </c>
      <c r="BM326" s="34" t="s">
        <v>486</v>
      </c>
      <c r="BN326" s="27" t="s">
        <v>486</v>
      </c>
      <c r="BO326" s="33">
        <v>0.48899999999999999</v>
      </c>
      <c r="BP326" s="34">
        <v>4.5119999999999996</v>
      </c>
      <c r="BQ326" s="34">
        <v>0.112</v>
      </c>
      <c r="BR326" s="16">
        <v>344.96300000000002</v>
      </c>
      <c r="BS326" s="34">
        <v>4.8000000000000001E-2</v>
      </c>
      <c r="BT326" s="34">
        <v>0.442</v>
      </c>
      <c r="BU326" s="34" t="s">
        <v>486</v>
      </c>
      <c r="BV326" s="27">
        <v>15.166143658387146</v>
      </c>
      <c r="BW326" s="33">
        <v>4.1000000000000002E-2</v>
      </c>
      <c r="BX326" s="34">
        <v>0.58399999999999996</v>
      </c>
      <c r="BY326" s="34">
        <v>0.14599999999999999</v>
      </c>
      <c r="BZ326" s="16">
        <v>371.99599999999998</v>
      </c>
      <c r="CA326" s="34">
        <v>0.02</v>
      </c>
      <c r="CB326" s="34">
        <v>2.1000000000000001E-2</v>
      </c>
      <c r="CC326" s="34" t="s">
        <v>486</v>
      </c>
      <c r="CD326" s="27">
        <v>15.999897880630311</v>
      </c>
      <c r="CE326" s="33">
        <v>1.7999999999999999E-2</v>
      </c>
      <c r="CF326" s="34">
        <v>0.35699999999999998</v>
      </c>
      <c r="CG326" s="34">
        <v>0.05</v>
      </c>
      <c r="CH326" s="16">
        <v>231.54300000000001</v>
      </c>
      <c r="CI326" s="34">
        <v>1.0999999999999999E-2</v>
      </c>
      <c r="CJ326" s="34">
        <v>7.0000000000000001E-3</v>
      </c>
      <c r="CK326" s="34" t="s">
        <v>486</v>
      </c>
      <c r="CL326" s="27">
        <v>9.9574209360418529</v>
      </c>
      <c r="CM326" s="33">
        <v>0.03</v>
      </c>
      <c r="CN326" s="34">
        <v>0.86299999999999999</v>
      </c>
      <c r="CO326" s="34">
        <v>6.2E-2</v>
      </c>
      <c r="CP326" s="16">
        <v>405.322</v>
      </c>
      <c r="CQ326" s="34">
        <v>0.02</v>
      </c>
      <c r="CR326" s="34">
        <v>0.01</v>
      </c>
      <c r="CS326" s="34" t="s">
        <v>486</v>
      </c>
      <c r="CT326" s="27">
        <v>17.446562190696145</v>
      </c>
      <c r="CU326" s="33">
        <v>0.115</v>
      </c>
      <c r="CV326" s="34">
        <v>1.2589999999999999</v>
      </c>
      <c r="CW326" s="34">
        <v>7.6999999999999999E-2</v>
      </c>
      <c r="CX326" s="16">
        <v>292.43299999999999</v>
      </c>
      <c r="CY326" s="34">
        <v>0.02</v>
      </c>
      <c r="CZ326" s="34">
        <v>9.5000000000000001E-2</v>
      </c>
      <c r="DA326" s="34" t="s">
        <v>486</v>
      </c>
      <c r="DB326" s="27">
        <v>12.642992254638576</v>
      </c>
      <c r="DC326" s="34" t="s">
        <v>486</v>
      </c>
      <c r="DD326" s="33">
        <v>3.5000000000000003E-2</v>
      </c>
      <c r="DE326" s="34">
        <v>1.583</v>
      </c>
      <c r="DF326" s="34">
        <v>4.1000000000000002E-2</v>
      </c>
      <c r="DG326" s="16">
        <v>280.01100000000002</v>
      </c>
      <c r="DH326" s="34">
        <v>1.4999999999999999E-2</v>
      </c>
      <c r="DI326" s="34">
        <v>0.02</v>
      </c>
      <c r="DJ326" s="34">
        <v>6.0000000000000001E-3</v>
      </c>
      <c r="DK326" s="27">
        <v>12.121163846601</v>
      </c>
      <c r="DL326" s="33">
        <v>8.7999999999999995E-2</v>
      </c>
      <c r="DM326" s="34">
        <v>4.577</v>
      </c>
      <c r="DN326" s="34">
        <v>0.314</v>
      </c>
      <c r="DO326" s="16">
        <v>362.471</v>
      </c>
      <c r="DP326" s="34">
        <v>2.9000000000000001E-2</v>
      </c>
      <c r="DQ326" s="34">
        <v>5.8999999999999997E-2</v>
      </c>
      <c r="DR326" s="34">
        <v>1.7999999999999999E-2</v>
      </c>
      <c r="DS326" s="27">
        <v>15.866887244505197</v>
      </c>
      <c r="DT326" s="33">
        <v>2.5999999999999999E-2</v>
      </c>
      <c r="DU326" s="34">
        <v>1.3759999999999999</v>
      </c>
      <c r="DV326" s="34">
        <v>7.0000000000000007E-2</v>
      </c>
      <c r="DW326" s="16">
        <v>230.38200000000001</v>
      </c>
      <c r="DX326" s="34">
        <v>1.4E-2</v>
      </c>
      <c r="DY326" s="34">
        <v>1.2999999999999999E-2</v>
      </c>
      <c r="DZ326" s="34">
        <v>2E-3</v>
      </c>
      <c r="EA326" s="27">
        <v>9.9773932852586782</v>
      </c>
      <c r="EB326" s="33">
        <v>3.1E-2</v>
      </c>
      <c r="EC326" s="34">
        <v>1.0549999999999999</v>
      </c>
      <c r="ED326" s="34">
        <v>6.9000000000000006E-2</v>
      </c>
      <c r="EE326" s="16">
        <v>394.88200000000001</v>
      </c>
      <c r="EF326" s="34">
        <v>1.7999999999999999E-2</v>
      </c>
      <c r="EG326" s="34">
        <v>1.2999999999999999E-2</v>
      </c>
      <c r="EH326" s="34">
        <v>8.0000000000000002E-3</v>
      </c>
      <c r="EI326" s="27">
        <v>17.011865799437558</v>
      </c>
      <c r="EJ326" s="33">
        <v>3.7999999999999999E-2</v>
      </c>
      <c r="EK326" s="34">
        <v>1.8440000000000001</v>
      </c>
      <c r="EL326" s="34">
        <v>9.9000000000000005E-2</v>
      </c>
      <c r="EM326" s="16">
        <v>276.43</v>
      </c>
      <c r="EN326" s="34">
        <v>1.7000000000000001E-2</v>
      </c>
      <c r="EO326" s="34">
        <v>2.1000000000000001E-2</v>
      </c>
      <c r="EP326" s="34">
        <v>6.0000000000000001E-3</v>
      </c>
      <c r="EQ326" s="27">
        <v>11.985573518090842</v>
      </c>
      <c r="ER326" s="34" t="s">
        <v>486</v>
      </c>
    </row>
    <row r="327" spans="2:148" x14ac:dyDescent="0.2">
      <c r="B327" s="15" t="s">
        <v>499</v>
      </c>
      <c r="D327" s="15" t="s">
        <v>49</v>
      </c>
      <c r="E327" s="15" t="s">
        <v>85</v>
      </c>
      <c r="F327" s="31" t="s">
        <v>32</v>
      </c>
      <c r="G327" s="15">
        <v>7901</v>
      </c>
      <c r="H327" s="31" t="s">
        <v>616</v>
      </c>
      <c r="I327" s="15">
        <v>60319</v>
      </c>
      <c r="K327" s="15" t="s">
        <v>489</v>
      </c>
      <c r="L327" s="15">
        <v>3.5649999999999999</v>
      </c>
      <c r="N327" s="15" t="s">
        <v>31</v>
      </c>
      <c r="P327" s="15" t="s">
        <v>495</v>
      </c>
      <c r="Q327" s="37"/>
      <c r="R327" s="11"/>
      <c r="T327" s="31" t="s">
        <v>153</v>
      </c>
      <c r="U327" s="15"/>
      <c r="V327" s="15">
        <v>2040</v>
      </c>
      <c r="Y327" s="41">
        <v>0.24854871227535788</v>
      </c>
      <c r="Z327" s="42">
        <v>2.100584961214643</v>
      </c>
      <c r="AA327" s="42">
        <v>6.9114164135482298E-2</v>
      </c>
      <c r="AB327" s="28">
        <v>370.21084208442073</v>
      </c>
      <c r="AC327" s="42">
        <v>2.5660693464139007E-2</v>
      </c>
      <c r="AD327" s="42">
        <v>0.22288801881121886</v>
      </c>
      <c r="AE327" s="42">
        <v>6.1890930412018975E-3</v>
      </c>
      <c r="AF327" s="43">
        <v>16.053786118401661</v>
      </c>
      <c r="AG327" s="41">
        <v>5.3850872862086008E-2</v>
      </c>
      <c r="AH327" s="42">
        <v>0.72031874524491846</v>
      </c>
      <c r="AI327" s="42">
        <v>5.8497958093999672E-2</v>
      </c>
      <c r="AJ327" s="28">
        <v>250.71806154895526</v>
      </c>
      <c r="AK327" s="42">
        <v>1.532720692640329E-2</v>
      </c>
      <c r="AL327" s="42">
        <v>3.8523665935682717E-2</v>
      </c>
      <c r="AM327" s="42">
        <v>2.1476597688323013E-3</v>
      </c>
      <c r="AN327" s="43">
        <v>10.809206831074679</v>
      </c>
      <c r="AO327" s="41">
        <v>0.12604678700154096</v>
      </c>
      <c r="AP327" s="42">
        <v>1.2321353196765494</v>
      </c>
      <c r="AQ327" s="42">
        <v>6.2434553909173351E-2</v>
      </c>
      <c r="AR327" s="28">
        <v>295.02718459737025</v>
      </c>
      <c r="AS327" s="42">
        <v>1.9158967510330586E-2</v>
      </c>
      <c r="AT327" s="42">
        <v>0.10688781949121037</v>
      </c>
      <c r="AU327" s="42">
        <v>3.6462638129840237E-3</v>
      </c>
      <c r="AV327" s="27">
        <v>12.661464396167707</v>
      </c>
      <c r="AW327" s="54"/>
      <c r="AX327" s="33" t="s">
        <v>486</v>
      </c>
      <c r="AY327" s="34" t="s">
        <v>486</v>
      </c>
      <c r="AZ327" s="34" t="s">
        <v>486</v>
      </c>
      <c r="BA327" s="16" t="s">
        <v>486</v>
      </c>
      <c r="BB327" s="34" t="s">
        <v>486</v>
      </c>
      <c r="BC327" s="34" t="s">
        <v>486</v>
      </c>
      <c r="BD327" s="34" t="s">
        <v>486</v>
      </c>
      <c r="BE327" s="27" t="s">
        <v>486</v>
      </c>
      <c r="BF327" s="34" t="s">
        <v>486</v>
      </c>
      <c r="BG327" s="33" t="s">
        <v>486</v>
      </c>
      <c r="BH327" s="34" t="s">
        <v>486</v>
      </c>
      <c r="BI327" s="34" t="s">
        <v>486</v>
      </c>
      <c r="BJ327" s="16" t="s">
        <v>486</v>
      </c>
      <c r="BK327" s="34" t="s">
        <v>486</v>
      </c>
      <c r="BL327" s="34" t="s">
        <v>486</v>
      </c>
      <c r="BM327" s="34" t="s">
        <v>486</v>
      </c>
      <c r="BN327" s="27" t="s">
        <v>486</v>
      </c>
      <c r="BO327" s="33" t="s">
        <v>486</v>
      </c>
      <c r="BP327" s="34" t="s">
        <v>486</v>
      </c>
      <c r="BQ327" s="34" t="s">
        <v>486</v>
      </c>
      <c r="BR327" s="16" t="s">
        <v>486</v>
      </c>
      <c r="BS327" s="34" t="s">
        <v>486</v>
      </c>
      <c r="BT327" s="34" t="s">
        <v>486</v>
      </c>
      <c r="BU327" s="34" t="s">
        <v>486</v>
      </c>
      <c r="BV327" s="27" t="s">
        <v>486</v>
      </c>
      <c r="BW327" s="33" t="s">
        <v>486</v>
      </c>
      <c r="BX327" s="34" t="s">
        <v>486</v>
      </c>
      <c r="BY327" s="34" t="s">
        <v>486</v>
      </c>
      <c r="BZ327" s="16" t="s">
        <v>486</v>
      </c>
      <c r="CA327" s="34" t="s">
        <v>486</v>
      </c>
      <c r="CB327" s="34" t="s">
        <v>486</v>
      </c>
      <c r="CC327" s="34" t="s">
        <v>486</v>
      </c>
      <c r="CD327" s="27" t="s">
        <v>486</v>
      </c>
      <c r="CE327" s="33" t="s">
        <v>486</v>
      </c>
      <c r="CF327" s="34" t="s">
        <v>486</v>
      </c>
      <c r="CG327" s="34" t="s">
        <v>486</v>
      </c>
      <c r="CH327" s="16" t="s">
        <v>486</v>
      </c>
      <c r="CI327" s="34" t="s">
        <v>486</v>
      </c>
      <c r="CJ327" s="34" t="s">
        <v>486</v>
      </c>
      <c r="CK327" s="34" t="s">
        <v>486</v>
      </c>
      <c r="CL327" s="27" t="s">
        <v>486</v>
      </c>
      <c r="CM327" s="33" t="s">
        <v>486</v>
      </c>
      <c r="CN327" s="34" t="s">
        <v>486</v>
      </c>
      <c r="CO327" s="34" t="s">
        <v>486</v>
      </c>
      <c r="CP327" s="16" t="s">
        <v>486</v>
      </c>
      <c r="CQ327" s="34" t="s">
        <v>486</v>
      </c>
      <c r="CR327" s="34" t="s">
        <v>486</v>
      </c>
      <c r="CS327" s="34" t="s">
        <v>486</v>
      </c>
      <c r="CT327" s="27" t="s">
        <v>486</v>
      </c>
      <c r="CU327" s="33" t="s">
        <v>486</v>
      </c>
      <c r="CV327" s="34" t="s">
        <v>486</v>
      </c>
      <c r="CW327" s="34" t="s">
        <v>486</v>
      </c>
      <c r="CX327" s="16" t="s">
        <v>486</v>
      </c>
      <c r="CY327" s="34" t="s">
        <v>486</v>
      </c>
      <c r="CZ327" s="34" t="s">
        <v>486</v>
      </c>
      <c r="DA327" s="34" t="s">
        <v>486</v>
      </c>
      <c r="DB327" s="27" t="s">
        <v>486</v>
      </c>
      <c r="DC327" s="34" t="s">
        <v>486</v>
      </c>
      <c r="DD327" s="33">
        <v>2.3886463128589216E-2</v>
      </c>
      <c r="DE327" s="34">
        <v>3.5068852162047442E-2</v>
      </c>
      <c r="DF327" s="34">
        <v>5.6768521245631441E-3</v>
      </c>
      <c r="DG327" s="16">
        <v>255.9793820777027</v>
      </c>
      <c r="DH327" s="34">
        <v>1.1540560324931321E-2</v>
      </c>
      <c r="DI327" s="34">
        <v>1.2345902803657894E-2</v>
      </c>
      <c r="DJ327" s="34">
        <v>6.8354342400471393E-4</v>
      </c>
      <c r="DK327" s="27">
        <v>10.984603780279919</v>
      </c>
      <c r="DL327" s="33">
        <v>2.3389117314723217E-2</v>
      </c>
      <c r="DM327" s="34">
        <v>1.2093977759507997E-2</v>
      </c>
      <c r="DN327" s="34">
        <v>5.7483100043780183E-2</v>
      </c>
      <c r="DO327" s="16">
        <v>340.54752662070581</v>
      </c>
      <c r="DP327" s="34">
        <v>1.4236198446865791E-2</v>
      </c>
      <c r="DQ327" s="34">
        <v>9.152918867857426E-3</v>
      </c>
      <c r="DR327" s="34">
        <v>2.7920414000910197E-3</v>
      </c>
      <c r="DS327" s="27">
        <v>14.610126794473942</v>
      </c>
      <c r="DT327" s="33">
        <v>2.0006548485800354E-2</v>
      </c>
      <c r="DU327" s="34">
        <v>5.3130660834534119E-2</v>
      </c>
      <c r="DV327" s="34">
        <v>9.6006434523409415E-3</v>
      </c>
      <c r="DW327" s="16">
        <v>212.45001204293857</v>
      </c>
      <c r="DX327" s="34">
        <v>8.7005677993339491E-3</v>
      </c>
      <c r="DY327" s="34">
        <v>1.1305980686466405E-2</v>
      </c>
      <c r="DZ327" s="34">
        <v>1.3524668366193435E-4</v>
      </c>
      <c r="EA327" s="27">
        <v>9.1183126757174211</v>
      </c>
      <c r="EB327" s="33">
        <v>1.447640413120257E-2</v>
      </c>
      <c r="EC327" s="34">
        <v>7.0147858797072289E-3</v>
      </c>
      <c r="ED327" s="34">
        <v>2.8662647884816228E-3</v>
      </c>
      <c r="EE327" s="16">
        <v>375.99636971769542</v>
      </c>
      <c r="EF327" s="34">
        <v>9.1350970277982897E-3</v>
      </c>
      <c r="EG327" s="34">
        <v>5.3413071034042799E-3</v>
      </c>
      <c r="EH327" s="34">
        <v>3.8676128019336919E-5</v>
      </c>
      <c r="EI327" s="27">
        <v>16.128977524634472</v>
      </c>
      <c r="EJ327" s="33">
        <v>2.0689180212433374E-2</v>
      </c>
      <c r="EK327" s="34">
        <v>3.8839209129215083E-2</v>
      </c>
      <c r="EL327" s="34">
        <v>1.5027505012304288E-2</v>
      </c>
      <c r="EM327" s="16">
        <v>256.5485596606614</v>
      </c>
      <c r="EN327" s="34">
        <v>1.0107208780991216E-2</v>
      </c>
      <c r="EO327" s="34">
        <v>1.0581971431442159E-2</v>
      </c>
      <c r="EP327" s="34">
        <v>6.1706979404876222E-4</v>
      </c>
      <c r="EQ327" s="27">
        <v>11.008834996801458</v>
      </c>
      <c r="ER327" s="34" t="s">
        <v>486</v>
      </c>
    </row>
    <row r="328" spans="2:148" x14ac:dyDescent="0.2">
      <c r="B328" s="15" t="s">
        <v>499</v>
      </c>
      <c r="D328" s="15" t="s">
        <v>53</v>
      </c>
      <c r="E328" s="15" t="s">
        <v>158</v>
      </c>
      <c r="F328" s="31" t="s">
        <v>32</v>
      </c>
      <c r="G328" s="15">
        <v>7901</v>
      </c>
      <c r="H328" s="31" t="s">
        <v>616</v>
      </c>
      <c r="I328" s="15">
        <v>45530</v>
      </c>
      <c r="K328" s="15" t="s">
        <v>489</v>
      </c>
      <c r="L328" s="15">
        <v>3.984</v>
      </c>
      <c r="N328" s="15" t="s">
        <v>39</v>
      </c>
      <c r="P328" s="15" t="s">
        <v>495</v>
      </c>
      <c r="Q328" s="37"/>
      <c r="R328" s="11"/>
      <c r="T328" s="31" t="s">
        <v>153</v>
      </c>
      <c r="U328" s="15"/>
      <c r="V328" s="15">
        <v>2040</v>
      </c>
      <c r="Y328" s="41">
        <v>0.318</v>
      </c>
      <c r="Z328" s="42">
        <v>2.4780000000000002</v>
      </c>
      <c r="AA328" s="42">
        <v>0.17199999999999999</v>
      </c>
      <c r="AB328" s="28">
        <v>366.91500000000002</v>
      </c>
      <c r="AC328" s="42">
        <v>4.5999999999999999E-2</v>
      </c>
      <c r="AD328" s="42">
        <v>0.27200000000000002</v>
      </c>
      <c r="AE328" s="42"/>
      <c r="AF328" s="43">
        <v>15.947313475043597</v>
      </c>
      <c r="AG328" s="41">
        <v>2.1000000000000001E-2</v>
      </c>
      <c r="AH328" s="42">
        <v>6.4000000000000001E-2</v>
      </c>
      <c r="AI328" s="42">
        <v>0.42899999999999999</v>
      </c>
      <c r="AJ328" s="28">
        <v>237.01400000000001</v>
      </c>
      <c r="AK328" s="42">
        <v>8.9999999999999993E-3</v>
      </c>
      <c r="AL328" s="42">
        <v>1.0999999999999999E-2</v>
      </c>
      <c r="AM328" s="42"/>
      <c r="AN328" s="43">
        <v>10.172733185653014</v>
      </c>
      <c r="AO328" s="41">
        <v>0.13</v>
      </c>
      <c r="AP328" s="42">
        <v>0.95299999999999996</v>
      </c>
      <c r="AQ328" s="42">
        <v>0.33400000000000002</v>
      </c>
      <c r="AR328" s="28">
        <v>284.858</v>
      </c>
      <c r="AS328" s="42">
        <v>2.3E-2</v>
      </c>
      <c r="AT328" s="42">
        <v>0.107</v>
      </c>
      <c r="AU328" s="42"/>
      <c r="AV328" s="27">
        <v>12.21</v>
      </c>
      <c r="AW328" s="54">
        <v>0.73099999999999998</v>
      </c>
      <c r="AX328" s="33" t="s">
        <v>486</v>
      </c>
      <c r="AY328" s="34" t="s">
        <v>486</v>
      </c>
      <c r="AZ328" s="34" t="s">
        <v>486</v>
      </c>
      <c r="BA328" s="16" t="s">
        <v>486</v>
      </c>
      <c r="BB328" s="34" t="s">
        <v>486</v>
      </c>
      <c r="BC328" s="34" t="s">
        <v>486</v>
      </c>
      <c r="BD328" s="34" t="s">
        <v>486</v>
      </c>
      <c r="BE328" s="27" t="s">
        <v>486</v>
      </c>
      <c r="BF328" s="34" t="s">
        <v>486</v>
      </c>
      <c r="BG328" s="33" t="s">
        <v>486</v>
      </c>
      <c r="BH328" s="34" t="s">
        <v>486</v>
      </c>
      <c r="BI328" s="34" t="s">
        <v>486</v>
      </c>
      <c r="BJ328" s="16" t="s">
        <v>486</v>
      </c>
      <c r="BK328" s="34" t="s">
        <v>486</v>
      </c>
      <c r="BL328" s="34" t="s">
        <v>486</v>
      </c>
      <c r="BM328" s="34" t="s">
        <v>486</v>
      </c>
      <c r="BN328" s="27" t="s">
        <v>486</v>
      </c>
      <c r="BO328" s="33" t="s">
        <v>486</v>
      </c>
      <c r="BP328" s="34" t="s">
        <v>486</v>
      </c>
      <c r="BQ328" s="34" t="s">
        <v>486</v>
      </c>
      <c r="BR328" s="16" t="s">
        <v>486</v>
      </c>
      <c r="BS328" s="34" t="s">
        <v>486</v>
      </c>
      <c r="BT328" s="34" t="s">
        <v>486</v>
      </c>
      <c r="BU328" s="34" t="s">
        <v>486</v>
      </c>
      <c r="BV328" s="27" t="s">
        <v>486</v>
      </c>
      <c r="BW328" s="33" t="s">
        <v>486</v>
      </c>
      <c r="BX328" s="34" t="s">
        <v>486</v>
      </c>
      <c r="BY328" s="34" t="s">
        <v>486</v>
      </c>
      <c r="BZ328" s="16" t="s">
        <v>486</v>
      </c>
      <c r="CA328" s="34" t="s">
        <v>486</v>
      </c>
      <c r="CB328" s="34" t="s">
        <v>486</v>
      </c>
      <c r="CC328" s="34" t="s">
        <v>486</v>
      </c>
      <c r="CD328" s="27" t="s">
        <v>486</v>
      </c>
      <c r="CE328" s="33" t="s">
        <v>486</v>
      </c>
      <c r="CF328" s="34" t="s">
        <v>486</v>
      </c>
      <c r="CG328" s="34" t="s">
        <v>486</v>
      </c>
      <c r="CH328" s="16" t="s">
        <v>486</v>
      </c>
      <c r="CI328" s="34" t="s">
        <v>486</v>
      </c>
      <c r="CJ328" s="34" t="s">
        <v>486</v>
      </c>
      <c r="CK328" s="34" t="s">
        <v>486</v>
      </c>
      <c r="CL328" s="27" t="s">
        <v>486</v>
      </c>
      <c r="CM328" s="33" t="s">
        <v>486</v>
      </c>
      <c r="CN328" s="34" t="s">
        <v>486</v>
      </c>
      <c r="CO328" s="34" t="s">
        <v>486</v>
      </c>
      <c r="CP328" s="16" t="s">
        <v>486</v>
      </c>
      <c r="CQ328" s="34" t="s">
        <v>486</v>
      </c>
      <c r="CR328" s="34" t="s">
        <v>486</v>
      </c>
      <c r="CS328" s="34" t="s">
        <v>486</v>
      </c>
      <c r="CT328" s="27" t="s">
        <v>486</v>
      </c>
      <c r="CU328" s="33" t="s">
        <v>486</v>
      </c>
      <c r="CV328" s="34" t="s">
        <v>486</v>
      </c>
      <c r="CW328" s="34" t="s">
        <v>486</v>
      </c>
      <c r="CX328" s="16" t="s">
        <v>486</v>
      </c>
      <c r="CY328" s="34" t="s">
        <v>486</v>
      </c>
      <c r="CZ328" s="34" t="s">
        <v>486</v>
      </c>
      <c r="DA328" s="34" t="s">
        <v>486</v>
      </c>
      <c r="DB328" s="27" t="s">
        <v>486</v>
      </c>
      <c r="DC328" s="34" t="s">
        <v>486</v>
      </c>
      <c r="DD328" s="33">
        <v>2.5999999999999999E-2</v>
      </c>
      <c r="DE328" s="34">
        <v>0.33700000000000002</v>
      </c>
      <c r="DF328" s="34">
        <v>0.78500000000000003</v>
      </c>
      <c r="DG328" s="16">
        <v>252.77099999999999</v>
      </c>
      <c r="DH328" s="34">
        <v>1.4E-2</v>
      </c>
      <c r="DI328" s="34">
        <v>1.2E-2</v>
      </c>
      <c r="DJ328" s="34" t="s">
        <v>486</v>
      </c>
      <c r="DK328" s="27">
        <v>10.867633187224083</v>
      </c>
      <c r="DL328" s="33">
        <v>8.7999999999999995E-2</v>
      </c>
      <c r="DM328" s="34">
        <v>1.5349999999999999</v>
      </c>
      <c r="DN328" s="34">
        <v>0.83299999999999996</v>
      </c>
      <c r="DO328" s="16">
        <v>306.25799999999998</v>
      </c>
      <c r="DP328" s="34">
        <v>2.3E-2</v>
      </c>
      <c r="DQ328" s="34">
        <v>6.5000000000000002E-2</v>
      </c>
      <c r="DR328" s="34" t="s">
        <v>486</v>
      </c>
      <c r="DS328" s="27">
        <v>13.250876969725535</v>
      </c>
      <c r="DT328" s="33">
        <v>2.5999999999999999E-2</v>
      </c>
      <c r="DU328" s="34">
        <v>0.57899999999999996</v>
      </c>
      <c r="DV328" s="34">
        <v>0.71</v>
      </c>
      <c r="DW328" s="16">
        <v>202.77799999999999</v>
      </c>
      <c r="DX328" s="34">
        <v>1.0999999999999999E-2</v>
      </c>
      <c r="DY328" s="34">
        <v>1.4999999999999999E-2</v>
      </c>
      <c r="DZ328" s="34" t="s">
        <v>486</v>
      </c>
      <c r="EA328" s="27">
        <v>8.739737160453096</v>
      </c>
      <c r="EB328" s="33">
        <v>9.5000000000000001E-2</v>
      </c>
      <c r="EC328" s="34">
        <v>1.3120000000000001</v>
      </c>
      <c r="ED328" s="34">
        <v>1.0169999999999999</v>
      </c>
      <c r="EE328" s="16">
        <v>341.28</v>
      </c>
      <c r="EF328" s="34">
        <v>2.4E-2</v>
      </c>
      <c r="EG328" s="34">
        <v>7.0999999999999994E-2</v>
      </c>
      <c r="EH328" s="34" t="s">
        <v>486</v>
      </c>
      <c r="EI328" s="27">
        <v>14.738897739234261</v>
      </c>
      <c r="EJ328" s="33">
        <v>4.2000000000000003E-2</v>
      </c>
      <c r="EK328" s="34">
        <v>0.745</v>
      </c>
      <c r="EL328" s="34">
        <v>0.77500000000000002</v>
      </c>
      <c r="EM328" s="16">
        <v>242.05099999999999</v>
      </c>
      <c r="EN328" s="34">
        <v>1.4E-2</v>
      </c>
      <c r="EO328" s="34">
        <v>2.8000000000000001E-2</v>
      </c>
      <c r="EP328" s="34" t="s">
        <v>486</v>
      </c>
      <c r="EQ328" s="27">
        <v>10.43752651175944</v>
      </c>
      <c r="ER328" s="34">
        <v>1.075</v>
      </c>
    </row>
    <row r="329" spans="2:148" x14ac:dyDescent="0.2">
      <c r="B329" s="15" t="s">
        <v>499</v>
      </c>
      <c r="D329" s="15" t="s">
        <v>53</v>
      </c>
      <c r="E329" s="15" t="s">
        <v>158</v>
      </c>
      <c r="F329" s="31" t="s">
        <v>32</v>
      </c>
      <c r="G329" s="15">
        <v>7901</v>
      </c>
      <c r="H329" s="31" t="s">
        <v>616</v>
      </c>
      <c r="I329" s="15">
        <v>20684</v>
      </c>
      <c r="K329" s="15" t="s">
        <v>489</v>
      </c>
      <c r="L329" s="15">
        <v>3.984</v>
      </c>
      <c r="N329" s="15" t="s">
        <v>39</v>
      </c>
      <c r="P329" s="15" t="s">
        <v>495</v>
      </c>
      <c r="Q329" s="37"/>
      <c r="R329" s="11"/>
      <c r="T329" s="31" t="s">
        <v>153</v>
      </c>
      <c r="U329" s="15"/>
      <c r="V329" s="15">
        <v>2150</v>
      </c>
      <c r="Y329" s="41">
        <v>0.314</v>
      </c>
      <c r="Z329" s="42">
        <v>2.3069999999999999</v>
      </c>
      <c r="AA329" s="42">
        <v>0.219</v>
      </c>
      <c r="AB329" s="28">
        <v>373.84899999999999</v>
      </c>
      <c r="AC329" s="42">
        <v>3.5999999999999997E-2</v>
      </c>
      <c r="AD329" s="42">
        <v>0.27800000000000002</v>
      </c>
      <c r="AE329" s="42"/>
      <c r="AF329" s="43">
        <v>16.232644263248027</v>
      </c>
      <c r="AG329" s="41">
        <v>1.7999999999999999E-2</v>
      </c>
      <c r="AH329" s="42">
        <v>0.125</v>
      </c>
      <c r="AI329" s="42">
        <v>0.19400000000000001</v>
      </c>
      <c r="AJ329" s="28">
        <v>246.32400000000001</v>
      </c>
      <c r="AK329" s="42">
        <v>7.0000000000000001E-3</v>
      </c>
      <c r="AL329" s="42">
        <v>1.0999999999999999E-2</v>
      </c>
      <c r="AM329" s="42"/>
      <c r="AN329" s="43">
        <v>10.57574350756469</v>
      </c>
      <c r="AO329" s="41">
        <v>0.127</v>
      </c>
      <c r="AP329" s="42">
        <v>0.92700000000000005</v>
      </c>
      <c r="AQ329" s="42">
        <v>0.20300000000000001</v>
      </c>
      <c r="AR329" s="28">
        <v>293.23899999999998</v>
      </c>
      <c r="AS329" s="42">
        <v>1.7999999999999999E-2</v>
      </c>
      <c r="AT329" s="42">
        <v>0.11</v>
      </c>
      <c r="AU329" s="42"/>
      <c r="AV329" s="27">
        <v>12.565</v>
      </c>
      <c r="AW329" s="54">
        <v>0.68100000000000005</v>
      </c>
      <c r="AX329" s="33" t="s">
        <v>486</v>
      </c>
      <c r="AY329" s="34" t="s">
        <v>486</v>
      </c>
      <c r="AZ329" s="34" t="s">
        <v>486</v>
      </c>
      <c r="BA329" s="16" t="s">
        <v>486</v>
      </c>
      <c r="BB329" s="34" t="s">
        <v>486</v>
      </c>
      <c r="BC329" s="34" t="s">
        <v>486</v>
      </c>
      <c r="BD329" s="34" t="s">
        <v>486</v>
      </c>
      <c r="BE329" s="27" t="s">
        <v>486</v>
      </c>
      <c r="BF329" s="34" t="s">
        <v>486</v>
      </c>
      <c r="BG329" s="33" t="s">
        <v>486</v>
      </c>
      <c r="BH329" s="34" t="s">
        <v>486</v>
      </c>
      <c r="BI329" s="34" t="s">
        <v>486</v>
      </c>
      <c r="BJ329" s="16" t="s">
        <v>486</v>
      </c>
      <c r="BK329" s="34" t="s">
        <v>486</v>
      </c>
      <c r="BL329" s="34" t="s">
        <v>486</v>
      </c>
      <c r="BM329" s="34" t="s">
        <v>486</v>
      </c>
      <c r="BN329" s="27" t="s">
        <v>486</v>
      </c>
      <c r="BO329" s="33">
        <v>0.434</v>
      </c>
      <c r="BP329" s="34">
        <v>4.7140000000000004</v>
      </c>
      <c r="BQ329" s="34">
        <v>1.216</v>
      </c>
      <c r="BR329" s="16">
        <v>332.31599999999997</v>
      </c>
      <c r="BS329" s="34" t="s">
        <v>486</v>
      </c>
      <c r="BT329" s="34" t="s">
        <v>486</v>
      </c>
      <c r="BU329" s="34" t="s">
        <v>486</v>
      </c>
      <c r="BV329" s="27">
        <v>14.629843678811017</v>
      </c>
      <c r="BW329" s="33">
        <v>5.1999999999999998E-2</v>
      </c>
      <c r="BX329" s="34">
        <v>0.59499999999999997</v>
      </c>
      <c r="BY329" s="34">
        <v>1.855</v>
      </c>
      <c r="BZ329" s="16">
        <v>336.63</v>
      </c>
      <c r="CA329" s="34" t="s">
        <v>486</v>
      </c>
      <c r="CB329" s="34" t="s">
        <v>486</v>
      </c>
      <c r="CC329" s="34" t="s">
        <v>486</v>
      </c>
      <c r="CD329" s="27">
        <v>14.485283341974204</v>
      </c>
      <c r="CE329" s="33">
        <v>2.1000000000000001E-2</v>
      </c>
      <c r="CF329" s="34">
        <v>0.224</v>
      </c>
      <c r="CG329" s="34">
        <v>0.71099999999999997</v>
      </c>
      <c r="CH329" s="16">
        <v>217.81399999999999</v>
      </c>
      <c r="CI329" s="34" t="s">
        <v>486</v>
      </c>
      <c r="CJ329" s="34" t="s">
        <v>486</v>
      </c>
      <c r="CK329" s="34" t="s">
        <v>486</v>
      </c>
      <c r="CL329" s="27">
        <v>9.3600263939293988</v>
      </c>
      <c r="CM329" s="33">
        <v>7.0999999999999994E-2</v>
      </c>
      <c r="CN329" s="34">
        <v>1.587</v>
      </c>
      <c r="CO329" s="34">
        <v>1.069</v>
      </c>
      <c r="CP329" s="16">
        <v>353.024</v>
      </c>
      <c r="CQ329" s="34" t="s">
        <v>486</v>
      </c>
      <c r="CR329" s="34" t="s">
        <v>486</v>
      </c>
      <c r="CS329" s="34" t="s">
        <v>486</v>
      </c>
      <c r="CT329" s="27">
        <v>15.25786884730798</v>
      </c>
      <c r="CU329" s="33">
        <v>0.112</v>
      </c>
      <c r="CV329" s="34">
        <v>1.3029999999999999</v>
      </c>
      <c r="CW329" s="34">
        <v>1.012</v>
      </c>
      <c r="CX329" s="16">
        <v>271.54500000000002</v>
      </c>
      <c r="CY329" s="34" t="s">
        <v>486</v>
      </c>
      <c r="CZ329" s="34" t="s">
        <v>486</v>
      </c>
      <c r="DA329" s="34" t="s">
        <v>486</v>
      </c>
      <c r="DB329" s="27">
        <v>11.74966049237247</v>
      </c>
      <c r="DC329" s="34">
        <v>1.196</v>
      </c>
      <c r="DD329" s="33">
        <v>0.02</v>
      </c>
      <c r="DE329" s="34">
        <v>0.20950000000000002</v>
      </c>
      <c r="DF329" s="34">
        <v>0.755</v>
      </c>
      <c r="DG329" s="16">
        <v>259.76599999999996</v>
      </c>
      <c r="DH329" s="34">
        <v>8.0000000000000002E-3</v>
      </c>
      <c r="DI329" s="34">
        <v>1.2E-2</v>
      </c>
      <c r="DJ329" s="34" t="s">
        <v>486</v>
      </c>
      <c r="DK329" s="27">
        <v>11.158240011940112</v>
      </c>
      <c r="DL329" s="33">
        <v>0.105</v>
      </c>
      <c r="DM329" s="34">
        <v>2.4115000000000002</v>
      </c>
      <c r="DN329" s="34">
        <v>0.99250000000000005</v>
      </c>
      <c r="DO329" s="16">
        <v>328.82299999999998</v>
      </c>
      <c r="DP329" s="34">
        <v>2.5000000000000001E-2</v>
      </c>
      <c r="DQ329" s="34">
        <v>6.9000000000000006E-2</v>
      </c>
      <c r="DR329" s="34" t="s">
        <v>486</v>
      </c>
      <c r="DS329" s="27">
        <v>14.280080831408776</v>
      </c>
      <c r="DT329" s="33">
        <v>2.9000000000000001E-2</v>
      </c>
      <c r="DU329" s="34">
        <v>0.61149999999999993</v>
      </c>
      <c r="DV329" s="34">
        <v>0.56000000000000005</v>
      </c>
      <c r="DW329" s="16">
        <v>212.87799999999999</v>
      </c>
      <c r="DX329" s="34">
        <v>0.01</v>
      </c>
      <c r="DY329" s="34">
        <v>1.4999999999999999E-2</v>
      </c>
      <c r="DZ329" s="34" t="s">
        <v>486</v>
      </c>
      <c r="EA329" s="27">
        <v>9.175526150413976</v>
      </c>
      <c r="EB329" s="33">
        <v>4.9500000000000002E-2</v>
      </c>
      <c r="EC329" s="34">
        <v>1.9325000000000001</v>
      </c>
      <c r="ED329" s="34">
        <v>1.0825</v>
      </c>
      <c r="EE329" s="16">
        <v>359.47050000000002</v>
      </c>
      <c r="EF329" s="34">
        <v>2.3E-2</v>
      </c>
      <c r="EG329" s="34">
        <v>3.9E-2</v>
      </c>
      <c r="EH329" s="34" t="s">
        <v>486</v>
      </c>
      <c r="EI329" s="27">
        <v>15.554721214120756</v>
      </c>
      <c r="EJ329" s="33">
        <v>4.0499999999999994E-2</v>
      </c>
      <c r="EK329" s="34">
        <v>0.92949999999999999</v>
      </c>
      <c r="EL329" s="34">
        <v>0.71599999999999997</v>
      </c>
      <c r="EM329" s="16">
        <v>254.19899999999998</v>
      </c>
      <c r="EN329" s="34">
        <v>1.2999999999999999E-2</v>
      </c>
      <c r="EO329" s="34">
        <v>2.5000000000000001E-2</v>
      </c>
      <c r="EP329" s="34" t="s">
        <v>486</v>
      </c>
      <c r="EQ329" s="27">
        <v>10.970786869020127</v>
      </c>
      <c r="ER329" s="34">
        <v>1.1875</v>
      </c>
    </row>
    <row r="330" spans="2:148" x14ac:dyDescent="0.2">
      <c r="B330" s="15" t="s">
        <v>499</v>
      </c>
      <c r="D330" s="15" t="s">
        <v>49</v>
      </c>
      <c r="E330" s="15" t="s">
        <v>85</v>
      </c>
      <c r="F330" s="31" t="s">
        <v>32</v>
      </c>
      <c r="G330" s="15">
        <v>7901</v>
      </c>
      <c r="H330" s="31" t="s">
        <v>616</v>
      </c>
      <c r="I330" s="15">
        <v>53692</v>
      </c>
      <c r="K330" s="15" t="s">
        <v>489</v>
      </c>
      <c r="L330" s="15">
        <v>3.5649999999999999</v>
      </c>
      <c r="N330" s="15" t="s">
        <v>31</v>
      </c>
      <c r="P330" s="15" t="s">
        <v>495</v>
      </c>
      <c r="Q330" s="37"/>
      <c r="R330" s="11"/>
      <c r="T330" s="31" t="s">
        <v>153</v>
      </c>
      <c r="U330" s="15"/>
      <c r="V330" s="15">
        <v>1930</v>
      </c>
      <c r="Y330" s="41">
        <v>0.21299999999999999</v>
      </c>
      <c r="Z330" s="42">
        <v>2.484</v>
      </c>
      <c r="AA330" s="42">
        <v>0.13500000000000001</v>
      </c>
      <c r="AB330" s="28">
        <v>398.11399999999998</v>
      </c>
      <c r="AC330" s="42">
        <v>2.9000000000000001E-2</v>
      </c>
      <c r="AD330" s="42">
        <v>0.184</v>
      </c>
      <c r="AE330" s="42"/>
      <c r="AF330" s="43">
        <v>17.271561483715892</v>
      </c>
      <c r="AG330" s="41">
        <v>4.8000000000000001E-2</v>
      </c>
      <c r="AH330" s="42">
        <v>0.83499999999999996</v>
      </c>
      <c r="AI330" s="42">
        <v>0.13300000000000001</v>
      </c>
      <c r="AJ330" s="28">
        <v>255.005</v>
      </c>
      <c r="AK330" s="42">
        <v>1.6E-2</v>
      </c>
      <c r="AL330" s="42">
        <v>3.3000000000000002E-2</v>
      </c>
      <c r="AM330" s="42"/>
      <c r="AN330" s="43">
        <v>11.000007541122685</v>
      </c>
      <c r="AO330" s="41">
        <v>0.109</v>
      </c>
      <c r="AP330" s="42">
        <v>1.444</v>
      </c>
      <c r="AQ330" s="42">
        <v>0.13400000000000001</v>
      </c>
      <c r="AR330" s="28">
        <v>307.85700000000003</v>
      </c>
      <c r="AS330" s="42">
        <v>2.1000000000000001E-2</v>
      </c>
      <c r="AT330" s="42">
        <v>8.7999999999999995E-2</v>
      </c>
      <c r="AU330" s="42"/>
      <c r="AV330" s="27">
        <v>13.22</v>
      </c>
      <c r="AW330" s="54">
        <v>1.873</v>
      </c>
      <c r="AX330" s="33" t="s">
        <v>486</v>
      </c>
      <c r="AY330" s="34" t="s">
        <v>486</v>
      </c>
      <c r="AZ330" s="34" t="s">
        <v>486</v>
      </c>
      <c r="BA330" s="16" t="s">
        <v>486</v>
      </c>
      <c r="BB330" s="34" t="s">
        <v>486</v>
      </c>
      <c r="BC330" s="34" t="s">
        <v>486</v>
      </c>
      <c r="BD330" s="34" t="s">
        <v>486</v>
      </c>
      <c r="BE330" s="27" t="s">
        <v>486</v>
      </c>
      <c r="BF330" s="34" t="s">
        <v>486</v>
      </c>
      <c r="BG330" s="33" t="s">
        <v>486</v>
      </c>
      <c r="BH330" s="34" t="s">
        <v>486</v>
      </c>
      <c r="BI330" s="34" t="s">
        <v>486</v>
      </c>
      <c r="BJ330" s="16" t="s">
        <v>486</v>
      </c>
      <c r="BK330" s="34" t="s">
        <v>486</v>
      </c>
      <c r="BL330" s="34" t="s">
        <v>486</v>
      </c>
      <c r="BM330" s="34" t="s">
        <v>486</v>
      </c>
      <c r="BN330" s="27" t="s">
        <v>486</v>
      </c>
      <c r="BO330" s="33">
        <v>0.316</v>
      </c>
      <c r="BP330" s="34">
        <v>4.26</v>
      </c>
      <c r="BQ330" s="34">
        <v>6.8000000000000005E-2</v>
      </c>
      <c r="BR330" s="16">
        <v>344.82900000000001</v>
      </c>
      <c r="BS330" s="34">
        <v>3.4000000000000002E-2</v>
      </c>
      <c r="BT330" s="34">
        <v>0.28100000000000003</v>
      </c>
      <c r="BU330" s="34" t="s">
        <v>486</v>
      </c>
      <c r="BV330" s="27">
        <v>15.119874471728647</v>
      </c>
      <c r="BW330" s="33">
        <v>3.7999999999999999E-2</v>
      </c>
      <c r="BX330" s="34">
        <v>3.7999999999999999E-2</v>
      </c>
      <c r="BY330" s="34">
        <v>8.5999999999999993E-2</v>
      </c>
      <c r="BZ330" s="16">
        <v>366.339</v>
      </c>
      <c r="CA330" s="34">
        <v>1.4E-2</v>
      </c>
      <c r="CB330" s="34">
        <v>2.4E-2</v>
      </c>
      <c r="CC330" s="34" t="s">
        <v>486</v>
      </c>
      <c r="CD330" s="27">
        <v>15.720060486088201</v>
      </c>
      <c r="CE330" s="33">
        <v>0.02</v>
      </c>
      <c r="CF330" s="34">
        <v>9.8000000000000004E-2</v>
      </c>
      <c r="CG330" s="34">
        <v>2.5000000000000001E-2</v>
      </c>
      <c r="CH330" s="16">
        <v>224.99600000000001</v>
      </c>
      <c r="CI330" s="34">
        <v>1.0999999999999999E-2</v>
      </c>
      <c r="CJ330" s="34">
        <v>8.9999999999999993E-3</v>
      </c>
      <c r="CK330" s="34" t="s">
        <v>486</v>
      </c>
      <c r="CL330" s="27">
        <v>9.6594350442255426</v>
      </c>
      <c r="CM330" s="33">
        <v>3.1E-2</v>
      </c>
      <c r="CN330" s="34">
        <v>7.3999999999999996E-2</v>
      </c>
      <c r="CO330" s="34">
        <v>5.0000000000000001E-3</v>
      </c>
      <c r="CP330" s="16">
        <v>374.036</v>
      </c>
      <c r="CQ330" s="34">
        <v>1.6E-2</v>
      </c>
      <c r="CR330" s="34">
        <v>1.4E-2</v>
      </c>
      <c r="CS330" s="34" t="s">
        <v>486</v>
      </c>
      <c r="CT330" s="27">
        <v>16.051659832524233</v>
      </c>
      <c r="CU330" s="33">
        <v>8.2000000000000003E-2</v>
      </c>
      <c r="CV330" s="34">
        <v>0.90900000000000003</v>
      </c>
      <c r="CW330" s="34">
        <v>0.04</v>
      </c>
      <c r="CX330" s="16">
        <v>284.70299999999997</v>
      </c>
      <c r="CY330" s="34">
        <v>1.7000000000000001E-2</v>
      </c>
      <c r="CZ330" s="34">
        <v>6.6000000000000003E-2</v>
      </c>
      <c r="DA330" s="34" t="s">
        <v>486</v>
      </c>
      <c r="DB330" s="27">
        <v>12.283372138693814</v>
      </c>
      <c r="DC330" s="34">
        <v>1.0780000000000001</v>
      </c>
      <c r="DD330" s="33">
        <v>2.6000000000000002E-2</v>
      </c>
      <c r="DE330" s="34">
        <v>8.1499999999999989E-2</v>
      </c>
      <c r="DF330" s="34">
        <v>1.7500000000000002E-2</v>
      </c>
      <c r="DG330" s="16">
        <v>273.678</v>
      </c>
      <c r="DH330" s="34">
        <v>1.4499999999999999E-2</v>
      </c>
      <c r="DI330" s="34">
        <v>1.15E-2</v>
      </c>
      <c r="DJ330" s="34" t="s">
        <v>486</v>
      </c>
      <c r="DK330" s="27">
        <v>11.74711685598027</v>
      </c>
      <c r="DL330" s="33">
        <v>2.35E-2</v>
      </c>
      <c r="DM330" s="34">
        <v>2.4E-2</v>
      </c>
      <c r="DN330" s="34">
        <v>9.35E-2</v>
      </c>
      <c r="DO330" s="16">
        <v>353.73899999999998</v>
      </c>
      <c r="DP330" s="34">
        <v>1.35E-2</v>
      </c>
      <c r="DQ330" s="34">
        <v>9.4999999999999998E-3</v>
      </c>
      <c r="DR330" s="34" t="s">
        <v>486</v>
      </c>
      <c r="DS330" s="27">
        <v>15.176728409608648</v>
      </c>
      <c r="DT330" s="33">
        <v>0.02</v>
      </c>
      <c r="DU330" s="34">
        <v>0.1145</v>
      </c>
      <c r="DV330" s="34">
        <v>2.8000000000000001E-2</v>
      </c>
      <c r="DW330" s="16">
        <v>224.0145</v>
      </c>
      <c r="DX330" s="34">
        <v>1.0499999999999999E-2</v>
      </c>
      <c r="DY330" s="34">
        <v>8.9999999999999993E-3</v>
      </c>
      <c r="DZ330" s="34" t="s">
        <v>486</v>
      </c>
      <c r="EA330" s="27">
        <v>9.6184504563950295</v>
      </c>
      <c r="EB330" s="33">
        <v>1.9E-2</v>
      </c>
      <c r="EC330" s="34">
        <v>1.6E-2</v>
      </c>
      <c r="ED330" s="34">
        <v>3.3500000000000002E-2</v>
      </c>
      <c r="EE330" s="16">
        <v>373.05799999999999</v>
      </c>
      <c r="EF330" s="34">
        <v>1.2E-2</v>
      </c>
      <c r="EG330" s="34">
        <v>7.4999999999999997E-3</v>
      </c>
      <c r="EH330" s="34" t="s">
        <v>486</v>
      </c>
      <c r="EI330" s="27">
        <v>16.004171497698387</v>
      </c>
      <c r="EJ330" s="33">
        <v>2.1000000000000001E-2</v>
      </c>
      <c r="EK330" s="34">
        <v>8.4499999999999992E-2</v>
      </c>
      <c r="EL330" s="34">
        <v>3.6000000000000004E-2</v>
      </c>
      <c r="EM330" s="16">
        <v>268.14949999999999</v>
      </c>
      <c r="EN330" s="34">
        <v>1.15E-2</v>
      </c>
      <c r="EO330" s="34">
        <v>9.4999999999999998E-3</v>
      </c>
      <c r="EP330" s="34" t="s">
        <v>486</v>
      </c>
      <c r="EQ330" s="27">
        <v>11.509520667389356</v>
      </c>
      <c r="ER330" s="34">
        <v>1.5720000000000001</v>
      </c>
    </row>
    <row r="331" spans="2:148" x14ac:dyDescent="0.2">
      <c r="B331" s="15" t="s">
        <v>499</v>
      </c>
      <c r="D331" s="15" t="s">
        <v>64</v>
      </c>
      <c r="E331" s="15" t="s">
        <v>516</v>
      </c>
      <c r="F331" s="31" t="s">
        <v>32</v>
      </c>
      <c r="G331" s="15">
        <v>7901</v>
      </c>
      <c r="H331" s="31" t="s">
        <v>616</v>
      </c>
      <c r="I331" s="15">
        <v>27385</v>
      </c>
      <c r="K331" s="15" t="s">
        <v>489</v>
      </c>
      <c r="L331" s="15">
        <v>2.7</v>
      </c>
      <c r="N331" s="15" t="s">
        <v>25</v>
      </c>
      <c r="P331" s="15" t="s">
        <v>495</v>
      </c>
      <c r="Q331" s="37"/>
      <c r="R331" s="11"/>
      <c r="T331" s="31" t="s">
        <v>153</v>
      </c>
      <c r="U331" s="15"/>
      <c r="V331" s="15">
        <v>2270</v>
      </c>
      <c r="Y331" s="41">
        <v>0.10195771429682592</v>
      </c>
      <c r="Z331" s="42">
        <v>1.7442203374589287</v>
      </c>
      <c r="AA331" s="42">
        <v>0.1474946511945685</v>
      </c>
      <c r="AB331" s="28">
        <v>367.30709487155605</v>
      </c>
      <c r="AC331" s="42">
        <v>1.888899875637251E-2</v>
      </c>
      <c r="AD331" s="42">
        <v>8.3068715540453406E-2</v>
      </c>
      <c r="AE331" s="42"/>
      <c r="AF331" s="43">
        <v>15.885281111889171</v>
      </c>
      <c r="AG331" s="41">
        <v>1.5035778543088643E-2</v>
      </c>
      <c r="AH331" s="42">
        <v>0.11419257365450283</v>
      </c>
      <c r="AI331" s="42">
        <v>1.8839085760996421E-2</v>
      </c>
      <c r="AJ331" s="28">
        <v>256.625829752794</v>
      </c>
      <c r="AK331" s="42">
        <v>1.1036030270103983E-2</v>
      </c>
      <c r="AL331" s="42">
        <v>3.9997482729846583E-3</v>
      </c>
      <c r="AM331" s="42"/>
      <c r="AN331" s="43">
        <v>11.016458676348975</v>
      </c>
      <c r="AO331" s="41">
        <v>4.7175742487199877E-2</v>
      </c>
      <c r="AP331" s="42">
        <v>0.71683773332062994</v>
      </c>
      <c r="AQ331" s="42">
        <v>6.6411682209347511E-2</v>
      </c>
      <c r="AR331" s="28">
        <v>297.54996267360235</v>
      </c>
      <c r="AS331" s="42">
        <v>1.3940341585326539E-2</v>
      </c>
      <c r="AT331" s="42">
        <v>3.3235400901873338E-2</v>
      </c>
      <c r="AU331" s="42"/>
      <c r="AV331" s="27">
        <v>12.723410579399815</v>
      </c>
      <c r="AW331" s="54"/>
      <c r="AX331" s="33" t="s">
        <v>486</v>
      </c>
      <c r="AY331" s="34" t="s">
        <v>486</v>
      </c>
      <c r="AZ331" s="34" t="s">
        <v>486</v>
      </c>
      <c r="BA331" s="16" t="s">
        <v>486</v>
      </c>
      <c r="BB331" s="34" t="s">
        <v>486</v>
      </c>
      <c r="BC331" s="34" t="s">
        <v>486</v>
      </c>
      <c r="BD331" s="34" t="s">
        <v>486</v>
      </c>
      <c r="BE331" s="27" t="s">
        <v>486</v>
      </c>
      <c r="BF331" s="34" t="s">
        <v>486</v>
      </c>
      <c r="BG331" s="33" t="s">
        <v>486</v>
      </c>
      <c r="BH331" s="34" t="s">
        <v>486</v>
      </c>
      <c r="BI331" s="34" t="s">
        <v>486</v>
      </c>
      <c r="BJ331" s="16" t="s">
        <v>486</v>
      </c>
      <c r="BK331" s="34" t="s">
        <v>486</v>
      </c>
      <c r="BL331" s="34" t="s">
        <v>486</v>
      </c>
      <c r="BM331" s="34" t="s">
        <v>486</v>
      </c>
      <c r="BN331" s="27" t="s">
        <v>486</v>
      </c>
      <c r="BO331" s="33">
        <v>0.21026959524169994</v>
      </c>
      <c r="BP331" s="34">
        <v>1.847676188009155</v>
      </c>
      <c r="BQ331" s="34">
        <v>0.18615957602047042</v>
      </c>
      <c r="BR331" s="16">
        <v>318.54767365892064</v>
      </c>
      <c r="BS331" s="34">
        <v>2.599890096252909E-2</v>
      </c>
      <c r="BT331" s="34">
        <v>0.18427069427917087</v>
      </c>
      <c r="BU331" s="34" t="s">
        <v>486</v>
      </c>
      <c r="BV331" s="27">
        <v>13.815692049303323</v>
      </c>
      <c r="BW331" s="33">
        <v>2.0174355565081042E-2</v>
      </c>
      <c r="BX331" s="34">
        <v>0.47849609736710713</v>
      </c>
      <c r="BY331" s="34">
        <v>5.879693305674643E-2</v>
      </c>
      <c r="BZ331" s="16">
        <v>343.21465748710813</v>
      </c>
      <c r="CA331" s="34">
        <v>1.2983914681374683E-2</v>
      </c>
      <c r="CB331" s="34">
        <v>7.1904408837063592E-3</v>
      </c>
      <c r="CC331" s="34" t="s">
        <v>486</v>
      </c>
      <c r="CD331" s="27">
        <v>14.755517951276554</v>
      </c>
      <c r="CE331" s="33">
        <v>1.3421490257621198E-2</v>
      </c>
      <c r="CF331" s="34">
        <v>0.12120279624645765</v>
      </c>
      <c r="CG331" s="34">
        <v>1.2264443145233145E-2</v>
      </c>
      <c r="CH331" s="16">
        <v>225.609955323126</v>
      </c>
      <c r="CI331" s="34">
        <v>7.5309252009951554E-3</v>
      </c>
      <c r="CJ331" s="34">
        <v>5.8905650566260428E-3</v>
      </c>
      <c r="CK331" s="34" t="s">
        <v>486</v>
      </c>
      <c r="CL331" s="27">
        <v>9.6864364759966435</v>
      </c>
      <c r="CM331" s="33">
        <v>6.3934978861461805E-3</v>
      </c>
      <c r="CN331" s="34">
        <v>1.664522893846648E-2</v>
      </c>
      <c r="CO331" s="34">
        <v>1.8300010013414036E-2</v>
      </c>
      <c r="CP331" s="16">
        <v>350.46579108325767</v>
      </c>
      <c r="CQ331" s="34">
        <v>4.8700511514414516E-3</v>
      </c>
      <c r="CR331" s="34">
        <v>1.5234467347047288E-3</v>
      </c>
      <c r="CS331" s="34" t="s">
        <v>486</v>
      </c>
      <c r="CT331" s="27">
        <v>15.033516918526553</v>
      </c>
      <c r="CU331" s="33">
        <v>5.263099406131326E-2</v>
      </c>
      <c r="CV331" s="34">
        <v>0.5027682976408101</v>
      </c>
      <c r="CW331" s="34">
        <v>5.3941947729451149E-2</v>
      </c>
      <c r="CX331" s="16">
        <v>273.87899004121874</v>
      </c>
      <c r="CY331" s="34">
        <v>1.1680406217904752E-2</v>
      </c>
      <c r="CZ331" s="34">
        <v>4.0950587843408506E-2</v>
      </c>
      <c r="DA331" s="34" t="s">
        <v>486</v>
      </c>
      <c r="DB331" s="27">
        <v>11.787753581530177</v>
      </c>
      <c r="DC331" s="34" t="s">
        <v>486</v>
      </c>
      <c r="DD331" s="33">
        <v>3.8845895745755216E-3</v>
      </c>
      <c r="DE331" s="34" t="s">
        <v>486</v>
      </c>
      <c r="DF331" s="34">
        <v>1.0517996394932389E-2</v>
      </c>
      <c r="DG331" s="16">
        <v>256.27898721053458</v>
      </c>
      <c r="DH331" s="34">
        <v>3.1500093663080131E-3</v>
      </c>
      <c r="DI331" s="34">
        <v>7.5000000000000002E-4</v>
      </c>
      <c r="DJ331" s="34" t="s">
        <v>486</v>
      </c>
      <c r="DK331" s="27" t="s">
        <v>486</v>
      </c>
      <c r="DL331" s="33">
        <v>1.2109000701362012E-2</v>
      </c>
      <c r="DM331" s="34">
        <v>9.2233954756451478E-2</v>
      </c>
      <c r="DN331" s="34">
        <v>2.1383121315985413E-2</v>
      </c>
      <c r="DO331" s="16">
        <v>317.85971479500012</v>
      </c>
      <c r="DP331" s="34">
        <v>7.9069203096133172E-3</v>
      </c>
      <c r="DQ331" s="34">
        <v>4.7020803917486951E-3</v>
      </c>
      <c r="DR331" s="34" t="s">
        <v>486</v>
      </c>
      <c r="DS331" s="27">
        <v>13.640910103569926</v>
      </c>
      <c r="DT331" s="33">
        <v>1.7987239165696566E-2</v>
      </c>
      <c r="DU331" s="34">
        <v>0.13985325128656584</v>
      </c>
      <c r="DV331" s="34">
        <v>1.5740676637678884E-2</v>
      </c>
      <c r="DW331" s="16">
        <v>218.84125307408456</v>
      </c>
      <c r="DX331" s="34">
        <v>9.4519718571915139E-3</v>
      </c>
      <c r="DY331" s="34">
        <v>9.035267308505051E-3</v>
      </c>
      <c r="DZ331" s="34" t="s">
        <v>486</v>
      </c>
      <c r="EA331" s="27">
        <v>9.3980041292586947</v>
      </c>
      <c r="EB331" s="33">
        <v>3.6475216438451E-3</v>
      </c>
      <c r="EC331" s="34" t="s">
        <v>486</v>
      </c>
      <c r="ED331" s="34">
        <v>1.9442080384893916E-2</v>
      </c>
      <c r="EE331" s="16">
        <v>343.7512776925675</v>
      </c>
      <c r="EF331" s="34">
        <v>4.6004286210565362E-3</v>
      </c>
      <c r="EG331" s="34" t="s">
        <v>486</v>
      </c>
      <c r="EH331" s="34" t="s">
        <v>486</v>
      </c>
      <c r="EI331" s="27" t="s">
        <v>486</v>
      </c>
      <c r="EJ331" s="33">
        <v>1.3134453051440675E-2</v>
      </c>
      <c r="EK331" s="34">
        <v>8.878360353859005E-2</v>
      </c>
      <c r="EL331" s="34">
        <v>1.6163643532628599E-2</v>
      </c>
      <c r="EM331" s="16">
        <v>253.63347073470089</v>
      </c>
      <c r="EN331" s="34">
        <v>7.397221328537088E-3</v>
      </c>
      <c r="EO331" s="34">
        <v>5.4872317229035872E-3</v>
      </c>
      <c r="EP331" s="34" t="s">
        <v>486</v>
      </c>
      <c r="EQ331" s="27">
        <v>10.886144775861172</v>
      </c>
      <c r="ER331" s="34" t="s">
        <v>486</v>
      </c>
    </row>
    <row r="332" spans="2:148" x14ac:dyDescent="0.2">
      <c r="B332" s="15" t="s">
        <v>499</v>
      </c>
      <c r="D332" s="15" t="s">
        <v>64</v>
      </c>
      <c r="E332" s="15" t="s">
        <v>517</v>
      </c>
      <c r="F332" s="31" t="s">
        <v>32</v>
      </c>
      <c r="G332" s="15">
        <v>7901</v>
      </c>
      <c r="H332" s="31" t="s">
        <v>616</v>
      </c>
      <c r="I332" s="15">
        <v>16788</v>
      </c>
      <c r="K332" s="15" t="s">
        <v>487</v>
      </c>
      <c r="L332" s="15">
        <v>2.694</v>
      </c>
      <c r="N332" s="15" t="s">
        <v>25</v>
      </c>
      <c r="P332" s="15" t="s">
        <v>495</v>
      </c>
      <c r="Q332" s="37"/>
      <c r="R332" s="11"/>
      <c r="T332" s="31" t="s">
        <v>153</v>
      </c>
      <c r="U332" s="15"/>
      <c r="V332" s="15">
        <v>2270</v>
      </c>
      <c r="Y332" s="41">
        <v>0.11700000000000001</v>
      </c>
      <c r="Z332" s="42">
        <v>1.403</v>
      </c>
      <c r="AA332" s="42">
        <v>0.13600000000000001</v>
      </c>
      <c r="AB332" s="28">
        <v>391.85500000000002</v>
      </c>
      <c r="AC332" s="42">
        <v>1.9E-2</v>
      </c>
      <c r="AD332" s="42">
        <v>9.8000000000000004E-2</v>
      </c>
      <c r="AE332" s="42"/>
      <c r="AF332" s="43">
        <v>16.917192817080647</v>
      </c>
      <c r="AG332" s="41">
        <v>1.7000000000000001E-2</v>
      </c>
      <c r="AH332" s="42">
        <v>0.26400000000000001</v>
      </c>
      <c r="AI332" s="42">
        <v>5.0000000000000001E-3</v>
      </c>
      <c r="AJ332" s="28">
        <v>252.512</v>
      </c>
      <c r="AK332" s="42">
        <v>1.2E-2</v>
      </c>
      <c r="AL332" s="42">
        <v>6.0000000000000001E-3</v>
      </c>
      <c r="AM332" s="42"/>
      <c r="AN332" s="43">
        <v>10.85038004116196</v>
      </c>
      <c r="AO332" s="41">
        <v>5.3999999999999999E-2</v>
      </c>
      <c r="AP332" s="42">
        <v>0.68500000000000005</v>
      </c>
      <c r="AQ332" s="42">
        <v>5.3999999999999999E-2</v>
      </c>
      <c r="AR332" s="28">
        <v>304.05</v>
      </c>
      <c r="AS332" s="42">
        <v>1.4E-2</v>
      </c>
      <c r="AT332" s="42">
        <v>0.04</v>
      </c>
      <c r="AU332" s="42"/>
      <c r="AV332" s="27">
        <v>12.999000000000001</v>
      </c>
      <c r="AW332" s="54">
        <v>6.0529999999999999</v>
      </c>
      <c r="AX332" s="33" t="s">
        <v>486</v>
      </c>
      <c r="AY332" s="34" t="s">
        <v>486</v>
      </c>
      <c r="AZ332" s="34" t="s">
        <v>486</v>
      </c>
      <c r="BA332" s="16" t="s">
        <v>486</v>
      </c>
      <c r="BB332" s="34" t="s">
        <v>486</v>
      </c>
      <c r="BC332" s="34" t="s">
        <v>486</v>
      </c>
      <c r="BD332" s="34" t="s">
        <v>486</v>
      </c>
      <c r="BE332" s="27" t="s">
        <v>486</v>
      </c>
      <c r="BF332" s="34" t="s">
        <v>486</v>
      </c>
      <c r="BG332" s="33" t="s">
        <v>486</v>
      </c>
      <c r="BH332" s="34" t="s">
        <v>486</v>
      </c>
      <c r="BI332" s="34" t="s">
        <v>486</v>
      </c>
      <c r="BJ332" s="16" t="s">
        <v>486</v>
      </c>
      <c r="BK332" s="34" t="s">
        <v>486</v>
      </c>
      <c r="BL332" s="34" t="s">
        <v>486</v>
      </c>
      <c r="BM332" s="34" t="s">
        <v>486</v>
      </c>
      <c r="BN332" s="27" t="s">
        <v>486</v>
      </c>
      <c r="BO332" s="33" t="s">
        <v>486</v>
      </c>
      <c r="BP332" s="34" t="s">
        <v>486</v>
      </c>
      <c r="BQ332" s="34" t="s">
        <v>486</v>
      </c>
      <c r="BR332" s="16" t="s">
        <v>486</v>
      </c>
      <c r="BS332" s="34" t="s">
        <v>486</v>
      </c>
      <c r="BT332" s="34" t="s">
        <v>486</v>
      </c>
      <c r="BU332" s="34" t="s">
        <v>486</v>
      </c>
      <c r="BV332" s="27" t="s">
        <v>486</v>
      </c>
      <c r="BW332" s="33" t="s">
        <v>486</v>
      </c>
      <c r="BX332" s="34" t="s">
        <v>486</v>
      </c>
      <c r="BY332" s="34" t="s">
        <v>486</v>
      </c>
      <c r="BZ332" s="16" t="s">
        <v>486</v>
      </c>
      <c r="CA332" s="34" t="s">
        <v>486</v>
      </c>
      <c r="CB332" s="34" t="s">
        <v>486</v>
      </c>
      <c r="CC332" s="34" t="s">
        <v>486</v>
      </c>
      <c r="CD332" s="27" t="s">
        <v>486</v>
      </c>
      <c r="CE332" s="33" t="s">
        <v>486</v>
      </c>
      <c r="CF332" s="34" t="s">
        <v>486</v>
      </c>
      <c r="CG332" s="34" t="s">
        <v>486</v>
      </c>
      <c r="CH332" s="16" t="s">
        <v>486</v>
      </c>
      <c r="CI332" s="34" t="s">
        <v>486</v>
      </c>
      <c r="CJ332" s="34" t="s">
        <v>486</v>
      </c>
      <c r="CK332" s="34" t="s">
        <v>486</v>
      </c>
      <c r="CL332" s="27" t="s">
        <v>486</v>
      </c>
      <c r="CM332" s="33" t="s">
        <v>486</v>
      </c>
      <c r="CN332" s="34" t="s">
        <v>486</v>
      </c>
      <c r="CO332" s="34" t="s">
        <v>486</v>
      </c>
      <c r="CP332" s="16" t="s">
        <v>486</v>
      </c>
      <c r="CQ332" s="34" t="s">
        <v>486</v>
      </c>
      <c r="CR332" s="34" t="s">
        <v>486</v>
      </c>
      <c r="CS332" s="34" t="s">
        <v>486</v>
      </c>
      <c r="CT332" s="27" t="s">
        <v>486</v>
      </c>
      <c r="CU332" s="33" t="s">
        <v>486</v>
      </c>
      <c r="CV332" s="34" t="s">
        <v>486</v>
      </c>
      <c r="CW332" s="34" t="s">
        <v>486</v>
      </c>
      <c r="CX332" s="16" t="s">
        <v>486</v>
      </c>
      <c r="CY332" s="34" t="s">
        <v>486</v>
      </c>
      <c r="CZ332" s="34" t="s">
        <v>486</v>
      </c>
      <c r="DA332" s="34" t="s">
        <v>486</v>
      </c>
      <c r="DB332" s="27" t="s">
        <v>486</v>
      </c>
      <c r="DC332" s="34" t="s">
        <v>486</v>
      </c>
      <c r="DD332" s="33">
        <v>9.0000000000000011E-3</v>
      </c>
      <c r="DE332" s="34">
        <v>3.5000000000000003E-2</v>
      </c>
      <c r="DF332" s="34">
        <v>1.8000000000000002E-2</v>
      </c>
      <c r="DG332" s="16">
        <v>266.08</v>
      </c>
      <c r="DH332" s="34">
        <v>3.5000000000000001E-3</v>
      </c>
      <c r="DI332" s="34">
        <v>5.4999999999999997E-3</v>
      </c>
      <c r="DJ332" s="34" t="s">
        <v>486</v>
      </c>
      <c r="DK332" s="27">
        <v>11.415790639581468</v>
      </c>
      <c r="DL332" s="33">
        <v>5.3000000000000005E-2</v>
      </c>
      <c r="DM332" s="34">
        <v>0.80449999999999999</v>
      </c>
      <c r="DN332" s="34">
        <v>3.9E-2</v>
      </c>
      <c r="DO332" s="16">
        <v>334.9735</v>
      </c>
      <c r="DP332" s="34">
        <v>1.6E-2</v>
      </c>
      <c r="DQ332" s="34">
        <v>3.6999999999999998E-2</v>
      </c>
      <c r="DR332" s="34" t="s">
        <v>486</v>
      </c>
      <c r="DS332" s="27">
        <v>14.428491932569795</v>
      </c>
      <c r="DT332" s="33">
        <v>2.2499999999999999E-2</v>
      </c>
      <c r="DU332" s="34">
        <v>0.20400000000000001</v>
      </c>
      <c r="DV332" s="34">
        <v>1.2E-2</v>
      </c>
      <c r="DW332" s="16">
        <v>212.29399999999998</v>
      </c>
      <c r="DX332" s="34">
        <v>0.01</v>
      </c>
      <c r="DY332" s="34">
        <v>1.2500000000000001E-2</v>
      </c>
      <c r="DZ332" s="34" t="s">
        <v>486</v>
      </c>
      <c r="EA332" s="27">
        <v>9.1221289531979082</v>
      </c>
      <c r="EB332" s="33">
        <v>2.6499999999999999E-2</v>
      </c>
      <c r="EC332" s="34">
        <v>9.35E-2</v>
      </c>
      <c r="ED332" s="34">
        <v>2.9499999999999998E-2</v>
      </c>
      <c r="EE332" s="16">
        <v>359.38900000000001</v>
      </c>
      <c r="EF332" s="34">
        <v>6.5000000000000006E-3</v>
      </c>
      <c r="EG332" s="34">
        <v>1.95E-2</v>
      </c>
      <c r="EH332" s="34" t="s">
        <v>486</v>
      </c>
      <c r="EI332" s="27">
        <v>15.424150052630756</v>
      </c>
      <c r="EJ332" s="33">
        <v>2.4500000000000001E-2</v>
      </c>
      <c r="EK332" s="34">
        <v>0.245</v>
      </c>
      <c r="EL332" s="34">
        <v>1.9000000000000003E-2</v>
      </c>
      <c r="EM332" s="16">
        <v>255.91849999999999</v>
      </c>
      <c r="EN332" s="34">
        <v>9.4999999999999998E-3</v>
      </c>
      <c r="EO332" s="34">
        <v>1.55E-2</v>
      </c>
      <c r="EP332" s="34" t="s">
        <v>486</v>
      </c>
      <c r="EQ332" s="27">
        <v>10.99622511822281</v>
      </c>
      <c r="ER332" s="34">
        <v>9.3435000000000006</v>
      </c>
    </row>
    <row r="333" spans="2:148" x14ac:dyDescent="0.2">
      <c r="B333" s="15" t="s">
        <v>499</v>
      </c>
      <c r="D333" s="15" t="s">
        <v>60</v>
      </c>
      <c r="E333" s="15" t="s">
        <v>518</v>
      </c>
      <c r="F333" s="31" t="s">
        <v>32</v>
      </c>
      <c r="G333" s="15">
        <v>7901</v>
      </c>
      <c r="H333" s="31" t="s">
        <v>616</v>
      </c>
      <c r="I333" s="15">
        <v>1649</v>
      </c>
      <c r="K333" s="15" t="s">
        <v>487</v>
      </c>
      <c r="L333" s="15">
        <v>2.351</v>
      </c>
      <c r="N333" s="15" t="s">
        <v>25</v>
      </c>
      <c r="P333" s="15" t="s">
        <v>495</v>
      </c>
      <c r="Q333" s="37"/>
      <c r="R333" s="11"/>
      <c r="T333" s="31" t="s">
        <v>153</v>
      </c>
      <c r="U333" s="15"/>
      <c r="V333" s="15">
        <v>1930</v>
      </c>
      <c r="Y333" s="41">
        <v>0.11686765607859469</v>
      </c>
      <c r="Z333" s="42">
        <v>1.7448047524596892</v>
      </c>
      <c r="AA333" s="42">
        <v>3.8052502908983314E-2</v>
      </c>
      <c r="AB333" s="28">
        <v>351.47040132201374</v>
      </c>
      <c r="AC333" s="42">
        <v>1.1281161944345745E-2</v>
      </c>
      <c r="AD333" s="42">
        <v>0.10558649413424895</v>
      </c>
      <c r="AE333" s="42"/>
      <c r="AF333" s="43">
        <v>15.20811113570549</v>
      </c>
      <c r="AG333" s="41">
        <v>3.9431287403548631E-3</v>
      </c>
      <c r="AH333" s="42">
        <v>1.0098426651837513E-3</v>
      </c>
      <c r="AI333" s="42">
        <v>0.10396449562904445</v>
      </c>
      <c r="AJ333" s="28">
        <v>241.70914946025249</v>
      </c>
      <c r="AK333" s="42">
        <v>8.5964757474904041E-4</v>
      </c>
      <c r="AL333" s="42">
        <v>3.0834811656058228E-3</v>
      </c>
      <c r="AM333" s="42"/>
      <c r="AN333" s="43">
        <v>10.367542658346521</v>
      </c>
      <c r="AO333" s="41">
        <v>4.5933578562580013E-2</v>
      </c>
      <c r="AP333" s="42">
        <v>0.64943170801119243</v>
      </c>
      <c r="AQ333" s="42">
        <v>7.9455433796049954E-2</v>
      </c>
      <c r="AR333" s="28">
        <v>282.52335030185458</v>
      </c>
      <c r="AS333" s="42">
        <v>4.7348382576146405E-3</v>
      </c>
      <c r="AT333" s="42">
        <v>4.119874030496537E-2</v>
      </c>
      <c r="AU333" s="42"/>
      <c r="AV333" s="27">
        <v>12.078606221129485</v>
      </c>
      <c r="AW333" s="54"/>
      <c r="AX333" s="33" t="s">
        <v>486</v>
      </c>
      <c r="AY333" s="34" t="s">
        <v>486</v>
      </c>
      <c r="AZ333" s="34" t="s">
        <v>486</v>
      </c>
      <c r="BA333" s="16" t="s">
        <v>486</v>
      </c>
      <c r="BB333" s="34" t="s">
        <v>486</v>
      </c>
      <c r="BC333" s="34" t="s">
        <v>486</v>
      </c>
      <c r="BD333" s="34" t="s">
        <v>486</v>
      </c>
      <c r="BE333" s="27" t="s">
        <v>486</v>
      </c>
      <c r="BF333" s="34" t="s">
        <v>486</v>
      </c>
      <c r="BG333" s="33" t="s">
        <v>486</v>
      </c>
      <c r="BH333" s="34" t="s">
        <v>486</v>
      </c>
      <c r="BI333" s="34" t="s">
        <v>486</v>
      </c>
      <c r="BJ333" s="16" t="s">
        <v>486</v>
      </c>
      <c r="BK333" s="34" t="s">
        <v>486</v>
      </c>
      <c r="BL333" s="34" t="s">
        <v>486</v>
      </c>
      <c r="BM333" s="34" t="s">
        <v>486</v>
      </c>
      <c r="BN333" s="27" t="s">
        <v>486</v>
      </c>
      <c r="BO333" s="33">
        <v>0.15213466428491801</v>
      </c>
      <c r="BP333" s="34">
        <v>1.5562789951521467</v>
      </c>
      <c r="BQ333" s="34">
        <v>7.8499054311954766E-2</v>
      </c>
      <c r="BR333" s="16">
        <v>290.76683554374881</v>
      </c>
      <c r="BS333" s="34">
        <v>1.093664198960799E-2</v>
      </c>
      <c r="BT333" s="34">
        <v>0.14119802229531003</v>
      </c>
      <c r="BU333" s="34" t="s">
        <v>486</v>
      </c>
      <c r="BV333" s="27">
        <v>12.596618813786813</v>
      </c>
      <c r="BW333" s="33">
        <v>3.0270733346979391E-2</v>
      </c>
      <c r="BX333" s="34">
        <v>1.9220414914125799</v>
      </c>
      <c r="BY333" s="34">
        <v>0.10065388013939457</v>
      </c>
      <c r="BZ333" s="16">
        <v>331.23708363503732</v>
      </c>
      <c r="CA333" s="34">
        <v>1.218681230930274E-2</v>
      </c>
      <c r="CB333" s="34">
        <v>1.8083921037676649E-2</v>
      </c>
      <c r="CC333" s="34" t="s">
        <v>486</v>
      </c>
      <c r="CD333" s="27">
        <v>14.340465049607971</v>
      </c>
      <c r="CE333" s="33">
        <v>9.0179115803196569E-3</v>
      </c>
      <c r="CF333" s="34">
        <v>0.44705290844110035</v>
      </c>
      <c r="CG333" s="34">
        <v>3.6392490030631955E-2</v>
      </c>
      <c r="CH333" s="16">
        <v>215.95318202712699</v>
      </c>
      <c r="CI333" s="34">
        <v>1.7134722898117475E-3</v>
      </c>
      <c r="CJ333" s="34">
        <v>7.3044392905079096E-3</v>
      </c>
      <c r="CK333" s="34" t="s">
        <v>486</v>
      </c>
      <c r="CL333" s="27">
        <v>9.2936189380458227</v>
      </c>
      <c r="CM333" s="33">
        <v>5.7358716664353973E-3</v>
      </c>
      <c r="CN333" s="34" t="s">
        <v>486</v>
      </c>
      <c r="CO333" s="34">
        <v>6.1274515408021542E-2</v>
      </c>
      <c r="CP333" s="16">
        <v>342.03598891657526</v>
      </c>
      <c r="CQ333" s="34">
        <v>2.2297277360212486E-3</v>
      </c>
      <c r="CR333" s="34">
        <v>3.5061439304141487E-3</v>
      </c>
      <c r="CS333" s="34" t="s">
        <v>486</v>
      </c>
      <c r="CT333" s="27" t="s">
        <v>486</v>
      </c>
      <c r="CU333" s="33">
        <v>4.0091070696948734E-2</v>
      </c>
      <c r="CV333" s="34">
        <v>0.83224545316888121</v>
      </c>
      <c r="CW333" s="34">
        <v>5.6637517704102393E-2</v>
      </c>
      <c r="CX333" s="16">
        <v>260.69070701982758</v>
      </c>
      <c r="CY333" s="34">
        <v>5.1085242539053903E-3</v>
      </c>
      <c r="CZ333" s="34">
        <v>3.4982546443043341E-2</v>
      </c>
      <c r="DA333" s="34" t="s">
        <v>486</v>
      </c>
      <c r="DB333" s="27">
        <v>11.24260658639235</v>
      </c>
      <c r="DC333" s="34" t="s">
        <v>486</v>
      </c>
      <c r="DD333" s="33">
        <v>2.7333164345482602E-3</v>
      </c>
      <c r="DE333" s="34" t="s">
        <v>486</v>
      </c>
      <c r="DF333" s="34">
        <v>4.8962373913970271E-2</v>
      </c>
      <c r="DG333" s="16">
        <v>252.19135977380611</v>
      </c>
      <c r="DH333" s="34">
        <v>1.4786415063060361E-3</v>
      </c>
      <c r="DI333" s="34">
        <v>1.2546749282422241E-3</v>
      </c>
      <c r="DJ333" s="34" t="s">
        <v>486</v>
      </c>
      <c r="DK333" s="27" t="s">
        <v>486</v>
      </c>
      <c r="DL333" s="33">
        <v>1.4428752864215364E-2</v>
      </c>
      <c r="DM333" s="34">
        <v>0.94858191816183002</v>
      </c>
      <c r="DN333" s="34">
        <v>0.11325539301510744</v>
      </c>
      <c r="DO333" s="16">
        <v>316.33509556403169</v>
      </c>
      <c r="DP333" s="34">
        <v>7.0934670619808779E-3</v>
      </c>
      <c r="DQ333" s="34">
        <v>7.3352858022344859E-3</v>
      </c>
      <c r="DR333" s="34" t="s">
        <v>486</v>
      </c>
      <c r="DS333" s="27">
        <v>13.633551402468537</v>
      </c>
      <c r="DT333" s="33">
        <v>1.1648352503728802E-2</v>
      </c>
      <c r="DU333" s="34">
        <v>0.74317178984512344</v>
      </c>
      <c r="DV333" s="34">
        <v>5.0209381182595082E-2</v>
      </c>
      <c r="DW333" s="16">
        <v>212.9761782553461</v>
      </c>
      <c r="DX333" s="34">
        <v>2.1353075563159884E-3</v>
      </c>
      <c r="DY333" s="34">
        <v>9.5130449474128131E-3</v>
      </c>
      <c r="DZ333" s="34" t="s">
        <v>486</v>
      </c>
      <c r="EA333" s="27">
        <v>9.1862507792212647</v>
      </c>
      <c r="EB333" s="33">
        <v>4.4676642715413342E-3</v>
      </c>
      <c r="EC333" s="34" t="s">
        <v>486</v>
      </c>
      <c r="ED333" s="34">
        <v>4.7090289004192279E-2</v>
      </c>
      <c r="EE333" s="16">
        <v>337.22375807739076</v>
      </c>
      <c r="EF333" s="34">
        <v>2.0283148913109459E-3</v>
      </c>
      <c r="EG333" s="34">
        <v>2.4393493802303884E-3</v>
      </c>
      <c r="EH333" s="34" t="s">
        <v>486</v>
      </c>
      <c r="EI333" s="27" t="s">
        <v>486</v>
      </c>
      <c r="EJ333" s="33">
        <v>9.5281474686684207E-3</v>
      </c>
      <c r="EK333" s="34">
        <v>0.54553489407621114</v>
      </c>
      <c r="EL333" s="34">
        <v>5.8733914916531113E-2</v>
      </c>
      <c r="EM333" s="16">
        <v>248.77715848786596</v>
      </c>
      <c r="EN333" s="34">
        <v>2.7098567295318322E-3</v>
      </c>
      <c r="EO333" s="34">
        <v>6.8182907391365882E-3</v>
      </c>
      <c r="EP333" s="34" t="s">
        <v>486</v>
      </c>
      <c r="EQ333" s="27">
        <v>10.70815071443559</v>
      </c>
      <c r="ER333" s="34" t="s">
        <v>486</v>
      </c>
    </row>
    <row r="334" spans="2:148" x14ac:dyDescent="0.2">
      <c r="B334" s="15" t="s">
        <v>499</v>
      </c>
      <c r="D334" s="15" t="s">
        <v>64</v>
      </c>
      <c r="E334" s="15" t="s">
        <v>516</v>
      </c>
      <c r="F334" s="31" t="s">
        <v>32</v>
      </c>
      <c r="G334" s="15">
        <v>7901</v>
      </c>
      <c r="H334" s="31" t="s">
        <v>616</v>
      </c>
      <c r="I334" s="15">
        <v>23325</v>
      </c>
      <c r="K334" s="15" t="s">
        <v>489</v>
      </c>
      <c r="L334" s="15">
        <v>2.694</v>
      </c>
      <c r="N334" s="15" t="s">
        <v>25</v>
      </c>
      <c r="P334" s="15" t="s">
        <v>495</v>
      </c>
      <c r="Q334" s="37"/>
      <c r="R334" s="11"/>
      <c r="T334" s="31" t="s">
        <v>153</v>
      </c>
      <c r="U334" s="15"/>
      <c r="V334" s="15">
        <v>2150</v>
      </c>
      <c r="Y334" s="41">
        <v>0.108</v>
      </c>
      <c r="Z334" s="42">
        <v>1.8979999999999999</v>
      </c>
      <c r="AA334" s="42">
        <v>0.11799999999999999</v>
      </c>
      <c r="AB334" s="28">
        <v>379.37299999999999</v>
      </c>
      <c r="AC334" s="42">
        <v>1.7000000000000001E-2</v>
      </c>
      <c r="AD334" s="42">
        <v>9.0999999999999998E-2</v>
      </c>
      <c r="AE334" s="42"/>
      <c r="AF334" s="43">
        <v>16.413976056935478</v>
      </c>
      <c r="AG334" s="41">
        <v>2.8000000000000001E-2</v>
      </c>
      <c r="AH334" s="42">
        <v>0.439</v>
      </c>
      <c r="AI334" s="42">
        <v>2.1999999999999999E-2</v>
      </c>
      <c r="AJ334" s="28">
        <v>254.34399999999999</v>
      </c>
      <c r="AK334" s="42">
        <v>1.2E-2</v>
      </c>
      <c r="AL334" s="42">
        <v>1.4999999999999999E-2</v>
      </c>
      <c r="AM334" s="42"/>
      <c r="AN334" s="43">
        <v>10.942246154812967</v>
      </c>
      <c r="AO334" s="41">
        <v>5.7000000000000002E-2</v>
      </c>
      <c r="AP334" s="42">
        <v>0.97599999999999998</v>
      </c>
      <c r="AQ334" s="42">
        <v>5.7000000000000002E-2</v>
      </c>
      <c r="AR334" s="28">
        <v>300.36799999999999</v>
      </c>
      <c r="AS334" s="42">
        <v>1.4E-2</v>
      </c>
      <c r="AT334" s="42">
        <v>4.2999999999999997E-2</v>
      </c>
      <c r="AU334" s="42"/>
      <c r="AV334" s="27">
        <v>12.862</v>
      </c>
      <c r="AW334" s="54">
        <v>1.4570000000000001</v>
      </c>
      <c r="AX334" s="33" t="s">
        <v>486</v>
      </c>
      <c r="AY334" s="34" t="s">
        <v>486</v>
      </c>
      <c r="AZ334" s="34" t="s">
        <v>486</v>
      </c>
      <c r="BA334" s="16" t="s">
        <v>486</v>
      </c>
      <c r="BB334" s="34" t="s">
        <v>486</v>
      </c>
      <c r="BC334" s="34" t="s">
        <v>486</v>
      </c>
      <c r="BD334" s="34" t="s">
        <v>486</v>
      </c>
      <c r="BE334" s="27" t="s">
        <v>486</v>
      </c>
      <c r="BF334" s="34" t="s">
        <v>486</v>
      </c>
      <c r="BG334" s="33" t="s">
        <v>486</v>
      </c>
      <c r="BH334" s="34" t="s">
        <v>486</v>
      </c>
      <c r="BI334" s="34" t="s">
        <v>486</v>
      </c>
      <c r="BJ334" s="16" t="s">
        <v>486</v>
      </c>
      <c r="BK334" s="34" t="s">
        <v>486</v>
      </c>
      <c r="BL334" s="34" t="s">
        <v>486</v>
      </c>
      <c r="BM334" s="34" t="s">
        <v>486</v>
      </c>
      <c r="BN334" s="27" t="s">
        <v>486</v>
      </c>
      <c r="BO334" s="33" t="s">
        <v>486</v>
      </c>
      <c r="BP334" s="34" t="s">
        <v>486</v>
      </c>
      <c r="BQ334" s="34" t="s">
        <v>486</v>
      </c>
      <c r="BR334" s="16" t="s">
        <v>486</v>
      </c>
      <c r="BS334" s="34" t="s">
        <v>486</v>
      </c>
      <c r="BT334" s="34" t="s">
        <v>486</v>
      </c>
      <c r="BU334" s="34" t="s">
        <v>486</v>
      </c>
      <c r="BV334" s="27" t="s">
        <v>486</v>
      </c>
      <c r="BW334" s="33" t="s">
        <v>486</v>
      </c>
      <c r="BX334" s="34" t="s">
        <v>486</v>
      </c>
      <c r="BY334" s="34" t="s">
        <v>486</v>
      </c>
      <c r="BZ334" s="16" t="s">
        <v>486</v>
      </c>
      <c r="CA334" s="34" t="s">
        <v>486</v>
      </c>
      <c r="CB334" s="34" t="s">
        <v>486</v>
      </c>
      <c r="CC334" s="34" t="s">
        <v>486</v>
      </c>
      <c r="CD334" s="27" t="s">
        <v>486</v>
      </c>
      <c r="CE334" s="33" t="s">
        <v>486</v>
      </c>
      <c r="CF334" s="34" t="s">
        <v>486</v>
      </c>
      <c r="CG334" s="34" t="s">
        <v>486</v>
      </c>
      <c r="CH334" s="16" t="s">
        <v>486</v>
      </c>
      <c r="CI334" s="34" t="s">
        <v>486</v>
      </c>
      <c r="CJ334" s="34" t="s">
        <v>486</v>
      </c>
      <c r="CK334" s="34" t="s">
        <v>486</v>
      </c>
      <c r="CL334" s="27" t="s">
        <v>486</v>
      </c>
      <c r="CM334" s="33" t="s">
        <v>486</v>
      </c>
      <c r="CN334" s="34" t="s">
        <v>486</v>
      </c>
      <c r="CO334" s="34" t="s">
        <v>486</v>
      </c>
      <c r="CP334" s="16" t="s">
        <v>486</v>
      </c>
      <c r="CQ334" s="34" t="s">
        <v>486</v>
      </c>
      <c r="CR334" s="34" t="s">
        <v>486</v>
      </c>
      <c r="CS334" s="34" t="s">
        <v>486</v>
      </c>
      <c r="CT334" s="27" t="s">
        <v>486</v>
      </c>
      <c r="CU334" s="33" t="s">
        <v>486</v>
      </c>
      <c r="CV334" s="34" t="s">
        <v>486</v>
      </c>
      <c r="CW334" s="34" t="s">
        <v>486</v>
      </c>
      <c r="CX334" s="16" t="s">
        <v>486</v>
      </c>
      <c r="CY334" s="34" t="s">
        <v>486</v>
      </c>
      <c r="CZ334" s="34" t="s">
        <v>486</v>
      </c>
      <c r="DA334" s="34" t="s">
        <v>486</v>
      </c>
      <c r="DB334" s="27" t="s">
        <v>486</v>
      </c>
      <c r="DC334" s="34" t="s">
        <v>486</v>
      </c>
      <c r="DD334" s="33">
        <v>0.01</v>
      </c>
      <c r="DE334" s="34">
        <v>2.5000000000000001E-2</v>
      </c>
      <c r="DF334" s="34">
        <v>1.4E-2</v>
      </c>
      <c r="DG334" s="16">
        <v>257.57400000000001</v>
      </c>
      <c r="DH334" s="34">
        <v>4.0000000000000001E-3</v>
      </c>
      <c r="DI334" s="34">
        <v>6.0000000000000001E-3</v>
      </c>
      <c r="DJ334" s="34" t="s">
        <v>486</v>
      </c>
      <c r="DK334" s="27">
        <v>11.050429215566137</v>
      </c>
      <c r="DL334" s="33">
        <v>1.9E-2</v>
      </c>
      <c r="DM334" s="34">
        <v>0.151</v>
      </c>
      <c r="DN334" s="34">
        <v>8.0000000000000002E-3</v>
      </c>
      <c r="DO334" s="16">
        <v>323.25799999999998</v>
      </c>
      <c r="DP334" s="34">
        <v>6.0000000000000001E-3</v>
      </c>
      <c r="DQ334" s="34">
        <v>1.2999999999999999E-2</v>
      </c>
      <c r="DR334" s="34" t="s">
        <v>486</v>
      </c>
      <c r="DS334" s="27">
        <v>13.877341597146943</v>
      </c>
      <c r="DT334" s="33">
        <v>2.4E-2</v>
      </c>
      <c r="DU334" s="34">
        <v>0.27700000000000002</v>
      </c>
      <c r="DV334" s="34">
        <v>7.0000000000000001E-3</v>
      </c>
      <c r="DW334" s="16">
        <v>216.02099999999999</v>
      </c>
      <c r="DX334" s="34">
        <v>0.01</v>
      </c>
      <c r="DY334" s="34">
        <v>1.4E-2</v>
      </c>
      <c r="DZ334" s="34" t="s">
        <v>486</v>
      </c>
      <c r="EA334" s="27">
        <v>9.2871046802092678</v>
      </c>
      <c r="EB334" s="33">
        <v>8.0000000000000002E-3</v>
      </c>
      <c r="EC334" s="34">
        <v>6.0000000000000001E-3</v>
      </c>
      <c r="ED334" s="34">
        <v>7.0000000000000001E-3</v>
      </c>
      <c r="EE334" s="16">
        <v>352.76799999999997</v>
      </c>
      <c r="EF334" s="34">
        <v>2E-3</v>
      </c>
      <c r="EG334" s="34">
        <v>6.0000000000000001E-3</v>
      </c>
      <c r="EH334" s="34" t="s">
        <v>486</v>
      </c>
      <c r="EI334" s="27">
        <v>15.13176006661325</v>
      </c>
      <c r="EJ334" s="33">
        <v>1.9E-2</v>
      </c>
      <c r="EK334" s="34">
        <v>0.18099999999999999</v>
      </c>
      <c r="EL334" s="34">
        <v>8.9999999999999993E-3</v>
      </c>
      <c r="EM334" s="16">
        <v>253.947</v>
      </c>
      <c r="EN334" s="34">
        <v>8.0000000000000002E-3</v>
      </c>
      <c r="EO334" s="34">
        <v>1.0999999999999999E-2</v>
      </c>
      <c r="EP334" s="34" t="s">
        <v>486</v>
      </c>
      <c r="EQ334" s="27">
        <v>10.906605395044856</v>
      </c>
      <c r="ER334" s="34">
        <v>1.62</v>
      </c>
    </row>
    <row r="335" spans="2:148" x14ac:dyDescent="0.2">
      <c r="B335" s="15" t="s">
        <v>499</v>
      </c>
      <c r="D335" s="15" t="s">
        <v>60</v>
      </c>
      <c r="E335" s="15" t="s">
        <v>511</v>
      </c>
      <c r="F335" s="31" t="s">
        <v>32</v>
      </c>
      <c r="G335" s="15">
        <v>7901</v>
      </c>
      <c r="H335" s="31" t="s">
        <v>616</v>
      </c>
      <c r="I335" s="15">
        <v>9026</v>
      </c>
      <c r="K335" s="15" t="s">
        <v>489</v>
      </c>
      <c r="L335" s="15">
        <v>2.351</v>
      </c>
      <c r="N335" s="15" t="s">
        <v>25</v>
      </c>
      <c r="P335" s="15" t="s">
        <v>495</v>
      </c>
      <c r="Q335" s="37"/>
      <c r="R335" s="11"/>
      <c r="T335" s="31" t="s">
        <v>153</v>
      </c>
      <c r="U335" s="15"/>
      <c r="V335" s="15">
        <v>2150</v>
      </c>
      <c r="Y335" s="41">
        <v>7.8E-2</v>
      </c>
      <c r="Z335" s="42">
        <v>1.083</v>
      </c>
      <c r="AA335" s="42">
        <v>4.1000000000000002E-2</v>
      </c>
      <c r="AB335" s="28">
        <v>351.34300000000002</v>
      </c>
      <c r="AC335" s="42">
        <v>7.0000000000000001E-3</v>
      </c>
      <c r="AD335" s="42">
        <v>7.0999999999999994E-2</v>
      </c>
      <c r="AE335" s="42"/>
      <c r="AF335" s="43">
        <v>15.1527539237404</v>
      </c>
      <c r="AG335" s="41">
        <v>1.2E-2</v>
      </c>
      <c r="AH335" s="42">
        <v>0.59699999999999998</v>
      </c>
      <c r="AI335" s="42">
        <v>4.0000000000000001E-3</v>
      </c>
      <c r="AJ335" s="28">
        <v>247.29300000000001</v>
      </c>
      <c r="AK335" s="42">
        <v>8.0000000000000002E-3</v>
      </c>
      <c r="AL335" s="42">
        <v>4.0000000000000001E-3</v>
      </c>
      <c r="AM335" s="42"/>
      <c r="AN335" s="43">
        <v>10.648299948154783</v>
      </c>
      <c r="AO335" s="41">
        <v>3.5999999999999997E-2</v>
      </c>
      <c r="AP335" s="42">
        <v>0.77600000000000002</v>
      </c>
      <c r="AQ335" s="42">
        <v>1.7999999999999999E-2</v>
      </c>
      <c r="AR335" s="28">
        <v>285.60599999999999</v>
      </c>
      <c r="AS335" s="42">
        <v>7.0000000000000001E-3</v>
      </c>
      <c r="AT335" s="42">
        <v>2.9000000000000001E-2</v>
      </c>
      <c r="AU335" s="42"/>
      <c r="AV335" s="27">
        <v>12.218</v>
      </c>
      <c r="AW335" s="54"/>
      <c r="AX335" s="33" t="s">
        <v>486</v>
      </c>
      <c r="AY335" s="34" t="s">
        <v>486</v>
      </c>
      <c r="AZ335" s="34" t="s">
        <v>486</v>
      </c>
      <c r="BA335" s="16" t="s">
        <v>486</v>
      </c>
      <c r="BB335" s="34" t="s">
        <v>486</v>
      </c>
      <c r="BC335" s="34" t="s">
        <v>486</v>
      </c>
      <c r="BD335" s="34" t="s">
        <v>486</v>
      </c>
      <c r="BE335" s="27" t="s">
        <v>486</v>
      </c>
      <c r="BF335" s="34" t="s">
        <v>486</v>
      </c>
      <c r="BG335" s="33" t="s">
        <v>486</v>
      </c>
      <c r="BH335" s="34" t="s">
        <v>486</v>
      </c>
      <c r="BI335" s="34" t="s">
        <v>486</v>
      </c>
      <c r="BJ335" s="16" t="s">
        <v>486</v>
      </c>
      <c r="BK335" s="34" t="s">
        <v>486</v>
      </c>
      <c r="BL335" s="34" t="s">
        <v>486</v>
      </c>
      <c r="BM335" s="34" t="s">
        <v>486</v>
      </c>
      <c r="BN335" s="27" t="s">
        <v>486</v>
      </c>
      <c r="BO335" s="33" t="s">
        <v>486</v>
      </c>
      <c r="BP335" s="34" t="s">
        <v>486</v>
      </c>
      <c r="BQ335" s="34" t="s">
        <v>486</v>
      </c>
      <c r="BR335" s="16" t="s">
        <v>486</v>
      </c>
      <c r="BS335" s="34" t="s">
        <v>486</v>
      </c>
      <c r="BT335" s="34" t="s">
        <v>486</v>
      </c>
      <c r="BU335" s="34" t="s">
        <v>486</v>
      </c>
      <c r="BV335" s="27" t="s">
        <v>486</v>
      </c>
      <c r="BW335" s="33" t="s">
        <v>486</v>
      </c>
      <c r="BX335" s="34" t="s">
        <v>486</v>
      </c>
      <c r="BY335" s="34" t="s">
        <v>486</v>
      </c>
      <c r="BZ335" s="16" t="s">
        <v>486</v>
      </c>
      <c r="CA335" s="34" t="s">
        <v>486</v>
      </c>
      <c r="CB335" s="34" t="s">
        <v>486</v>
      </c>
      <c r="CC335" s="34" t="s">
        <v>486</v>
      </c>
      <c r="CD335" s="27" t="s">
        <v>486</v>
      </c>
      <c r="CE335" s="33" t="s">
        <v>486</v>
      </c>
      <c r="CF335" s="34" t="s">
        <v>486</v>
      </c>
      <c r="CG335" s="34" t="s">
        <v>486</v>
      </c>
      <c r="CH335" s="16" t="s">
        <v>486</v>
      </c>
      <c r="CI335" s="34" t="s">
        <v>486</v>
      </c>
      <c r="CJ335" s="34" t="s">
        <v>486</v>
      </c>
      <c r="CK335" s="34" t="s">
        <v>486</v>
      </c>
      <c r="CL335" s="27" t="s">
        <v>486</v>
      </c>
      <c r="CM335" s="33" t="s">
        <v>486</v>
      </c>
      <c r="CN335" s="34" t="s">
        <v>486</v>
      </c>
      <c r="CO335" s="34" t="s">
        <v>486</v>
      </c>
      <c r="CP335" s="16" t="s">
        <v>486</v>
      </c>
      <c r="CQ335" s="34" t="s">
        <v>486</v>
      </c>
      <c r="CR335" s="34" t="s">
        <v>486</v>
      </c>
      <c r="CS335" s="34" t="s">
        <v>486</v>
      </c>
      <c r="CT335" s="27" t="s">
        <v>486</v>
      </c>
      <c r="CU335" s="33" t="s">
        <v>486</v>
      </c>
      <c r="CV335" s="34" t="s">
        <v>486</v>
      </c>
      <c r="CW335" s="34" t="s">
        <v>486</v>
      </c>
      <c r="CX335" s="16" t="s">
        <v>486</v>
      </c>
      <c r="CY335" s="34" t="s">
        <v>486</v>
      </c>
      <c r="CZ335" s="34" t="s">
        <v>486</v>
      </c>
      <c r="DA335" s="34" t="s">
        <v>486</v>
      </c>
      <c r="DB335" s="27" t="s">
        <v>486</v>
      </c>
      <c r="DC335" s="34" t="s">
        <v>486</v>
      </c>
      <c r="DD335" s="33" t="s">
        <v>486</v>
      </c>
      <c r="DE335" s="34">
        <v>2.8000000000000001E-2</v>
      </c>
      <c r="DF335" s="34">
        <v>6.0000000000000001E-3</v>
      </c>
      <c r="DG335" s="16">
        <v>250.53100000000001</v>
      </c>
      <c r="DH335" s="34">
        <v>1E-3</v>
      </c>
      <c r="DI335" s="34">
        <v>1.4999999999999999E-2</v>
      </c>
      <c r="DJ335" s="34" t="s">
        <v>486</v>
      </c>
      <c r="DK335" s="27" t="s">
        <v>486</v>
      </c>
      <c r="DL335" s="33" t="s">
        <v>486</v>
      </c>
      <c r="DM335" s="34">
        <v>1.2999999999999999E-2</v>
      </c>
      <c r="DN335" s="34">
        <v>8.9999999999999993E-3</v>
      </c>
      <c r="DO335" s="16">
        <v>314.92700000000002</v>
      </c>
      <c r="DP335" s="34">
        <v>6.0000000000000001E-3</v>
      </c>
      <c r="DQ335" s="34">
        <v>1.7999999999999999E-2</v>
      </c>
      <c r="DR335" s="34" t="s">
        <v>486</v>
      </c>
      <c r="DS335" s="27" t="s">
        <v>486</v>
      </c>
      <c r="DT335" s="33" t="s">
        <v>486</v>
      </c>
      <c r="DU335" s="34">
        <v>0.18099999999999999</v>
      </c>
      <c r="DV335" s="34">
        <v>3.0000000000000001E-3</v>
      </c>
      <c r="DW335" s="16">
        <v>213.88200000000001</v>
      </c>
      <c r="DX335" s="34">
        <v>6.0000000000000001E-3</v>
      </c>
      <c r="DY335" s="34">
        <v>8.9999999999999993E-3</v>
      </c>
      <c r="DZ335" s="34" t="s">
        <v>486</v>
      </c>
      <c r="EA335" s="27" t="s">
        <v>486</v>
      </c>
      <c r="EB335" s="33" t="s">
        <v>486</v>
      </c>
      <c r="EC335" s="34">
        <v>3.9E-2</v>
      </c>
      <c r="ED335" s="34">
        <v>1.6E-2</v>
      </c>
      <c r="EE335" s="16">
        <v>343.70699999999999</v>
      </c>
      <c r="EF335" s="34">
        <v>3.0000000000000001E-3</v>
      </c>
      <c r="EG335" s="34">
        <v>3.7999999999999999E-2</v>
      </c>
      <c r="EH335" s="34" t="s">
        <v>486</v>
      </c>
      <c r="EI335" s="27" t="s">
        <v>486</v>
      </c>
      <c r="EJ335" s="33" t="s">
        <v>486</v>
      </c>
      <c r="EK335" s="34">
        <v>0.112</v>
      </c>
      <c r="EL335" s="34">
        <v>6.0000000000000001E-3</v>
      </c>
      <c r="EM335" s="16">
        <v>249.34899999999999</v>
      </c>
      <c r="EN335" s="34">
        <v>5.0000000000000001E-3</v>
      </c>
      <c r="EO335" s="34">
        <v>1.4999999999999999E-2</v>
      </c>
      <c r="EP335" s="34" t="s">
        <v>486</v>
      </c>
      <c r="EQ335" s="27" t="s">
        <v>486</v>
      </c>
      <c r="ER335" s="34" t="s">
        <v>486</v>
      </c>
    </row>
    <row r="336" spans="2:148" x14ac:dyDescent="0.2">
      <c r="B336" s="15" t="s">
        <v>499</v>
      </c>
      <c r="D336" s="15" t="s">
        <v>60</v>
      </c>
      <c r="E336" s="15" t="s">
        <v>511</v>
      </c>
      <c r="F336" s="31" t="s">
        <v>32</v>
      </c>
      <c r="G336" s="15">
        <v>7901</v>
      </c>
      <c r="H336" s="31" t="s">
        <v>616</v>
      </c>
      <c r="I336" s="15">
        <v>1307</v>
      </c>
      <c r="K336" s="15" t="s">
        <v>489</v>
      </c>
      <c r="L336" s="15">
        <v>3.4969999999999999</v>
      </c>
      <c r="N336" s="15" t="s">
        <v>31</v>
      </c>
      <c r="P336" s="15" t="s">
        <v>495</v>
      </c>
      <c r="Q336" s="37"/>
      <c r="S336" s="11"/>
      <c r="T336" s="31" t="s">
        <v>153</v>
      </c>
      <c r="U336" s="15"/>
      <c r="V336" s="15">
        <v>2270</v>
      </c>
      <c r="Y336" s="41">
        <v>0.20889324091757633</v>
      </c>
      <c r="Z336" s="42">
        <v>1.2496605682884114</v>
      </c>
      <c r="AA336" s="42">
        <v>0.11989007549272865</v>
      </c>
      <c r="AB336" s="28">
        <v>403.55206679916427</v>
      </c>
      <c r="AC336" s="42">
        <v>1.2106732733041347E-2</v>
      </c>
      <c r="AD336" s="42">
        <v>0.19678650818453497</v>
      </c>
      <c r="AE336" s="42"/>
      <c r="AG336" s="41">
        <v>5.2417915792863342E-3</v>
      </c>
      <c r="AH336" s="42">
        <v>5.5770473671410727E-2</v>
      </c>
      <c r="AI336" s="42">
        <v>2.7500251972534871E-3</v>
      </c>
      <c r="AJ336" s="28">
        <v>278.22087992333803</v>
      </c>
      <c r="AK336" s="42">
        <v>1.5794366559617563E-3</v>
      </c>
      <c r="AL336" s="42">
        <v>3.6623549233245779E-3</v>
      </c>
      <c r="AM336" s="42"/>
      <c r="AN336" s="43">
        <v>11.937403205571631</v>
      </c>
      <c r="AO336" s="41">
        <v>8.0257689378303881E-2</v>
      </c>
      <c r="AP336" s="42">
        <v>0.49554508667834768</v>
      </c>
      <c r="AQ336" s="42">
        <v>4.5899072600006058E-2</v>
      </c>
      <c r="AR336" s="28">
        <v>324.38716813908724</v>
      </c>
      <c r="AS336" s="42">
        <v>5.4572119881981023E-3</v>
      </c>
      <c r="AT336" s="42">
        <v>7.4800477390105785E-2</v>
      </c>
      <c r="AU336" s="42"/>
      <c r="AV336" s="27">
        <v>13.855377035622418</v>
      </c>
      <c r="AW336" s="54"/>
      <c r="AX336" s="33" t="s">
        <v>486</v>
      </c>
      <c r="AY336" s="34" t="s">
        <v>486</v>
      </c>
      <c r="AZ336" s="34" t="s">
        <v>486</v>
      </c>
      <c r="BA336" s="16" t="s">
        <v>486</v>
      </c>
      <c r="BB336" s="34" t="s">
        <v>486</v>
      </c>
      <c r="BC336" s="34" t="s">
        <v>486</v>
      </c>
      <c r="BD336" s="34" t="s">
        <v>486</v>
      </c>
      <c r="BE336" s="27" t="s">
        <v>486</v>
      </c>
      <c r="BF336" s="34" t="s">
        <v>486</v>
      </c>
      <c r="BG336" s="33" t="s">
        <v>486</v>
      </c>
      <c r="BH336" s="34" t="s">
        <v>486</v>
      </c>
      <c r="BI336" s="34" t="s">
        <v>486</v>
      </c>
      <c r="BJ336" s="16" t="s">
        <v>486</v>
      </c>
      <c r="BK336" s="34" t="s">
        <v>486</v>
      </c>
      <c r="BL336" s="34" t="s">
        <v>486</v>
      </c>
      <c r="BM336" s="34" t="s">
        <v>486</v>
      </c>
      <c r="BN336" s="27" t="s">
        <v>486</v>
      </c>
      <c r="BO336" s="33">
        <v>0.27337605863173214</v>
      </c>
      <c r="BP336" s="34">
        <v>1.4158313800205871</v>
      </c>
      <c r="BQ336" s="34">
        <v>0.21828900372587379</v>
      </c>
      <c r="BR336" s="16">
        <v>362.41589306706004</v>
      </c>
      <c r="BS336" s="34">
        <v>1.56636723987615E-2</v>
      </c>
      <c r="BT336" s="34">
        <v>0.25771238623297066</v>
      </c>
      <c r="BU336" s="34" t="s">
        <v>486</v>
      </c>
      <c r="BV336" s="27">
        <v>15.67668601217755</v>
      </c>
      <c r="BW336" s="33">
        <v>7.0143848118641742E-3</v>
      </c>
      <c r="BX336" s="34">
        <v>0.79354789281514049</v>
      </c>
      <c r="BY336" s="34">
        <v>7.646727788527252E-3</v>
      </c>
      <c r="BZ336" s="16">
        <v>381.66440460246901</v>
      </c>
      <c r="CA336" s="34">
        <v>3.8084868632914577E-3</v>
      </c>
      <c r="CB336" s="34">
        <v>3.2058979485727166E-3</v>
      </c>
      <c r="CC336" s="34" t="s">
        <v>486</v>
      </c>
      <c r="CD336" s="27">
        <v>16.424076441805912</v>
      </c>
      <c r="CE336" s="33">
        <v>1.2954647841372085E-2</v>
      </c>
      <c r="CF336" s="34">
        <v>0.72610337767323563</v>
      </c>
      <c r="CG336" s="34">
        <v>5.2327020020471312E-3</v>
      </c>
      <c r="CH336" s="16">
        <v>241.91576694528302</v>
      </c>
      <c r="CI336" s="34">
        <v>3.3519145387762629E-3</v>
      </c>
      <c r="CJ336" s="34">
        <v>9.6027333025958221E-3</v>
      </c>
      <c r="CK336" s="34" t="s">
        <v>486</v>
      </c>
      <c r="CL336" s="27">
        <v>10.426500989790377</v>
      </c>
      <c r="CM336" s="33">
        <v>2.052624809409724E-3</v>
      </c>
      <c r="CN336" s="34">
        <v>0.11538293072485968</v>
      </c>
      <c r="CO336" s="34">
        <v>2.8596438127631105E-3</v>
      </c>
      <c r="CP336" s="16">
        <v>409.22159804227829</v>
      </c>
      <c r="CQ336" s="34">
        <v>2.7377305171203217E-4</v>
      </c>
      <c r="CR336" s="34">
        <v>1.7788517576976918E-3</v>
      </c>
      <c r="CS336" s="34" t="s">
        <v>486</v>
      </c>
      <c r="CT336" s="27">
        <v>17.559625632889961</v>
      </c>
      <c r="CU336" s="33">
        <v>6.2390655310365167E-2</v>
      </c>
      <c r="CV336" s="34">
        <v>0.80807701050887237</v>
      </c>
      <c r="CW336" s="34">
        <v>4.7411507385921779E-2</v>
      </c>
      <c r="CX336" s="16">
        <v>303.38340548384781</v>
      </c>
      <c r="CY336" s="34">
        <v>5.5269144551116506E-3</v>
      </c>
      <c r="CZ336" s="34">
        <v>5.6863740855253517E-2</v>
      </c>
      <c r="DA336" s="34" t="s">
        <v>486</v>
      </c>
      <c r="DB336" s="27">
        <v>13.075107231951979</v>
      </c>
      <c r="DC336" s="34" t="s">
        <v>486</v>
      </c>
      <c r="DD336" s="33">
        <v>2.4169995367493043E-3</v>
      </c>
      <c r="DE336" s="34">
        <v>0.27731282822170888</v>
      </c>
      <c r="DF336" s="34">
        <v>4.9196634438364644E-3</v>
      </c>
      <c r="DG336" s="16">
        <v>294.94795919897973</v>
      </c>
      <c r="DH336" s="34">
        <v>1.1323369948792613E-3</v>
      </c>
      <c r="DI336" s="34">
        <v>1.284662541870043E-3</v>
      </c>
      <c r="DJ336" s="34" t="s">
        <v>486</v>
      </c>
      <c r="DK336" s="27">
        <v>12.669377258209206</v>
      </c>
      <c r="DL336" s="33">
        <v>4.3252241506695028E-3</v>
      </c>
      <c r="DM336" s="34">
        <v>0.32006056770568281</v>
      </c>
      <c r="DN336" s="34">
        <v>2.7542456359423016E-2</v>
      </c>
      <c r="DO336" s="16">
        <v>370.87300610984499</v>
      </c>
      <c r="DP336" s="34">
        <v>2.1374896936200388E-3</v>
      </c>
      <c r="DQ336" s="34">
        <v>2.187734457049464E-3</v>
      </c>
      <c r="DR336" s="34" t="s">
        <v>486</v>
      </c>
      <c r="DS336" s="27">
        <v>15.928953558569058</v>
      </c>
      <c r="DT336" s="33">
        <v>1.0464783250645685E-2</v>
      </c>
      <c r="DU336" s="34">
        <v>1.158810469238762</v>
      </c>
      <c r="DV336" s="34">
        <v>4.1459124150179235E-3</v>
      </c>
      <c r="DW336" s="16">
        <v>238.00818134256619</v>
      </c>
      <c r="DX336" s="34">
        <v>3.6435572532929651E-3</v>
      </c>
      <c r="DY336" s="34">
        <v>6.8212259973527197E-3</v>
      </c>
      <c r="DZ336" s="34" t="s">
        <v>486</v>
      </c>
      <c r="EA336" s="27">
        <v>10.287729289425</v>
      </c>
      <c r="EB336" s="33">
        <v>1.5766233084031763E-3</v>
      </c>
      <c r="EC336" s="34">
        <v>3.7151039006730578E-2</v>
      </c>
      <c r="ED336" s="34">
        <v>4.6697935944631274E-3</v>
      </c>
      <c r="EE336" s="16">
        <v>386.08681124220578</v>
      </c>
      <c r="EF336" s="34">
        <v>3.1153279539920602E-4</v>
      </c>
      <c r="EG336" s="34">
        <v>1.2650905130039704E-3</v>
      </c>
      <c r="EH336" s="34" t="s">
        <v>486</v>
      </c>
      <c r="EI336" s="27">
        <v>16.562034001137633</v>
      </c>
      <c r="EJ336" s="33">
        <v>7.0602786199888967E-3</v>
      </c>
      <c r="EK336" s="34">
        <v>0.74639762838395141</v>
      </c>
      <c r="EL336" s="34">
        <v>7.6962566879424533E-3</v>
      </c>
      <c r="EM336" s="16">
        <v>283.93306106728528</v>
      </c>
      <c r="EN336" s="34">
        <v>2.5803405554089042E-3</v>
      </c>
      <c r="EO336" s="34">
        <v>4.4799380645799925E-3</v>
      </c>
      <c r="EP336" s="34" t="s">
        <v>486</v>
      </c>
      <c r="EQ336" s="27">
        <v>12.229194271139576</v>
      </c>
      <c r="ER336" s="34" t="s">
        <v>486</v>
      </c>
    </row>
    <row r="337" spans="2:148" x14ac:dyDescent="0.2">
      <c r="B337" s="15" t="s">
        <v>500</v>
      </c>
      <c r="D337" s="15" t="s">
        <v>53</v>
      </c>
      <c r="E337" s="15" t="s">
        <v>158</v>
      </c>
      <c r="F337" s="31" t="s">
        <v>32</v>
      </c>
      <c r="G337" s="15">
        <v>7901</v>
      </c>
      <c r="H337" s="31" t="s">
        <v>616</v>
      </c>
      <c r="I337" s="15">
        <v>29845</v>
      </c>
      <c r="K337" s="15" t="s">
        <v>490</v>
      </c>
      <c r="L337" s="15">
        <v>4</v>
      </c>
      <c r="N337" s="15" t="s">
        <v>39</v>
      </c>
      <c r="P337" s="15" t="s">
        <v>495</v>
      </c>
      <c r="Q337" s="37"/>
      <c r="R337" s="11"/>
      <c r="T337" s="31" t="s">
        <v>153</v>
      </c>
      <c r="U337" s="15"/>
      <c r="V337" s="15">
        <v>1810</v>
      </c>
      <c r="Y337" s="41">
        <v>0.29108382444523662</v>
      </c>
      <c r="Z337" s="42">
        <v>2.2627593272239048</v>
      </c>
      <c r="AA337" s="42">
        <v>0.29717749006277827</v>
      </c>
      <c r="AB337" s="28">
        <v>347.49003118105873</v>
      </c>
      <c r="AC337" s="42">
        <v>3.8131021380115246E-2</v>
      </c>
      <c r="AD337" s="42">
        <v>0.25295280306512136</v>
      </c>
      <c r="AE337" s="42"/>
      <c r="AF337" s="43">
        <v>15.096004910492791</v>
      </c>
      <c r="AG337" s="41">
        <v>1.1376570096084809E-2</v>
      </c>
      <c r="AH337" s="42">
        <v>6.9705216085663338E-2</v>
      </c>
      <c r="AI337" s="42">
        <v>0.16346339466634885</v>
      </c>
      <c r="AJ337" s="28">
        <v>203.68533324989468</v>
      </c>
      <c r="AK337" s="42">
        <v>6.295197583416217E-3</v>
      </c>
      <c r="AL337" s="42">
        <v>5.081372512668594E-3</v>
      </c>
      <c r="AM337" s="42"/>
      <c r="AN337" s="43">
        <v>8.7423373748448903</v>
      </c>
      <c r="AO337" s="41">
        <v>0.11470424141914708</v>
      </c>
      <c r="AP337" s="42">
        <v>0.87987216166130888</v>
      </c>
      <c r="AQ337" s="42">
        <v>0.21287733593964486</v>
      </c>
      <c r="AR337" s="28">
        <v>256.81692560404326</v>
      </c>
      <c r="AS337" s="42">
        <v>1.8056787074866958E-2</v>
      </c>
      <c r="AT337" s="42">
        <v>9.6647454344280112E-2</v>
      </c>
      <c r="AU337" s="42"/>
      <c r="AV337" s="27">
        <v>11.00881006351524</v>
      </c>
      <c r="AW337" s="54"/>
      <c r="AX337" s="33" t="s">
        <v>486</v>
      </c>
      <c r="AY337" s="34" t="s">
        <v>486</v>
      </c>
      <c r="AZ337" s="34" t="s">
        <v>486</v>
      </c>
      <c r="BA337" s="16" t="s">
        <v>486</v>
      </c>
      <c r="BB337" s="34" t="s">
        <v>486</v>
      </c>
      <c r="BC337" s="34" t="s">
        <v>486</v>
      </c>
      <c r="BD337" s="34" t="s">
        <v>486</v>
      </c>
      <c r="BE337" s="27" t="s">
        <v>486</v>
      </c>
      <c r="BF337" s="34" t="s">
        <v>486</v>
      </c>
      <c r="BG337" s="33" t="s">
        <v>486</v>
      </c>
      <c r="BH337" s="34" t="s">
        <v>486</v>
      </c>
      <c r="BI337" s="34" t="s">
        <v>486</v>
      </c>
      <c r="BJ337" s="16" t="s">
        <v>486</v>
      </c>
      <c r="BK337" s="34" t="s">
        <v>486</v>
      </c>
      <c r="BL337" s="34" t="s">
        <v>486</v>
      </c>
      <c r="BM337" s="34" t="s">
        <v>486</v>
      </c>
      <c r="BN337" s="27" t="s">
        <v>486</v>
      </c>
      <c r="BO337" s="33">
        <v>0.27129154468935107</v>
      </c>
      <c r="BP337" s="34">
        <v>2.4799681759119201</v>
      </c>
      <c r="BQ337" s="34">
        <v>0.6537432877045235</v>
      </c>
      <c r="BR337" s="16">
        <v>302.92598758998156</v>
      </c>
      <c r="BS337" s="34">
        <v>3.6545604012169358E-2</v>
      </c>
      <c r="BT337" s="34">
        <v>0.23474594067718171</v>
      </c>
      <c r="BU337" s="34" t="s">
        <v>486</v>
      </c>
      <c r="BV337" s="27">
        <v>13.196593837839496</v>
      </c>
      <c r="BW337" s="33">
        <v>2.1368854238892912E-2</v>
      </c>
      <c r="BX337" s="34">
        <v>0.26886416761271931</v>
      </c>
      <c r="BY337" s="34">
        <v>1.3991510161958578</v>
      </c>
      <c r="BZ337" s="16">
        <v>296.25064370816636</v>
      </c>
      <c r="CA337" s="34">
        <v>1.3212414412143682E-2</v>
      </c>
      <c r="CB337" s="34">
        <v>8.1564398267492295E-3</v>
      </c>
      <c r="CC337" s="34" t="s">
        <v>486</v>
      </c>
      <c r="CD337" s="27">
        <v>12.727258627202428</v>
      </c>
      <c r="CE337" s="33">
        <v>1.4655346938289647E-2</v>
      </c>
      <c r="CF337" s="34">
        <v>0.19835388169790069</v>
      </c>
      <c r="CG337" s="34">
        <v>0.5576300498526795</v>
      </c>
      <c r="CH337" s="16">
        <v>170.81633848262885</v>
      </c>
      <c r="CI337" s="34">
        <v>7.9070978625154203E-3</v>
      </c>
      <c r="CJ337" s="34">
        <v>6.7482490757742267E-3</v>
      </c>
      <c r="CK337" s="34" t="s">
        <v>486</v>
      </c>
      <c r="CL337" s="27">
        <v>7.3416985988365679</v>
      </c>
      <c r="CM337" s="33">
        <v>3.3913087834231713E-2</v>
      </c>
      <c r="CN337" s="34">
        <v>0.60803495184628897</v>
      </c>
      <c r="CO337" s="34">
        <v>0.95514348405662497</v>
      </c>
      <c r="CP337" s="16">
        <v>314.25486865465354</v>
      </c>
      <c r="CQ337" s="34">
        <v>1.6971320981489343E-2</v>
      </c>
      <c r="CR337" s="34">
        <v>1.694176685274237E-2</v>
      </c>
      <c r="CS337" s="34" t="s">
        <v>486</v>
      </c>
      <c r="CT337" s="27">
        <v>13.524028667440721</v>
      </c>
      <c r="CU337" s="33">
        <v>6.8174464388762027E-2</v>
      </c>
      <c r="CV337" s="34">
        <v>0.70087401553386008</v>
      </c>
      <c r="CW337" s="34">
        <v>0.74007542707910456</v>
      </c>
      <c r="CX337" s="16">
        <v>230.07371591369662</v>
      </c>
      <c r="CY337" s="34">
        <v>1.5267001541114057E-2</v>
      </c>
      <c r="CZ337" s="34">
        <v>5.2907462847647968E-2</v>
      </c>
      <c r="DA337" s="34" t="s">
        <v>486</v>
      </c>
      <c r="DB337" s="27">
        <v>9.9244062910659512</v>
      </c>
      <c r="DC337" s="34" t="s">
        <v>486</v>
      </c>
      <c r="DD337" s="33">
        <v>4.0238981866120668E-2</v>
      </c>
      <c r="DE337" s="34">
        <v>0.57911036946266736</v>
      </c>
      <c r="DF337" s="34">
        <v>0.4639456378136389</v>
      </c>
      <c r="DG337" s="16">
        <v>227.58426375098665</v>
      </c>
      <c r="DH337" s="34">
        <v>1.4378932038961595E-2</v>
      </c>
      <c r="DI337" s="34">
        <v>2.5860049827159073E-2</v>
      </c>
      <c r="DJ337" s="34" t="s">
        <v>486</v>
      </c>
      <c r="DK337" s="27">
        <v>9.805625883460575</v>
      </c>
      <c r="DL337" s="33">
        <v>9.8121311959849231E-2</v>
      </c>
      <c r="DM337" s="34">
        <v>1.1594185994617836</v>
      </c>
      <c r="DN337" s="34">
        <v>1.0204833878075636</v>
      </c>
      <c r="DO337" s="16">
        <v>283.8599423622033</v>
      </c>
      <c r="DP337" s="34">
        <v>2.1921097075171078E-2</v>
      </c>
      <c r="DQ337" s="34">
        <v>7.6200214884678166E-2</v>
      </c>
      <c r="DR337" s="34" t="s">
        <v>486</v>
      </c>
      <c r="DS337" s="27">
        <v>12.266284567439291</v>
      </c>
      <c r="DT337" s="33">
        <v>2.7476550879848127E-2</v>
      </c>
      <c r="DU337" s="34">
        <v>0.56537041245826503</v>
      </c>
      <c r="DV337" s="34">
        <v>0.55553383555360025</v>
      </c>
      <c r="DW337" s="16">
        <v>165.68060832110299</v>
      </c>
      <c r="DX337" s="34">
        <v>1.0054545286358466E-2</v>
      </c>
      <c r="DY337" s="34">
        <v>1.7422005593489661E-2</v>
      </c>
      <c r="DZ337" s="34" t="s">
        <v>486</v>
      </c>
      <c r="EA337" s="27">
        <v>7.1479072868717948</v>
      </c>
      <c r="EB337" s="33">
        <v>0.10033998883211953</v>
      </c>
      <c r="EC337" s="34">
        <v>2.3420472532485515</v>
      </c>
      <c r="ED337" s="34">
        <v>0.93148463086277122</v>
      </c>
      <c r="EE337" s="16">
        <v>309.86116555902493</v>
      </c>
      <c r="EF337" s="34">
        <v>2.6067461898439462E-2</v>
      </c>
      <c r="EG337" s="34">
        <v>7.4272526933680069E-2</v>
      </c>
      <c r="EH337" s="34" t="s">
        <v>486</v>
      </c>
      <c r="EI337" s="27">
        <v>13.461490141488122</v>
      </c>
      <c r="EJ337" s="33">
        <v>4.7840219120758032E-2</v>
      </c>
      <c r="EK337" s="34">
        <v>0.84075178458758515</v>
      </c>
      <c r="EL337" s="34">
        <v>0.64394234953759033</v>
      </c>
      <c r="EM337" s="16">
        <v>210.10545888811922</v>
      </c>
      <c r="EN337" s="34">
        <v>1.4303264270568296E-2</v>
      </c>
      <c r="EO337" s="34">
        <v>3.3536954850189732E-2</v>
      </c>
      <c r="EP337" s="34" t="s">
        <v>486</v>
      </c>
      <c r="EQ337" s="27">
        <v>9.0746260737149775</v>
      </c>
      <c r="ER337" s="34" t="s">
        <v>486</v>
      </c>
    </row>
    <row r="338" spans="2:148" x14ac:dyDescent="0.2">
      <c r="B338" s="15" t="s">
        <v>500</v>
      </c>
      <c r="D338" s="15" t="s">
        <v>64</v>
      </c>
      <c r="E338" s="15" t="s">
        <v>523</v>
      </c>
      <c r="F338" s="31" t="s">
        <v>32</v>
      </c>
      <c r="G338" s="15">
        <v>7901</v>
      </c>
      <c r="H338" s="31" t="s">
        <v>616</v>
      </c>
      <c r="I338" s="15">
        <v>100526</v>
      </c>
      <c r="K338" s="15" t="s">
        <v>490</v>
      </c>
      <c r="L338" s="15">
        <v>2.9950000000000001</v>
      </c>
      <c r="N338" s="15" t="s">
        <v>31</v>
      </c>
      <c r="P338" s="15" t="s">
        <v>495</v>
      </c>
      <c r="Q338" s="37"/>
      <c r="R338" s="11"/>
      <c r="T338" s="31" t="s">
        <v>153</v>
      </c>
      <c r="U338" s="15"/>
      <c r="V338" s="15">
        <v>1590</v>
      </c>
      <c r="Y338" s="41">
        <v>0.25624126371788564</v>
      </c>
      <c r="Z338" s="42">
        <v>1.3735672213060193</v>
      </c>
      <c r="AA338" s="42">
        <v>0.16801108529041084</v>
      </c>
      <c r="AB338" s="28">
        <v>352.43004233553489</v>
      </c>
      <c r="AC338" s="42">
        <v>2.7590073815239483E-2</v>
      </c>
      <c r="AD338" s="42">
        <v>0.22865118990264616</v>
      </c>
      <c r="AE338" s="42">
        <v>3.7674080860309454E-2</v>
      </c>
      <c r="AF338" s="43">
        <v>15.24321170600949</v>
      </c>
      <c r="AG338" s="41">
        <v>1.2133331357942589E-2</v>
      </c>
      <c r="AH338" s="42">
        <v>6.6851401163883625E-3</v>
      </c>
      <c r="AI338" s="42">
        <v>3.4895459780183734E-2</v>
      </c>
      <c r="AJ338" s="28">
        <v>206.9802607577648</v>
      </c>
      <c r="AK338" s="42">
        <v>4.9258041222262627E-3</v>
      </c>
      <c r="AL338" s="42">
        <v>7.2075272357163267E-3</v>
      </c>
      <c r="AM338" s="42">
        <v>1.5715589958162739E-2</v>
      </c>
      <c r="AN338" s="43">
        <v>8.8795127455869824</v>
      </c>
      <c r="AO338" s="41">
        <v>0.10215440652344127</v>
      </c>
      <c r="AP338" s="42">
        <v>0.51075804501366762</v>
      </c>
      <c r="AQ338" s="42">
        <v>8.3985268595118068E-2</v>
      </c>
      <c r="AR338" s="28">
        <v>260.61860668792104</v>
      </c>
      <c r="AS338" s="42">
        <v>1.328383618567212E-2</v>
      </c>
      <c r="AT338" s="42">
        <v>8.8870570337769142E-2</v>
      </c>
      <c r="AU338" s="42">
        <v>2.3813347949526699E-2</v>
      </c>
      <c r="AV338" s="27">
        <v>11.144888726441799</v>
      </c>
      <c r="AW338" s="54"/>
      <c r="AX338" s="33" t="s">
        <v>486</v>
      </c>
      <c r="AY338" s="34" t="s">
        <v>486</v>
      </c>
      <c r="AZ338" s="34" t="s">
        <v>486</v>
      </c>
      <c r="BA338" s="16" t="s">
        <v>486</v>
      </c>
      <c r="BB338" s="34" t="s">
        <v>486</v>
      </c>
      <c r="BC338" s="34" t="s">
        <v>486</v>
      </c>
      <c r="BD338" s="34" t="s">
        <v>486</v>
      </c>
      <c r="BE338" s="27" t="s">
        <v>486</v>
      </c>
      <c r="BF338" s="34" t="s">
        <v>486</v>
      </c>
      <c r="BG338" s="33" t="s">
        <v>486</v>
      </c>
      <c r="BH338" s="34" t="s">
        <v>486</v>
      </c>
      <c r="BI338" s="34" t="s">
        <v>486</v>
      </c>
      <c r="BJ338" s="16" t="s">
        <v>486</v>
      </c>
      <c r="BK338" s="34" t="s">
        <v>486</v>
      </c>
      <c r="BL338" s="34" t="s">
        <v>486</v>
      </c>
      <c r="BM338" s="34" t="s">
        <v>486</v>
      </c>
      <c r="BN338" s="27" t="s">
        <v>486</v>
      </c>
      <c r="BO338" s="33" t="s">
        <v>486</v>
      </c>
      <c r="BP338" s="34" t="s">
        <v>486</v>
      </c>
      <c r="BQ338" s="34" t="s">
        <v>486</v>
      </c>
      <c r="BR338" s="16" t="s">
        <v>486</v>
      </c>
      <c r="BS338" s="34" t="s">
        <v>486</v>
      </c>
      <c r="BT338" s="34" t="s">
        <v>486</v>
      </c>
      <c r="BU338" s="34" t="s">
        <v>486</v>
      </c>
      <c r="BV338" s="27" t="s">
        <v>486</v>
      </c>
      <c r="BW338" s="33" t="s">
        <v>486</v>
      </c>
      <c r="BX338" s="34" t="s">
        <v>486</v>
      </c>
      <c r="BY338" s="34" t="s">
        <v>486</v>
      </c>
      <c r="BZ338" s="16" t="s">
        <v>486</v>
      </c>
      <c r="CA338" s="34" t="s">
        <v>486</v>
      </c>
      <c r="CB338" s="34" t="s">
        <v>486</v>
      </c>
      <c r="CC338" s="34" t="s">
        <v>486</v>
      </c>
      <c r="CD338" s="27" t="s">
        <v>486</v>
      </c>
      <c r="CE338" s="33" t="s">
        <v>486</v>
      </c>
      <c r="CF338" s="34" t="s">
        <v>486</v>
      </c>
      <c r="CG338" s="34" t="s">
        <v>486</v>
      </c>
      <c r="CH338" s="16" t="s">
        <v>486</v>
      </c>
      <c r="CI338" s="34" t="s">
        <v>486</v>
      </c>
      <c r="CJ338" s="34" t="s">
        <v>486</v>
      </c>
      <c r="CK338" s="34" t="s">
        <v>486</v>
      </c>
      <c r="CL338" s="27" t="s">
        <v>486</v>
      </c>
      <c r="CM338" s="33" t="s">
        <v>486</v>
      </c>
      <c r="CN338" s="34" t="s">
        <v>486</v>
      </c>
      <c r="CO338" s="34" t="s">
        <v>486</v>
      </c>
      <c r="CP338" s="16" t="s">
        <v>486</v>
      </c>
      <c r="CQ338" s="34" t="s">
        <v>486</v>
      </c>
      <c r="CR338" s="34" t="s">
        <v>486</v>
      </c>
      <c r="CS338" s="34" t="s">
        <v>486</v>
      </c>
      <c r="CT338" s="27" t="s">
        <v>486</v>
      </c>
      <c r="CU338" s="33" t="s">
        <v>486</v>
      </c>
      <c r="CV338" s="34" t="s">
        <v>486</v>
      </c>
      <c r="CW338" s="34" t="s">
        <v>486</v>
      </c>
      <c r="CX338" s="16" t="s">
        <v>486</v>
      </c>
      <c r="CY338" s="34" t="s">
        <v>486</v>
      </c>
      <c r="CZ338" s="34" t="s">
        <v>486</v>
      </c>
      <c r="DA338" s="34" t="s">
        <v>486</v>
      </c>
      <c r="DB338" s="27" t="s">
        <v>486</v>
      </c>
      <c r="DC338" s="34" t="s">
        <v>486</v>
      </c>
      <c r="DD338" s="33">
        <v>1.4701027471780011E-2</v>
      </c>
      <c r="DE338" s="34">
        <v>4.7006860225468905E-3</v>
      </c>
      <c r="DF338" s="34">
        <v>3.5452802851107641E-2</v>
      </c>
      <c r="DG338" s="16">
        <v>219.06924925935448</v>
      </c>
      <c r="DH338" s="34">
        <v>5.556176949443185E-3</v>
      </c>
      <c r="DI338" s="34">
        <v>9.1448505223368261E-3</v>
      </c>
      <c r="DJ338" s="34">
        <v>1.8270211500093923E-2</v>
      </c>
      <c r="DK338" s="27">
        <v>9.3982266943014263</v>
      </c>
      <c r="DL338" s="33">
        <v>1.8061251726775199E-2</v>
      </c>
      <c r="DM338" s="34">
        <v>0.11662835084524115</v>
      </c>
      <c r="DN338" s="34">
        <v>7.0514085739564497E-2</v>
      </c>
      <c r="DO338" s="16">
        <v>282.36271851139867</v>
      </c>
      <c r="DP338" s="34">
        <v>8.6621033642559665E-3</v>
      </c>
      <c r="DQ338" s="34">
        <v>9.3991483625192329E-3</v>
      </c>
      <c r="DR338" s="34">
        <v>3.2882558844748416E-2</v>
      </c>
      <c r="DS338" s="27">
        <v>12.120893114031176</v>
      </c>
      <c r="DT338" s="33">
        <v>1.0572236010349073E-2</v>
      </c>
      <c r="DU338" s="34">
        <v>2.9690470735363288E-2</v>
      </c>
      <c r="DV338" s="34">
        <v>2.7023176575368343E-2</v>
      </c>
      <c r="DW338" s="16">
        <v>173.91954431774982</v>
      </c>
      <c r="DX338" s="34">
        <v>5.0945740434356433E-3</v>
      </c>
      <c r="DY338" s="34">
        <v>5.4776619669134295E-3</v>
      </c>
      <c r="DZ338" s="34">
        <v>1.3837732189059003E-2</v>
      </c>
      <c r="EA338" s="27">
        <v>7.4628722827726417</v>
      </c>
      <c r="EB338" s="33">
        <v>1.3007186099438758E-2</v>
      </c>
      <c r="EC338" s="34">
        <v>1.6140792852144852E-2</v>
      </c>
      <c r="ED338" s="34">
        <v>5.5208520924478928E-2</v>
      </c>
      <c r="EE338" s="16">
        <v>309.36781575062787</v>
      </c>
      <c r="EF338" s="34">
        <v>8.9579765217712281E-3</v>
      </c>
      <c r="EG338" s="34">
        <v>4.0492095776675299E-3</v>
      </c>
      <c r="EH338" s="34">
        <v>2.6291170472011897E-2</v>
      </c>
      <c r="EI338" s="27">
        <v>13.271685020379431</v>
      </c>
      <c r="EJ338" s="33">
        <v>1.2716971028927609E-2</v>
      </c>
      <c r="EK338" s="34">
        <v>3.5804970746409148E-2</v>
      </c>
      <c r="EL338" s="34">
        <v>3.7876507774553501E-2</v>
      </c>
      <c r="EM338" s="16">
        <v>212.56997426561941</v>
      </c>
      <c r="EN338" s="34">
        <v>6.1018151677257448E-3</v>
      </c>
      <c r="EO338" s="34">
        <v>6.6151558612018643E-3</v>
      </c>
      <c r="EP338" s="34">
        <v>1.8748480944736579E-2</v>
      </c>
      <c r="EQ338" s="27">
        <v>9.1212983619857297</v>
      </c>
      <c r="ER338" s="34" t="s">
        <v>486</v>
      </c>
    </row>
    <row r="339" spans="2:148" x14ac:dyDescent="0.2">
      <c r="B339" s="15" t="s">
        <v>500</v>
      </c>
      <c r="D339" s="15" t="s">
        <v>49</v>
      </c>
      <c r="E339" s="15" t="s">
        <v>85</v>
      </c>
      <c r="F339" s="31" t="s">
        <v>32</v>
      </c>
      <c r="G339" s="15">
        <v>7901</v>
      </c>
      <c r="H339" s="31" t="s">
        <v>616</v>
      </c>
      <c r="I339" s="15">
        <v>50197</v>
      </c>
      <c r="K339" s="15" t="s">
        <v>490</v>
      </c>
      <c r="L339" s="15">
        <v>3.5649999999999999</v>
      </c>
      <c r="N339" s="15" t="s">
        <v>31</v>
      </c>
      <c r="P339" s="15" t="s">
        <v>495</v>
      </c>
      <c r="Q339" s="37"/>
      <c r="R339" s="11"/>
      <c r="T339" s="31" t="s">
        <v>153</v>
      </c>
      <c r="U339" s="15"/>
      <c r="V339" s="15">
        <v>1810</v>
      </c>
      <c r="Y339" s="41">
        <v>0.27700000000000002</v>
      </c>
      <c r="Z339" s="42">
        <v>2.2280000000000002</v>
      </c>
      <c r="AA339" s="42">
        <v>0.125</v>
      </c>
      <c r="AB339" s="28">
        <v>359.53899999999999</v>
      </c>
      <c r="AC339" s="42">
        <v>2.4E-2</v>
      </c>
      <c r="AD339" s="42">
        <v>0.253</v>
      </c>
      <c r="AE339" s="42"/>
      <c r="AF339" s="43">
        <v>15.608527910009272</v>
      </c>
      <c r="AG339" s="41">
        <v>7.0000000000000001E-3</v>
      </c>
      <c r="AH339" s="42">
        <v>3.6999999999999998E-2</v>
      </c>
      <c r="AI339" s="42">
        <v>6.0999999999999999E-2</v>
      </c>
      <c r="AJ339" s="28">
        <v>207.37700000000001</v>
      </c>
      <c r="AK339" s="42">
        <v>4.0000000000000001E-3</v>
      </c>
      <c r="AL339" s="42">
        <v>3.0000000000000001E-3</v>
      </c>
      <c r="AM339" s="42">
        <v>2.7817793757929383E-4</v>
      </c>
      <c r="AN339" s="43">
        <v>8.8978737176163776</v>
      </c>
      <c r="AO339" s="41">
        <v>0.106</v>
      </c>
      <c r="AP339" s="42">
        <v>0.84399999999999997</v>
      </c>
      <c r="AQ339" s="42">
        <v>8.5000000000000006E-2</v>
      </c>
      <c r="AR339" s="28">
        <v>263.40100000000001</v>
      </c>
      <c r="AS339" s="42">
        <v>1.0999999999999999E-2</v>
      </c>
      <c r="AT339" s="42">
        <v>9.5000000000000001E-2</v>
      </c>
      <c r="AU339" s="42"/>
      <c r="AV339" s="27">
        <v>11.286</v>
      </c>
      <c r="AW339" s="54"/>
      <c r="AX339" s="33" t="s">
        <v>486</v>
      </c>
      <c r="AY339" s="34" t="s">
        <v>486</v>
      </c>
      <c r="AZ339" s="34" t="s">
        <v>486</v>
      </c>
      <c r="BA339" s="16" t="s">
        <v>486</v>
      </c>
      <c r="BB339" s="34" t="s">
        <v>486</v>
      </c>
      <c r="BC339" s="34" t="s">
        <v>486</v>
      </c>
      <c r="BD339" s="34" t="s">
        <v>486</v>
      </c>
      <c r="BE339" s="27" t="s">
        <v>486</v>
      </c>
      <c r="BF339" s="34" t="s">
        <v>486</v>
      </c>
      <c r="BG339" s="33" t="s">
        <v>486</v>
      </c>
      <c r="BH339" s="34" t="s">
        <v>486</v>
      </c>
      <c r="BI339" s="34" t="s">
        <v>486</v>
      </c>
      <c r="BJ339" s="16" t="s">
        <v>486</v>
      </c>
      <c r="BK339" s="34" t="s">
        <v>486</v>
      </c>
      <c r="BL339" s="34" t="s">
        <v>486</v>
      </c>
      <c r="BM339" s="34" t="s">
        <v>486</v>
      </c>
      <c r="BN339" s="27" t="s">
        <v>486</v>
      </c>
      <c r="BO339" s="33" t="s">
        <v>486</v>
      </c>
      <c r="BP339" s="34" t="s">
        <v>486</v>
      </c>
      <c r="BQ339" s="34" t="s">
        <v>486</v>
      </c>
      <c r="BR339" s="16" t="s">
        <v>486</v>
      </c>
      <c r="BS339" s="34" t="s">
        <v>486</v>
      </c>
      <c r="BT339" s="34" t="s">
        <v>486</v>
      </c>
      <c r="BU339" s="34" t="s">
        <v>486</v>
      </c>
      <c r="BV339" s="27" t="s">
        <v>486</v>
      </c>
      <c r="BW339" s="33" t="s">
        <v>486</v>
      </c>
      <c r="BX339" s="34" t="s">
        <v>486</v>
      </c>
      <c r="BY339" s="34" t="s">
        <v>486</v>
      </c>
      <c r="BZ339" s="16" t="s">
        <v>486</v>
      </c>
      <c r="CA339" s="34" t="s">
        <v>486</v>
      </c>
      <c r="CB339" s="34" t="s">
        <v>486</v>
      </c>
      <c r="CC339" s="34" t="s">
        <v>486</v>
      </c>
      <c r="CD339" s="27" t="s">
        <v>486</v>
      </c>
      <c r="CE339" s="33" t="s">
        <v>486</v>
      </c>
      <c r="CF339" s="34" t="s">
        <v>486</v>
      </c>
      <c r="CG339" s="34" t="s">
        <v>486</v>
      </c>
      <c r="CH339" s="16" t="s">
        <v>486</v>
      </c>
      <c r="CI339" s="34" t="s">
        <v>486</v>
      </c>
      <c r="CJ339" s="34" t="s">
        <v>486</v>
      </c>
      <c r="CK339" s="34" t="s">
        <v>486</v>
      </c>
      <c r="CL339" s="27" t="s">
        <v>486</v>
      </c>
      <c r="CM339" s="33" t="s">
        <v>486</v>
      </c>
      <c r="CN339" s="34" t="s">
        <v>486</v>
      </c>
      <c r="CO339" s="34" t="s">
        <v>486</v>
      </c>
      <c r="CP339" s="16" t="s">
        <v>486</v>
      </c>
      <c r="CQ339" s="34" t="s">
        <v>486</v>
      </c>
      <c r="CR339" s="34" t="s">
        <v>486</v>
      </c>
      <c r="CS339" s="34" t="s">
        <v>486</v>
      </c>
      <c r="CT339" s="27" t="s">
        <v>486</v>
      </c>
      <c r="CU339" s="33" t="s">
        <v>486</v>
      </c>
      <c r="CV339" s="34" t="s">
        <v>486</v>
      </c>
      <c r="CW339" s="34" t="s">
        <v>486</v>
      </c>
      <c r="CX339" s="16" t="s">
        <v>486</v>
      </c>
      <c r="CY339" s="34" t="s">
        <v>486</v>
      </c>
      <c r="CZ339" s="34" t="s">
        <v>486</v>
      </c>
      <c r="DA339" s="34" t="s">
        <v>486</v>
      </c>
      <c r="DB339" s="27" t="s">
        <v>486</v>
      </c>
      <c r="DC339" s="34" t="s">
        <v>486</v>
      </c>
      <c r="DD339" s="33">
        <v>1.8836343310694528E-2</v>
      </c>
      <c r="DE339" s="34">
        <v>6.6110445561969253E-2</v>
      </c>
      <c r="DF339" s="34">
        <v>1.3502574291454066E-2</v>
      </c>
      <c r="DG339" s="16">
        <v>247.73190944273304</v>
      </c>
      <c r="DH339" s="34">
        <v>8.7895528706219365E-3</v>
      </c>
      <c r="DI339" s="34">
        <v>1.0046790440072591E-2</v>
      </c>
      <c r="DJ339" s="34">
        <v>6.7717201843318843E-4</v>
      </c>
      <c r="DK339" s="27">
        <v>10.632273637856322</v>
      </c>
      <c r="DL339" s="33">
        <v>1.9229855805758027E-2</v>
      </c>
      <c r="DM339" s="34">
        <v>3.0208858944907432E-2</v>
      </c>
      <c r="DN339" s="34">
        <v>2.6360373433195219E-2</v>
      </c>
      <c r="DO339" s="16">
        <v>312.7393616041698</v>
      </c>
      <c r="DP339" s="34">
        <v>1.1257675318519495E-2</v>
      </c>
      <c r="DQ339" s="34">
        <v>7.9721804872385314E-3</v>
      </c>
      <c r="DR339" s="34">
        <v>1.5934204404122216E-3</v>
      </c>
      <c r="DS339" s="27">
        <v>13.418085870379651</v>
      </c>
      <c r="DT339" s="33">
        <v>1.7762264636858427E-2</v>
      </c>
      <c r="DU339" s="34">
        <v>0.13463483210603175</v>
      </c>
      <c r="DV339" s="34">
        <v>2.2365487294595237E-2</v>
      </c>
      <c r="DW339" s="16">
        <v>182.52445519837696</v>
      </c>
      <c r="DX339" s="34">
        <v>7.6561392414547704E-3</v>
      </c>
      <c r="DY339" s="34">
        <v>1.0106125395403657E-2</v>
      </c>
      <c r="DZ339" s="34">
        <v>2.160292618469045E-4</v>
      </c>
      <c r="EA339" s="27">
        <v>7.8399894319501531</v>
      </c>
      <c r="EB339" s="33">
        <v>2.1850990561088111E-2</v>
      </c>
      <c r="EC339" s="34">
        <v>4.580469964295332E-2</v>
      </c>
      <c r="ED339" s="34">
        <v>6.5117706082340691E-3</v>
      </c>
      <c r="EE339" s="16">
        <v>342.1668937522665</v>
      </c>
      <c r="EF339" s="34">
        <v>1.1873893677343837E-2</v>
      </c>
      <c r="EG339" s="34">
        <v>9.9770968837442735E-3</v>
      </c>
      <c r="EH339" s="34">
        <v>3.6851058299459244E-4</v>
      </c>
      <c r="EI339" s="27">
        <v>14.681644462513002</v>
      </c>
      <c r="EJ339" s="33">
        <v>1.8611607439058424E-2</v>
      </c>
      <c r="EK339" s="34">
        <v>9.6867510137996563E-2</v>
      </c>
      <c r="EL339" s="34">
        <v>1.9530623726983703E-2</v>
      </c>
      <c r="EM339" s="16">
        <v>230.72390630562046</v>
      </c>
      <c r="EN339" s="34">
        <v>8.8362073924980536E-3</v>
      </c>
      <c r="EO339" s="34">
        <v>9.7754000465603702E-3</v>
      </c>
      <c r="EP339" s="34">
        <v>5.2027536246578964E-4</v>
      </c>
      <c r="EQ339" s="27">
        <v>9.9048404950944722</v>
      </c>
      <c r="ER339" s="34" t="s">
        <v>486</v>
      </c>
    </row>
    <row r="340" spans="2:148" x14ac:dyDescent="0.2">
      <c r="B340" s="15" t="s">
        <v>500</v>
      </c>
      <c r="D340" s="15" t="s">
        <v>49</v>
      </c>
      <c r="E340" s="15" t="s">
        <v>578</v>
      </c>
      <c r="F340" s="31" t="s">
        <v>32</v>
      </c>
      <c r="G340" s="15">
        <v>7901</v>
      </c>
      <c r="H340" s="31" t="s">
        <v>616</v>
      </c>
      <c r="I340" s="15">
        <v>82273</v>
      </c>
      <c r="K340" s="15" t="s">
        <v>490</v>
      </c>
      <c r="L340" s="15">
        <v>5.665</v>
      </c>
      <c r="N340" s="15" t="s">
        <v>505</v>
      </c>
      <c r="P340" s="15" t="s">
        <v>495</v>
      </c>
      <c r="Q340" s="37"/>
      <c r="R340" s="11"/>
      <c r="T340" s="31" t="s">
        <v>153</v>
      </c>
      <c r="U340" s="15"/>
      <c r="V340" s="15">
        <v>1930</v>
      </c>
      <c r="Y340" s="41">
        <v>0.22</v>
      </c>
      <c r="Z340" s="42">
        <v>2.298</v>
      </c>
      <c r="AA340" s="42">
        <v>4.2000000000000003E-2</v>
      </c>
      <c r="AB340" s="28">
        <v>477.279</v>
      </c>
      <c r="AC340" s="42">
        <v>4.3999999999999997E-2</v>
      </c>
      <c r="AD340" s="42">
        <v>0.17599999999999999</v>
      </c>
      <c r="AE340" s="42"/>
      <c r="AF340" s="43">
        <v>20.655375249406926</v>
      </c>
      <c r="AG340" s="41">
        <v>8.9999999999999993E-3</v>
      </c>
      <c r="AH340" s="42">
        <v>6.2E-2</v>
      </c>
      <c r="AI340" s="42">
        <v>2.1999999999999999E-2</v>
      </c>
      <c r="AJ340" s="28">
        <v>245.101</v>
      </c>
      <c r="AK340" s="42">
        <v>5.0000000000000001E-3</v>
      </c>
      <c r="AL340" s="42">
        <v>4.0000000000000001E-3</v>
      </c>
      <c r="AM340" s="42"/>
      <c r="AN340" s="43">
        <v>10.517818258943301</v>
      </c>
      <c r="AO340" s="41">
        <v>8.5999999999999993E-2</v>
      </c>
      <c r="AP340" s="42">
        <v>0.88100000000000001</v>
      </c>
      <c r="AQ340" s="42">
        <v>2.9000000000000001E-2</v>
      </c>
      <c r="AR340" s="28">
        <v>330.101</v>
      </c>
      <c r="AS340" s="42">
        <v>1.9E-2</v>
      </c>
      <c r="AT340" s="42">
        <v>6.7000000000000004E-2</v>
      </c>
      <c r="AU340" s="42"/>
      <c r="AV340" s="27">
        <v>14.125999999999999</v>
      </c>
      <c r="AW340" s="54">
        <v>0.77400000000000002</v>
      </c>
      <c r="AX340" s="33" t="s">
        <v>486</v>
      </c>
      <c r="AY340" s="34" t="s">
        <v>486</v>
      </c>
      <c r="AZ340" s="34" t="s">
        <v>486</v>
      </c>
      <c r="BA340" s="16" t="s">
        <v>486</v>
      </c>
      <c r="BB340" s="34" t="s">
        <v>486</v>
      </c>
      <c r="BC340" s="34" t="s">
        <v>486</v>
      </c>
      <c r="BD340" s="34" t="s">
        <v>486</v>
      </c>
      <c r="BE340" s="27" t="s">
        <v>486</v>
      </c>
      <c r="BF340" s="34" t="s">
        <v>486</v>
      </c>
      <c r="BG340" s="33" t="s">
        <v>486</v>
      </c>
      <c r="BH340" s="34" t="s">
        <v>486</v>
      </c>
      <c r="BI340" s="34" t="s">
        <v>486</v>
      </c>
      <c r="BJ340" s="16" t="s">
        <v>486</v>
      </c>
      <c r="BK340" s="34" t="s">
        <v>486</v>
      </c>
      <c r="BL340" s="34" t="s">
        <v>486</v>
      </c>
      <c r="BM340" s="34" t="s">
        <v>486</v>
      </c>
      <c r="BN340" s="27" t="s">
        <v>486</v>
      </c>
      <c r="BO340" s="33">
        <v>0.308</v>
      </c>
      <c r="BP340" s="34">
        <v>4.4550000000000001</v>
      </c>
      <c r="BQ340" s="34">
        <v>0.14000000000000001</v>
      </c>
      <c r="BR340" s="16">
        <v>380.70800000000003</v>
      </c>
      <c r="BS340" s="34">
        <v>4.7E-2</v>
      </c>
      <c r="BT340" s="34">
        <v>0.26</v>
      </c>
      <c r="BU340" s="34" t="s">
        <v>486</v>
      </c>
      <c r="BV340" s="27">
        <v>16.670783962545759</v>
      </c>
      <c r="BW340" s="33">
        <v>3.1E-2</v>
      </c>
      <c r="BX340" s="34">
        <v>2.1389999999999998</v>
      </c>
      <c r="BY340" s="34">
        <v>0.20300000000000001</v>
      </c>
      <c r="BZ340" s="16">
        <v>418.685</v>
      </c>
      <c r="CA340" s="34">
        <v>2.4E-2</v>
      </c>
      <c r="CB340" s="34">
        <v>7.0000000000000001E-3</v>
      </c>
      <c r="CC340" s="34" t="s">
        <v>486</v>
      </c>
      <c r="CD340" s="27">
        <v>18.105839971092365</v>
      </c>
      <c r="CE340" s="33">
        <v>1.0999999999999999E-2</v>
      </c>
      <c r="CF340" s="34">
        <v>0.35</v>
      </c>
      <c r="CG340" s="34">
        <v>7.0000000000000007E-2</v>
      </c>
      <c r="CH340" s="16">
        <v>219.798</v>
      </c>
      <c r="CI340" s="34">
        <v>7.0000000000000001E-3</v>
      </c>
      <c r="CJ340" s="34">
        <v>4.0000000000000001E-3</v>
      </c>
      <c r="CK340" s="34" t="s">
        <v>486</v>
      </c>
      <c r="CL340" s="27">
        <v>9.4522521248684246</v>
      </c>
      <c r="CM340" s="33">
        <v>2.3E-2</v>
      </c>
      <c r="CN340" s="34">
        <v>0.59899999999999998</v>
      </c>
      <c r="CO340" s="34">
        <v>6.4000000000000001E-2</v>
      </c>
      <c r="CP340" s="16">
        <v>443.12</v>
      </c>
      <c r="CQ340" s="34">
        <v>1.4999999999999999E-2</v>
      </c>
      <c r="CR340" s="34">
        <v>8.0000000000000002E-3</v>
      </c>
      <c r="CS340" s="34" t="s">
        <v>486</v>
      </c>
      <c r="CT340" s="27">
        <v>19.048977863662785</v>
      </c>
      <c r="CU340" s="33">
        <v>7.3999999999999996E-2</v>
      </c>
      <c r="CV340" s="34">
        <v>1.444</v>
      </c>
      <c r="CW340" s="34">
        <v>0.10199999999999999</v>
      </c>
      <c r="CX340" s="16">
        <v>303.63600000000002</v>
      </c>
      <c r="CY340" s="34">
        <v>1.7999999999999999E-2</v>
      </c>
      <c r="CZ340" s="34">
        <v>5.5E-2</v>
      </c>
      <c r="DA340" s="34" t="s">
        <v>486</v>
      </c>
      <c r="DB340" s="27">
        <v>13.130380983802301</v>
      </c>
      <c r="DC340" s="34" t="s">
        <v>486</v>
      </c>
      <c r="DD340" s="33">
        <v>1.7000000000000001E-2</v>
      </c>
      <c r="DE340" s="34">
        <v>0.29599999999999999</v>
      </c>
      <c r="DF340" s="34">
        <v>0.02</v>
      </c>
      <c r="DG340" s="16">
        <v>322.11799999999999</v>
      </c>
      <c r="DH340" s="34">
        <v>1.0999999999999999E-2</v>
      </c>
      <c r="DI340" s="34">
        <v>6.0000000000000001E-3</v>
      </c>
      <c r="DJ340" s="34" t="s">
        <v>486</v>
      </c>
      <c r="DK340" s="27">
        <v>13.837947557775999</v>
      </c>
      <c r="DL340" s="33">
        <v>2.7E-2</v>
      </c>
      <c r="DM340" s="34">
        <v>0.85399999999999998</v>
      </c>
      <c r="DN340" s="34">
        <v>0.17699999999999999</v>
      </c>
      <c r="DO340" s="16">
        <v>405.06400000000002</v>
      </c>
      <c r="DP340" s="34">
        <v>1.7999999999999999E-2</v>
      </c>
      <c r="DQ340" s="34">
        <v>0.01</v>
      </c>
      <c r="DR340" s="34" t="s">
        <v>486</v>
      </c>
      <c r="DS340" s="27">
        <v>17.434481783475515</v>
      </c>
      <c r="DT340" s="33">
        <v>8.0000000000000002E-3</v>
      </c>
      <c r="DU340" s="34">
        <v>0.19900000000000001</v>
      </c>
      <c r="DV340" s="34">
        <v>3.5000000000000003E-2</v>
      </c>
      <c r="DW340" s="16">
        <v>216.62299999999999</v>
      </c>
      <c r="DX340" s="34">
        <v>5.0000000000000001E-3</v>
      </c>
      <c r="DY340" s="34">
        <v>2E-3</v>
      </c>
      <c r="DZ340" s="34" t="s">
        <v>486</v>
      </c>
      <c r="EA340" s="27">
        <v>9.305490565741307</v>
      </c>
      <c r="EB340" s="33">
        <v>1.7999999999999999E-2</v>
      </c>
      <c r="EC340" s="34">
        <v>0.28899999999999998</v>
      </c>
      <c r="ED340" s="34">
        <v>4.9000000000000002E-2</v>
      </c>
      <c r="EE340" s="16">
        <v>443.125</v>
      </c>
      <c r="EF340" s="34">
        <v>1.2999999999999999E-2</v>
      </c>
      <c r="EG340" s="34">
        <v>5.0000000000000001E-3</v>
      </c>
      <c r="EH340" s="34" t="s">
        <v>486</v>
      </c>
      <c r="EI340" s="27">
        <v>19.027618419192159</v>
      </c>
      <c r="EJ340" s="33">
        <v>1.2999999999999999E-2</v>
      </c>
      <c r="EK340" s="34">
        <v>0.32200000000000001</v>
      </c>
      <c r="EL340" s="34">
        <v>5.3999999999999999E-2</v>
      </c>
      <c r="EM340" s="16">
        <v>288.22199999999998</v>
      </c>
      <c r="EN340" s="34">
        <v>8.9999999999999993E-3</v>
      </c>
      <c r="EO340" s="34">
        <v>4.0000000000000001E-3</v>
      </c>
      <c r="EP340" s="34" t="s">
        <v>486</v>
      </c>
      <c r="EQ340" s="27">
        <v>12.385351683398534</v>
      </c>
      <c r="ER340" s="34">
        <v>0.73699999999999999</v>
      </c>
    </row>
    <row r="341" spans="2:148" x14ac:dyDescent="0.2">
      <c r="B341" s="15" t="s">
        <v>500</v>
      </c>
      <c r="D341" s="15" t="s">
        <v>564</v>
      </c>
      <c r="E341" s="15" t="s">
        <v>602</v>
      </c>
      <c r="F341" s="31" t="s">
        <v>32</v>
      </c>
      <c r="G341" s="15">
        <v>7901</v>
      </c>
      <c r="H341" s="31" t="s">
        <v>616</v>
      </c>
      <c r="I341" s="15">
        <v>29378</v>
      </c>
      <c r="K341" s="15" t="s">
        <v>490</v>
      </c>
      <c r="L341" s="15">
        <v>5.6539999999999999</v>
      </c>
      <c r="N341" s="15" t="s">
        <v>505</v>
      </c>
      <c r="P341" s="15" t="s">
        <v>495</v>
      </c>
      <c r="Q341" s="37"/>
      <c r="R341" s="11"/>
      <c r="T341" s="31" t="s">
        <v>153</v>
      </c>
      <c r="U341" s="15"/>
      <c r="V341" s="15">
        <v>2040</v>
      </c>
      <c r="Y341" s="41">
        <v>0.16473617688646544</v>
      </c>
      <c r="Z341" s="42">
        <v>1.2366303694365719</v>
      </c>
      <c r="AA341" s="42">
        <v>3.3459862855186887E-2</v>
      </c>
      <c r="AB341" s="28">
        <v>457.87961414909728</v>
      </c>
      <c r="AC341" s="42">
        <v>1.9014238204333015E-2</v>
      </c>
      <c r="AD341" s="42">
        <v>0.14572193868213243</v>
      </c>
      <c r="AE341" s="42">
        <v>2.4126860325938849E-3</v>
      </c>
      <c r="AF341" s="43">
        <v>19.744279056161808</v>
      </c>
      <c r="AG341" s="41">
        <v>4.4209734289118062E-3</v>
      </c>
      <c r="AH341" s="42">
        <v>1.673247735858573E-2</v>
      </c>
      <c r="AI341" s="42">
        <v>2.9817131476575654E-2</v>
      </c>
      <c r="AJ341" s="28">
        <v>244.4003408357336</v>
      </c>
      <c r="AK341" s="42">
        <v>1.4708085735581828E-3</v>
      </c>
      <c r="AL341" s="42">
        <v>2.9501648553536233E-3</v>
      </c>
      <c r="AM341" s="42">
        <v>1.0974332949048706E-4</v>
      </c>
      <c r="AN341" s="43">
        <v>10.484092919817686</v>
      </c>
      <c r="AO341" s="41">
        <v>6.3916214080464856E-2</v>
      </c>
      <c r="AP341" s="42">
        <v>0.46945384809694146</v>
      </c>
      <c r="AQ341" s="42">
        <v>3.1169000640106494E-2</v>
      </c>
      <c r="AR341" s="28">
        <v>323.62552014481929</v>
      </c>
      <c r="AS341" s="42">
        <v>7.9814235696766701E-3</v>
      </c>
      <c r="AT341" s="42">
        <v>5.5934790510788188E-2</v>
      </c>
      <c r="AU341" s="42">
        <v>9.6439795595672684E-4</v>
      </c>
      <c r="AV341" s="27">
        <v>13.819743123897938</v>
      </c>
      <c r="AW341" s="54"/>
      <c r="AX341" s="33" t="s">
        <v>486</v>
      </c>
      <c r="AY341" s="34" t="s">
        <v>486</v>
      </c>
      <c r="AZ341" s="34" t="s">
        <v>486</v>
      </c>
      <c r="BA341" s="16" t="s">
        <v>486</v>
      </c>
      <c r="BB341" s="34" t="s">
        <v>486</v>
      </c>
      <c r="BC341" s="34" t="s">
        <v>486</v>
      </c>
      <c r="BD341" s="34" t="s">
        <v>486</v>
      </c>
      <c r="BE341" s="27" t="s">
        <v>486</v>
      </c>
      <c r="BF341" s="34" t="s">
        <v>486</v>
      </c>
      <c r="BG341" s="33" t="s">
        <v>486</v>
      </c>
      <c r="BH341" s="34" t="s">
        <v>486</v>
      </c>
      <c r="BI341" s="34" t="s">
        <v>486</v>
      </c>
      <c r="BJ341" s="16" t="s">
        <v>486</v>
      </c>
      <c r="BK341" s="34" t="s">
        <v>486</v>
      </c>
      <c r="BL341" s="34" t="s">
        <v>486</v>
      </c>
      <c r="BM341" s="34" t="s">
        <v>486</v>
      </c>
      <c r="BN341" s="27" t="s">
        <v>486</v>
      </c>
      <c r="BO341" s="33">
        <v>0.18104749075188178</v>
      </c>
      <c r="BP341" s="34">
        <v>1.2921642178728523</v>
      </c>
      <c r="BQ341" s="34">
        <v>4.4203861901757797E-2</v>
      </c>
      <c r="BR341" s="16">
        <v>391.47270103606979</v>
      </c>
      <c r="BS341" s="34">
        <v>1.8540125841956002E-2</v>
      </c>
      <c r="BT341" s="34">
        <v>0.16250736490992579</v>
      </c>
      <c r="BU341" s="34">
        <v>3.0751658179413665E-3</v>
      </c>
      <c r="BV341" s="27">
        <v>16.902039710186116</v>
      </c>
      <c r="BW341" s="33">
        <v>1.0395456886985342E-2</v>
      </c>
      <c r="BX341" s="34">
        <v>4.0901276989018687E-2</v>
      </c>
      <c r="BY341" s="34">
        <v>2.4068200454407229E-2</v>
      </c>
      <c r="BZ341" s="16">
        <v>385.66355490129268</v>
      </c>
      <c r="CA341" s="34">
        <v>4.5356104657073007E-3</v>
      </c>
      <c r="CB341" s="34">
        <v>5.8598464212780412E-3</v>
      </c>
      <c r="CC341" s="34">
        <v>6.5620952183469681E-4</v>
      </c>
      <c r="CD341" s="27">
        <v>16.54533308220536</v>
      </c>
      <c r="CE341" s="33">
        <v>7.3966419809825528E-3</v>
      </c>
      <c r="CF341" s="34">
        <v>4.986785718057557E-2</v>
      </c>
      <c r="CG341" s="34">
        <v>9.3931418452150913E-3</v>
      </c>
      <c r="CH341" s="16">
        <v>211.51886758826495</v>
      </c>
      <c r="CI341" s="34">
        <v>3.2648843221118225E-3</v>
      </c>
      <c r="CJ341" s="34">
        <v>4.1317576588707303E-3</v>
      </c>
      <c r="CK341" s="34">
        <v>5.9723656109226186E-4</v>
      </c>
      <c r="CL341" s="27">
        <v>9.0764402215648357</v>
      </c>
      <c r="CM341" s="33">
        <v>1.3504213701168324E-2</v>
      </c>
      <c r="CN341" s="34">
        <v>4.6031327394421027E-2</v>
      </c>
      <c r="CO341" s="34">
        <v>2.1430802734850013E-2</v>
      </c>
      <c r="CP341" s="16">
        <v>432.53374404996623</v>
      </c>
      <c r="CQ341" s="34">
        <v>6.4573284746635507E-3</v>
      </c>
      <c r="CR341" s="34">
        <v>7.0468852265047734E-3</v>
      </c>
      <c r="CS341" s="34">
        <v>1.2524170347964938E-3</v>
      </c>
      <c r="CT341" s="27">
        <v>18.556370554140269</v>
      </c>
      <c r="CU341" s="33">
        <v>4.2695575156546137E-2</v>
      </c>
      <c r="CV341" s="34">
        <v>0.29300157568884888</v>
      </c>
      <c r="CW341" s="34">
        <v>1.9634044308821704E-2</v>
      </c>
      <c r="CX341" s="16">
        <v>295.36351405826645</v>
      </c>
      <c r="CY341" s="34">
        <v>6.7953137140255547E-3</v>
      </c>
      <c r="CZ341" s="34">
        <v>3.5900261442520578E-2</v>
      </c>
      <c r="DA341" s="34">
        <v>1.1633169689263382E-3</v>
      </c>
      <c r="DB341" s="27">
        <v>12.693737943152948</v>
      </c>
      <c r="DC341" s="34" t="s">
        <v>486</v>
      </c>
      <c r="DD341" s="33">
        <v>2.4867004676799632E-2</v>
      </c>
      <c r="DE341" s="34">
        <v>0.25953412270520898</v>
      </c>
      <c r="DF341" s="34">
        <v>2.6997323356136468E-2</v>
      </c>
      <c r="DG341" s="16">
        <v>300.05526027153718</v>
      </c>
      <c r="DH341" s="34">
        <v>8.5680415797325972E-3</v>
      </c>
      <c r="DI341" s="34">
        <v>1.6298963097067035E-2</v>
      </c>
      <c r="DJ341" s="34">
        <v>1.7627560896922088E-3</v>
      </c>
      <c r="DK341" s="27">
        <v>12.890286251405367</v>
      </c>
      <c r="DL341" s="33">
        <v>1.0989976292897399E-2</v>
      </c>
      <c r="DM341" s="34">
        <v>5.1906347281789542E-2</v>
      </c>
      <c r="DN341" s="34">
        <v>5.0299703059056851E-2</v>
      </c>
      <c r="DO341" s="16">
        <v>378.26465143464702</v>
      </c>
      <c r="DP341" s="34">
        <v>5.4786575410002156E-3</v>
      </c>
      <c r="DQ341" s="34">
        <v>5.5113187518971828E-3</v>
      </c>
      <c r="DR341" s="34">
        <v>1.5863816680995635E-3</v>
      </c>
      <c r="DS341" s="27">
        <v>16.228815727028984</v>
      </c>
      <c r="DT341" s="33">
        <v>9.2756916199826962E-3</v>
      </c>
      <c r="DU341" s="34">
        <v>0.12309245182455805</v>
      </c>
      <c r="DV341" s="34">
        <v>1.5653808129357648E-2</v>
      </c>
      <c r="DW341" s="16">
        <v>207.31855441207409</v>
      </c>
      <c r="DX341" s="34">
        <v>4.2591763540684464E-3</v>
      </c>
      <c r="DY341" s="34">
        <v>5.0165152659142499E-3</v>
      </c>
      <c r="DZ341" s="34">
        <v>6.3993990778752317E-4</v>
      </c>
      <c r="EA341" s="27">
        <v>8.9014791229158803</v>
      </c>
      <c r="EB341" s="33">
        <v>1.0347062355268631E-2</v>
      </c>
      <c r="EC341" s="34">
        <v>0.10246439351276659</v>
      </c>
      <c r="ED341" s="34">
        <v>3.4186234290005328E-2</v>
      </c>
      <c r="EE341" s="16">
        <v>439.42865907242486</v>
      </c>
      <c r="EF341" s="34">
        <v>6.8744559011638109E-3</v>
      </c>
      <c r="EG341" s="34">
        <v>3.4726064541048193E-3</v>
      </c>
      <c r="EH341" s="34">
        <v>1.1405967734829227E-3</v>
      </c>
      <c r="EI341" s="27">
        <v>18.855468367753634</v>
      </c>
      <c r="EJ341" s="33">
        <v>1.2725167639899514E-2</v>
      </c>
      <c r="EK341" s="34">
        <v>0.13775270928052347</v>
      </c>
      <c r="EL341" s="34">
        <v>2.4828096589447263E-2</v>
      </c>
      <c r="EM341" s="16">
        <v>274.57588538989376</v>
      </c>
      <c r="EN341" s="34">
        <v>5.5622479346333865E-3</v>
      </c>
      <c r="EO341" s="34">
        <v>7.162919705266127E-3</v>
      </c>
      <c r="EP341" s="34">
        <v>1.0509924837755402E-3</v>
      </c>
      <c r="EQ341" s="27">
        <v>11.787612546369813</v>
      </c>
      <c r="ER341" s="34" t="s">
        <v>486</v>
      </c>
    </row>
    <row r="342" spans="2:148" s="17" customFormat="1" x14ac:dyDescent="0.2">
      <c r="B342" s="15" t="s">
        <v>500</v>
      </c>
      <c r="C342" s="15"/>
      <c r="D342" s="15" t="s">
        <v>49</v>
      </c>
      <c r="E342" s="15" t="s">
        <v>85</v>
      </c>
      <c r="F342" s="31" t="s">
        <v>32</v>
      </c>
      <c r="G342" s="15">
        <v>7901</v>
      </c>
      <c r="H342" s="31" t="s">
        <v>616</v>
      </c>
      <c r="I342" s="15">
        <v>17049</v>
      </c>
      <c r="J342" s="15"/>
      <c r="K342" s="15" t="s">
        <v>490</v>
      </c>
      <c r="L342" s="15">
        <v>3.5649999999999999</v>
      </c>
      <c r="M342" s="15"/>
      <c r="N342" s="15" t="s">
        <v>31</v>
      </c>
      <c r="O342" s="15"/>
      <c r="P342" s="15" t="s">
        <v>495</v>
      </c>
      <c r="Q342" s="37"/>
      <c r="R342" s="11"/>
      <c r="S342" s="15"/>
      <c r="T342" s="31" t="s">
        <v>153</v>
      </c>
      <c r="U342" s="15"/>
      <c r="V342" s="15">
        <v>1810</v>
      </c>
      <c r="W342" s="15"/>
      <c r="X342" s="15"/>
      <c r="Y342" s="41">
        <v>0.24</v>
      </c>
      <c r="Z342" s="42">
        <v>1.7589999999999999</v>
      </c>
      <c r="AA342" s="42">
        <v>8.3000000000000004E-2</v>
      </c>
      <c r="AB342" s="28">
        <v>355.53199999999998</v>
      </c>
      <c r="AC342" s="42">
        <v>0.02</v>
      </c>
      <c r="AD342" s="42">
        <v>0.219</v>
      </c>
      <c r="AE342" s="42"/>
      <c r="AF342" s="43">
        <v>15.400023094688223</v>
      </c>
      <c r="AG342" s="41">
        <v>6.0000000000000001E-3</v>
      </c>
      <c r="AH342" s="42">
        <v>0.06</v>
      </c>
      <c r="AI342" s="42">
        <v>1.2999999999999999E-2</v>
      </c>
      <c r="AJ342" s="28">
        <v>206.07900000000001</v>
      </c>
      <c r="AK342" s="42">
        <v>4.0000000000000001E-3</v>
      </c>
      <c r="AL342" s="42">
        <v>3.0000000000000001E-3</v>
      </c>
      <c r="AM342" s="42"/>
      <c r="AN342" s="43">
        <v>8.8436164396474535</v>
      </c>
      <c r="AO342" s="41">
        <v>9.1999999999999998E-2</v>
      </c>
      <c r="AP342" s="42">
        <v>0.68700000000000006</v>
      </c>
      <c r="AQ342" s="42">
        <v>3.9E-2</v>
      </c>
      <c r="AR342" s="28">
        <v>261.18900000000002</v>
      </c>
      <c r="AS342" s="42">
        <v>0.01</v>
      </c>
      <c r="AT342" s="42">
        <v>8.3000000000000004E-2</v>
      </c>
      <c r="AU342" s="42"/>
      <c r="AV342" s="27">
        <v>11.18</v>
      </c>
      <c r="AW342" s="54"/>
      <c r="AX342" s="33" t="s">
        <v>486</v>
      </c>
      <c r="AY342" s="34" t="s">
        <v>486</v>
      </c>
      <c r="AZ342" s="34" t="s">
        <v>486</v>
      </c>
      <c r="BA342" s="16" t="s">
        <v>486</v>
      </c>
      <c r="BB342" s="34" t="s">
        <v>486</v>
      </c>
      <c r="BC342" s="34" t="s">
        <v>486</v>
      </c>
      <c r="BD342" s="34" t="s">
        <v>486</v>
      </c>
      <c r="BE342" s="27" t="s">
        <v>486</v>
      </c>
      <c r="BF342" s="34" t="s">
        <v>486</v>
      </c>
      <c r="BG342" s="33" t="s">
        <v>486</v>
      </c>
      <c r="BH342" s="34" t="s">
        <v>486</v>
      </c>
      <c r="BI342" s="34" t="s">
        <v>486</v>
      </c>
      <c r="BJ342" s="16" t="s">
        <v>486</v>
      </c>
      <c r="BK342" s="34" t="s">
        <v>486</v>
      </c>
      <c r="BL342" s="34" t="s">
        <v>486</v>
      </c>
      <c r="BM342" s="34" t="s">
        <v>486</v>
      </c>
      <c r="BN342" s="27" t="s">
        <v>486</v>
      </c>
      <c r="BO342" s="33" t="s">
        <v>486</v>
      </c>
      <c r="BP342" s="34" t="s">
        <v>486</v>
      </c>
      <c r="BQ342" s="34" t="s">
        <v>486</v>
      </c>
      <c r="BR342" s="16" t="s">
        <v>486</v>
      </c>
      <c r="BS342" s="34" t="s">
        <v>486</v>
      </c>
      <c r="BT342" s="34" t="s">
        <v>486</v>
      </c>
      <c r="BU342" s="34" t="s">
        <v>486</v>
      </c>
      <c r="BV342" s="27" t="s">
        <v>486</v>
      </c>
      <c r="BW342" s="33" t="s">
        <v>486</v>
      </c>
      <c r="BX342" s="34" t="s">
        <v>486</v>
      </c>
      <c r="BY342" s="34" t="s">
        <v>486</v>
      </c>
      <c r="BZ342" s="16" t="s">
        <v>486</v>
      </c>
      <c r="CA342" s="34" t="s">
        <v>486</v>
      </c>
      <c r="CB342" s="34" t="s">
        <v>486</v>
      </c>
      <c r="CC342" s="34" t="s">
        <v>486</v>
      </c>
      <c r="CD342" s="27" t="s">
        <v>486</v>
      </c>
      <c r="CE342" s="33" t="s">
        <v>486</v>
      </c>
      <c r="CF342" s="34" t="s">
        <v>486</v>
      </c>
      <c r="CG342" s="34" t="s">
        <v>486</v>
      </c>
      <c r="CH342" s="16" t="s">
        <v>486</v>
      </c>
      <c r="CI342" s="34" t="s">
        <v>486</v>
      </c>
      <c r="CJ342" s="34" t="s">
        <v>486</v>
      </c>
      <c r="CK342" s="34" t="s">
        <v>486</v>
      </c>
      <c r="CL342" s="27" t="s">
        <v>486</v>
      </c>
      <c r="CM342" s="33" t="s">
        <v>486</v>
      </c>
      <c r="CN342" s="34" t="s">
        <v>486</v>
      </c>
      <c r="CO342" s="34" t="s">
        <v>486</v>
      </c>
      <c r="CP342" s="16" t="s">
        <v>486</v>
      </c>
      <c r="CQ342" s="34" t="s">
        <v>486</v>
      </c>
      <c r="CR342" s="34" t="s">
        <v>486</v>
      </c>
      <c r="CS342" s="34" t="s">
        <v>486</v>
      </c>
      <c r="CT342" s="27" t="s">
        <v>486</v>
      </c>
      <c r="CU342" s="33" t="s">
        <v>486</v>
      </c>
      <c r="CV342" s="34" t="s">
        <v>486</v>
      </c>
      <c r="CW342" s="34" t="s">
        <v>486</v>
      </c>
      <c r="CX342" s="16" t="s">
        <v>486</v>
      </c>
      <c r="CY342" s="34" t="s">
        <v>486</v>
      </c>
      <c r="CZ342" s="34" t="s">
        <v>486</v>
      </c>
      <c r="DA342" s="34" t="s">
        <v>486</v>
      </c>
      <c r="DB342" s="27" t="s">
        <v>486</v>
      </c>
      <c r="DC342" s="34" t="s">
        <v>486</v>
      </c>
      <c r="DD342" s="33">
        <v>1.2E-2</v>
      </c>
      <c r="DE342" s="34">
        <v>5.1999999999999998E-2</v>
      </c>
      <c r="DF342" s="34">
        <v>3.0000000000000001E-3</v>
      </c>
      <c r="DG342" s="16">
        <v>232.02199999999999</v>
      </c>
      <c r="DH342" s="34">
        <v>3.0000000000000001E-3</v>
      </c>
      <c r="DI342" s="34">
        <v>8.9999999999999993E-3</v>
      </c>
      <c r="DJ342" s="34" t="s">
        <v>486</v>
      </c>
      <c r="DK342" s="27">
        <v>9.9565923551868796</v>
      </c>
      <c r="DL342" s="33">
        <v>2.5999999999999999E-2</v>
      </c>
      <c r="DM342" s="34">
        <v>3.2000000000000001E-2</v>
      </c>
      <c r="DN342" s="34">
        <v>3.4000000000000002E-2</v>
      </c>
      <c r="DO342" s="16">
        <v>303.05200000000002</v>
      </c>
      <c r="DP342" s="34">
        <v>1.2999999999999999E-2</v>
      </c>
      <c r="DQ342" s="34">
        <v>1.2999999999999999E-2</v>
      </c>
      <c r="DR342" s="34">
        <v>1E-3</v>
      </c>
      <c r="DS342" s="27">
        <v>13.003635449560889</v>
      </c>
      <c r="DT342" s="33">
        <v>1.4999999999999999E-2</v>
      </c>
      <c r="DU342" s="34">
        <v>6.2E-2</v>
      </c>
      <c r="DV342" s="34">
        <v>2.8000000000000001E-2</v>
      </c>
      <c r="DW342" s="16">
        <v>178.012</v>
      </c>
      <c r="DX342" s="34">
        <v>6.0000000000000001E-3</v>
      </c>
      <c r="DY342" s="34">
        <v>8.9999999999999993E-3</v>
      </c>
      <c r="DZ342" s="34" t="s">
        <v>486</v>
      </c>
      <c r="EA342" s="27">
        <v>7.641178300419476</v>
      </c>
      <c r="EB342" s="33">
        <v>1.7000000000000001E-2</v>
      </c>
      <c r="EC342" s="34">
        <v>4.2000000000000003E-2</v>
      </c>
      <c r="ED342" s="34">
        <v>1.4E-2</v>
      </c>
      <c r="EE342" s="16">
        <v>328.31299999999999</v>
      </c>
      <c r="EF342" s="34">
        <v>8.0000000000000002E-3</v>
      </c>
      <c r="EG342" s="34">
        <v>8.9999999999999993E-3</v>
      </c>
      <c r="EH342" s="34" t="s">
        <v>486</v>
      </c>
      <c r="EI342" s="27">
        <v>14.086532654632293</v>
      </c>
      <c r="EJ342" s="33">
        <v>1.6E-2</v>
      </c>
      <c r="EK342" s="34">
        <v>5.3999999999999999E-2</v>
      </c>
      <c r="EL342" s="34">
        <v>2.1999999999999999E-2</v>
      </c>
      <c r="EM342" s="16">
        <v>222.30199999999999</v>
      </c>
      <c r="EN342" s="34">
        <v>7.0000000000000001E-3</v>
      </c>
      <c r="EO342" s="34">
        <v>0.01</v>
      </c>
      <c r="EP342" s="34" t="s">
        <v>486</v>
      </c>
      <c r="EQ342" s="27">
        <v>9.5403792556283484</v>
      </c>
      <c r="ER342" s="34" t="s">
        <v>486</v>
      </c>
    </row>
    <row r="343" spans="2:148" x14ac:dyDescent="0.2">
      <c r="B343" s="15" t="s">
        <v>500</v>
      </c>
      <c r="D343" s="15" t="s">
        <v>49</v>
      </c>
      <c r="E343" s="15" t="s">
        <v>85</v>
      </c>
      <c r="F343" s="31" t="s">
        <v>32</v>
      </c>
      <c r="G343" s="15">
        <v>7901</v>
      </c>
      <c r="H343" s="31" t="s">
        <v>616</v>
      </c>
      <c r="I343" s="15">
        <v>32547</v>
      </c>
      <c r="K343" s="15" t="s">
        <v>491</v>
      </c>
      <c r="L343" s="15">
        <v>3.5649999999999999</v>
      </c>
      <c r="N343" s="15" t="s">
        <v>31</v>
      </c>
      <c r="P343" s="15" t="s">
        <v>495</v>
      </c>
      <c r="Q343" s="37"/>
      <c r="R343" s="11"/>
      <c r="T343" s="31" t="s">
        <v>153</v>
      </c>
      <c r="U343" s="15"/>
      <c r="V343" s="15">
        <v>1810</v>
      </c>
      <c r="Y343" s="41">
        <v>0.19</v>
      </c>
      <c r="Z343" s="42">
        <v>2.7879999999999998</v>
      </c>
      <c r="AA343" s="42">
        <v>6.8000000000000005E-2</v>
      </c>
      <c r="AB343" s="28">
        <v>376.22800000000001</v>
      </c>
      <c r="AC343" s="42">
        <v>2.1999999999999999E-2</v>
      </c>
      <c r="AD343" s="42">
        <v>0.16800000000000001</v>
      </c>
      <c r="AE343" s="42"/>
      <c r="AF343" s="43">
        <v>16.350227961854486</v>
      </c>
      <c r="AG343" s="41">
        <v>1.0999999999999999E-2</v>
      </c>
      <c r="AH343" s="42">
        <v>2.5999999999999999E-2</v>
      </c>
      <c r="AI343" s="42">
        <v>4.2000000000000003E-2</v>
      </c>
      <c r="AJ343" s="28">
        <v>216.82900000000001</v>
      </c>
      <c r="AK343" s="42">
        <v>7.0000000000000001E-3</v>
      </c>
      <c r="AL343" s="42">
        <v>4.0000000000000001E-3</v>
      </c>
      <c r="AM343" s="42"/>
      <c r="AN343" s="43">
        <v>9.3030741072410503</v>
      </c>
      <c r="AO343" s="41">
        <v>7.6999999999999999E-2</v>
      </c>
      <c r="AP343" s="42">
        <v>1.0389999999999999</v>
      </c>
      <c r="AQ343" s="42">
        <v>5.1999999999999998E-2</v>
      </c>
      <c r="AR343" s="28">
        <v>275.26100000000002</v>
      </c>
      <c r="AS343" s="42">
        <v>1.2E-2</v>
      </c>
      <c r="AT343" s="42">
        <v>6.4000000000000001E-2</v>
      </c>
      <c r="AU343" s="42"/>
      <c r="AV343" s="27">
        <v>11.8</v>
      </c>
      <c r="AW343" s="54">
        <v>0.60799999999999998</v>
      </c>
      <c r="AX343" s="33" t="s">
        <v>486</v>
      </c>
      <c r="AY343" s="34" t="s">
        <v>486</v>
      </c>
      <c r="AZ343" s="34" t="s">
        <v>486</v>
      </c>
      <c r="BA343" s="16" t="s">
        <v>486</v>
      </c>
      <c r="BB343" s="34" t="s">
        <v>486</v>
      </c>
      <c r="BC343" s="34" t="s">
        <v>486</v>
      </c>
      <c r="BD343" s="34" t="s">
        <v>486</v>
      </c>
      <c r="BE343" s="27" t="s">
        <v>486</v>
      </c>
      <c r="BF343" s="34" t="s">
        <v>486</v>
      </c>
      <c r="BG343" s="33" t="s">
        <v>486</v>
      </c>
      <c r="BH343" s="34" t="s">
        <v>486</v>
      </c>
      <c r="BI343" s="34" t="s">
        <v>486</v>
      </c>
      <c r="BJ343" s="16" t="s">
        <v>486</v>
      </c>
      <c r="BK343" s="34" t="s">
        <v>486</v>
      </c>
      <c r="BL343" s="34" t="s">
        <v>486</v>
      </c>
      <c r="BM343" s="34" t="s">
        <v>486</v>
      </c>
      <c r="BN343" s="27" t="s">
        <v>486</v>
      </c>
      <c r="BO343" s="33">
        <v>0.31</v>
      </c>
      <c r="BP343" s="34">
        <v>4.0289999999999999</v>
      </c>
      <c r="BQ343" s="34">
        <v>8.2000000000000003E-2</v>
      </c>
      <c r="BR343" s="16">
        <v>313.04199999999997</v>
      </c>
      <c r="BS343" s="34">
        <v>3.2000000000000001E-2</v>
      </c>
      <c r="BT343" s="34">
        <v>0.27800000000000002</v>
      </c>
      <c r="BU343" s="34" t="s">
        <v>486</v>
      </c>
      <c r="BV343" s="27">
        <v>13.740140296303277</v>
      </c>
      <c r="BW343" s="33">
        <v>2.4E-2</v>
      </c>
      <c r="BX343" s="34">
        <v>2.5999999999999999E-2</v>
      </c>
      <c r="BY343" s="34">
        <v>3.1E-2</v>
      </c>
      <c r="BZ343" s="16">
        <v>337.06700000000001</v>
      </c>
      <c r="CA343" s="34">
        <v>1.0999999999999999E-2</v>
      </c>
      <c r="CB343" s="34">
        <v>1.2E-2</v>
      </c>
      <c r="CC343" s="34" t="s">
        <v>486</v>
      </c>
      <c r="CD343" s="27">
        <v>14.461866899184617</v>
      </c>
      <c r="CE343" s="33">
        <v>1.9E-2</v>
      </c>
      <c r="CF343" s="34">
        <v>9.7000000000000003E-2</v>
      </c>
      <c r="CG343" s="34">
        <v>2.1000000000000001E-2</v>
      </c>
      <c r="CH343" s="16">
        <v>187.279</v>
      </c>
      <c r="CI343" s="34">
        <v>8.0000000000000002E-3</v>
      </c>
      <c r="CJ343" s="34">
        <v>1.2E-2</v>
      </c>
      <c r="CK343" s="34" t="s">
        <v>486</v>
      </c>
      <c r="CL343" s="27">
        <v>8.0415443590831259</v>
      </c>
      <c r="CM343" s="33">
        <v>2.1000000000000001E-2</v>
      </c>
      <c r="CN343" s="34">
        <v>3.1E-2</v>
      </c>
      <c r="CO343" s="34">
        <v>0.04</v>
      </c>
      <c r="CP343" s="16">
        <v>353.29700000000003</v>
      </c>
      <c r="CQ343" s="34">
        <v>0.01</v>
      </c>
      <c r="CR343" s="34">
        <v>1.0999999999999999E-2</v>
      </c>
      <c r="CS343" s="34" t="s">
        <v>486</v>
      </c>
      <c r="CT343" s="27">
        <v>15.157902625253337</v>
      </c>
      <c r="CU343" s="33">
        <v>7.8E-2</v>
      </c>
      <c r="CV343" s="34">
        <v>0.85799999999999998</v>
      </c>
      <c r="CW343" s="34">
        <v>3.5999999999999997E-2</v>
      </c>
      <c r="CX343" s="16">
        <v>251.01400000000001</v>
      </c>
      <c r="CY343" s="34">
        <v>1.2999999999999999E-2</v>
      </c>
      <c r="CZ343" s="34">
        <v>6.4000000000000001E-2</v>
      </c>
      <c r="DA343" s="34" t="s">
        <v>486</v>
      </c>
      <c r="DB343" s="27">
        <v>10.834464815949477</v>
      </c>
      <c r="DC343" s="34">
        <v>0.73499999999999999</v>
      </c>
      <c r="DD343" s="33">
        <v>1.7999999999999999E-2</v>
      </c>
      <c r="DE343" s="34">
        <v>0.10299999999999999</v>
      </c>
      <c r="DF343" s="34">
        <v>8.0000000000000002E-3</v>
      </c>
      <c r="DG343" s="16">
        <v>248.92099999999999</v>
      </c>
      <c r="DH343" s="34">
        <v>8.9999999999999993E-3</v>
      </c>
      <c r="DI343" s="34">
        <v>0.01</v>
      </c>
      <c r="DJ343" s="34" t="s">
        <v>486</v>
      </c>
      <c r="DK343" s="27">
        <v>10.685646415610124</v>
      </c>
      <c r="DL343" s="33">
        <v>2.3E-2</v>
      </c>
      <c r="DM343" s="34">
        <v>3.9E-2</v>
      </c>
      <c r="DN343" s="34">
        <v>4.5999999999999999E-2</v>
      </c>
      <c r="DO343" s="16">
        <v>338.803</v>
      </c>
      <c r="DP343" s="34">
        <v>1.2999999999999999E-2</v>
      </c>
      <c r="DQ343" s="34">
        <v>0.01</v>
      </c>
      <c r="DR343" s="34" t="s">
        <v>486</v>
      </c>
      <c r="DS343" s="27">
        <v>14.537064303781559</v>
      </c>
      <c r="DT343" s="33">
        <v>1.7999999999999999E-2</v>
      </c>
      <c r="DU343" s="34">
        <v>0.11600000000000001</v>
      </c>
      <c r="DV343" s="34">
        <v>2.1000000000000001E-2</v>
      </c>
      <c r="DW343" s="16">
        <v>185.72399999999999</v>
      </c>
      <c r="DX343" s="34">
        <v>8.0000000000000002E-3</v>
      </c>
      <c r="DY343" s="34">
        <v>0.01</v>
      </c>
      <c r="DZ343" s="34" t="s">
        <v>486</v>
      </c>
      <c r="EA343" s="27">
        <v>7.9759947212141213</v>
      </c>
      <c r="EB343" s="33">
        <v>2.7E-2</v>
      </c>
      <c r="EC343" s="34">
        <v>7.8E-2</v>
      </c>
      <c r="ED343" s="34">
        <v>8.0000000000000002E-3</v>
      </c>
      <c r="EE343" s="16">
        <v>355.20400000000001</v>
      </c>
      <c r="EF343" s="34">
        <v>1.4E-2</v>
      </c>
      <c r="EG343" s="34">
        <v>1.2E-2</v>
      </c>
      <c r="EH343" s="34" t="s">
        <v>486</v>
      </c>
      <c r="EI343" s="27">
        <v>15.243678182589434</v>
      </c>
      <c r="EJ343" s="33">
        <v>0.02</v>
      </c>
      <c r="EK343" s="34">
        <v>9.8000000000000004E-2</v>
      </c>
      <c r="EL343" s="34">
        <v>2.1000000000000001E-2</v>
      </c>
      <c r="EM343" s="16">
        <v>237.917</v>
      </c>
      <c r="EN343" s="34">
        <v>8.9999999999999993E-3</v>
      </c>
      <c r="EO343" s="34">
        <v>0.01</v>
      </c>
      <c r="EP343" s="34" t="s">
        <v>486</v>
      </c>
      <c r="EQ343" s="27">
        <v>10.213618482034844</v>
      </c>
      <c r="ER343" s="34">
        <v>0.433</v>
      </c>
    </row>
    <row r="344" spans="2:148" x14ac:dyDescent="0.2">
      <c r="B344" s="15" t="s">
        <v>500</v>
      </c>
      <c r="D344" s="15" t="s">
        <v>49</v>
      </c>
      <c r="E344" s="15" t="s">
        <v>85</v>
      </c>
      <c r="F344" s="31" t="s">
        <v>32</v>
      </c>
      <c r="G344" s="15">
        <v>7901</v>
      </c>
      <c r="H344" s="31" t="s">
        <v>616</v>
      </c>
      <c r="I344" s="15">
        <v>15737</v>
      </c>
      <c r="K344" s="15" t="s">
        <v>490</v>
      </c>
      <c r="L344" s="15">
        <v>3.5649999999999999</v>
      </c>
      <c r="N344" s="15" t="s">
        <v>31</v>
      </c>
      <c r="P344" s="15" t="s">
        <v>495</v>
      </c>
      <c r="Q344" s="37"/>
      <c r="R344" s="11"/>
      <c r="T344" s="31" t="s">
        <v>153</v>
      </c>
      <c r="U344" s="15"/>
      <c r="V344" s="15">
        <v>1930</v>
      </c>
      <c r="Y344" s="41">
        <v>0.249</v>
      </c>
      <c r="Z344" s="42">
        <v>2.5209999999999999</v>
      </c>
      <c r="AA344" s="42">
        <v>6.0999999999999999E-2</v>
      </c>
      <c r="AB344" s="28">
        <v>369.959</v>
      </c>
      <c r="AC344" s="42">
        <v>2.5000000000000001E-2</v>
      </c>
      <c r="AD344" s="42">
        <v>0.224</v>
      </c>
      <c r="AE344" s="42"/>
      <c r="AF344" s="43">
        <v>16.071381439411798</v>
      </c>
      <c r="AG344" s="41">
        <v>8.0000000000000002E-3</v>
      </c>
      <c r="AH344" s="42">
        <v>0.02</v>
      </c>
      <c r="AI344" s="42">
        <v>3.2000000000000001E-2</v>
      </c>
      <c r="AJ344" s="28">
        <v>211.661</v>
      </c>
      <c r="AK344" s="42">
        <v>4.0000000000000001E-3</v>
      </c>
      <c r="AL344" s="42">
        <v>4.0000000000000001E-3</v>
      </c>
      <c r="AM344" s="42"/>
      <c r="AN344" s="43">
        <v>9.0806053322021647</v>
      </c>
      <c r="AO344" s="41">
        <v>9.7000000000000003E-2</v>
      </c>
      <c r="AP344" s="42">
        <v>0.94199999999999995</v>
      </c>
      <c r="AQ344" s="42">
        <v>4.2999999999999997E-2</v>
      </c>
      <c r="AR344" s="28">
        <v>269.988</v>
      </c>
      <c r="AS344" s="42">
        <v>1.2E-2</v>
      </c>
      <c r="AT344" s="42">
        <v>8.5000000000000006E-2</v>
      </c>
      <c r="AU344" s="42"/>
      <c r="AV344" s="27">
        <v>11.571999999999999</v>
      </c>
      <c r="AW344" s="54"/>
      <c r="AX344" s="33" t="s">
        <v>486</v>
      </c>
      <c r="AY344" s="34" t="s">
        <v>486</v>
      </c>
      <c r="AZ344" s="34" t="s">
        <v>486</v>
      </c>
      <c r="BA344" s="16" t="s">
        <v>486</v>
      </c>
      <c r="BB344" s="34" t="s">
        <v>486</v>
      </c>
      <c r="BC344" s="34" t="s">
        <v>486</v>
      </c>
      <c r="BD344" s="34" t="s">
        <v>486</v>
      </c>
      <c r="BE344" s="27" t="s">
        <v>486</v>
      </c>
      <c r="BF344" s="34" t="s">
        <v>486</v>
      </c>
      <c r="BG344" s="33" t="s">
        <v>486</v>
      </c>
      <c r="BH344" s="34" t="s">
        <v>486</v>
      </c>
      <c r="BI344" s="34" t="s">
        <v>486</v>
      </c>
      <c r="BJ344" s="16" t="s">
        <v>486</v>
      </c>
      <c r="BK344" s="34" t="s">
        <v>486</v>
      </c>
      <c r="BL344" s="34" t="s">
        <v>486</v>
      </c>
      <c r="BM344" s="34" t="s">
        <v>486</v>
      </c>
      <c r="BN344" s="27" t="s">
        <v>486</v>
      </c>
      <c r="BO344" s="33">
        <v>0.253</v>
      </c>
      <c r="BP344" s="34">
        <v>3.9969999999999999</v>
      </c>
      <c r="BQ344" s="34">
        <v>8.3000000000000004E-2</v>
      </c>
      <c r="BR344" s="16">
        <v>309.62099999999998</v>
      </c>
      <c r="BS344" s="34">
        <v>2.8000000000000001E-2</v>
      </c>
      <c r="BT344" s="34">
        <v>0.22600000000000001</v>
      </c>
      <c r="BU344" s="34" t="s">
        <v>486</v>
      </c>
      <c r="BV344" s="27">
        <v>13.583501280419791</v>
      </c>
      <c r="BW344" s="33">
        <v>1.2999999999999999E-2</v>
      </c>
      <c r="BX344" s="34">
        <v>7.8E-2</v>
      </c>
      <c r="BY344" s="34">
        <v>3.5999999999999997E-2</v>
      </c>
      <c r="BZ344" s="16">
        <v>352.09199999999998</v>
      </c>
      <c r="CA344" s="34">
        <v>7.0000000000000001E-3</v>
      </c>
      <c r="CB344" s="34">
        <v>6.0000000000000001E-3</v>
      </c>
      <c r="CC344" s="34" t="s">
        <v>486</v>
      </c>
      <c r="CD344" s="27">
        <v>15.108299319727891</v>
      </c>
      <c r="CE344" s="33">
        <v>3.4000000000000002E-2</v>
      </c>
      <c r="CF344" s="34">
        <v>0.48599999999999999</v>
      </c>
      <c r="CG344" s="34">
        <v>1.0999999999999999E-2</v>
      </c>
      <c r="CH344" s="16">
        <v>189.738</v>
      </c>
      <c r="CI344" s="34">
        <v>8.0000000000000002E-3</v>
      </c>
      <c r="CJ344" s="34">
        <v>2.5999999999999999E-2</v>
      </c>
      <c r="CK344" s="34" t="s">
        <v>486</v>
      </c>
      <c r="CL344" s="27">
        <v>8.175270145009506</v>
      </c>
      <c r="CM344" s="33">
        <v>1.2E-2</v>
      </c>
      <c r="CN344" s="34">
        <v>4.1000000000000002E-2</v>
      </c>
      <c r="CO344" s="34">
        <v>1.7000000000000001E-2</v>
      </c>
      <c r="CP344" s="16">
        <v>356.37299999999999</v>
      </c>
      <c r="CQ344" s="34">
        <v>8.0000000000000002E-3</v>
      </c>
      <c r="CR344" s="34">
        <v>4.0000000000000001E-3</v>
      </c>
      <c r="CS344" s="34" t="s">
        <v>486</v>
      </c>
      <c r="CT344" s="27">
        <v>15.289282179384458</v>
      </c>
      <c r="CU344" s="33">
        <v>7.1999999999999995E-2</v>
      </c>
      <c r="CV344" s="34">
        <v>1.0760000000000001</v>
      </c>
      <c r="CW344" s="34">
        <v>0.03</v>
      </c>
      <c r="CX344" s="16">
        <v>254.227</v>
      </c>
      <c r="CY344" s="34">
        <v>1.2E-2</v>
      </c>
      <c r="CZ344" s="34">
        <v>0.06</v>
      </c>
      <c r="DA344" s="34" t="s">
        <v>486</v>
      </c>
      <c r="DB344" s="27">
        <v>10.986147428948488</v>
      </c>
      <c r="DC344" s="34" t="s">
        <v>486</v>
      </c>
      <c r="DD344" s="33">
        <v>0.01</v>
      </c>
      <c r="DE344" s="34">
        <v>0.113</v>
      </c>
      <c r="DF344" s="34">
        <v>7.0000000000000001E-3</v>
      </c>
      <c r="DG344" s="16">
        <v>255.667</v>
      </c>
      <c r="DH344" s="34">
        <v>6.0000000000000001E-3</v>
      </c>
      <c r="DI344" s="34">
        <v>4.0000000000000001E-3</v>
      </c>
      <c r="DJ344" s="34" t="s">
        <v>486</v>
      </c>
      <c r="DK344" s="27">
        <v>10.974568820599833</v>
      </c>
      <c r="DL344" s="33">
        <v>3.5000000000000003E-2</v>
      </c>
      <c r="DM344" s="34">
        <v>0.24199999999999999</v>
      </c>
      <c r="DN344" s="34">
        <v>1.4999999999999999E-2</v>
      </c>
      <c r="DO344" s="16">
        <v>337.24900000000002</v>
      </c>
      <c r="DP344" s="34">
        <v>1.6E-2</v>
      </c>
      <c r="DQ344" s="34">
        <v>0.02</v>
      </c>
      <c r="DR344" s="34" t="s">
        <v>486</v>
      </c>
      <c r="DS344" s="27">
        <v>14.485727639785711</v>
      </c>
      <c r="DT344" s="33">
        <v>2.7E-2</v>
      </c>
      <c r="DU344" s="34">
        <v>0.45</v>
      </c>
      <c r="DV344" s="34">
        <v>1.4999999999999999E-2</v>
      </c>
      <c r="DW344" s="16">
        <v>191.93799999999999</v>
      </c>
      <c r="DX344" s="34">
        <v>8.0000000000000002E-3</v>
      </c>
      <c r="DY344" s="34">
        <v>1.9E-2</v>
      </c>
      <c r="DZ344" s="34" t="s">
        <v>486</v>
      </c>
      <c r="EA344" s="27">
        <v>8.2662497054248938</v>
      </c>
      <c r="EB344" s="33">
        <v>6.0000000000000001E-3</v>
      </c>
      <c r="EC344" s="34">
        <v>0.128</v>
      </c>
      <c r="ED344" s="34">
        <v>6.0000000000000001E-3</v>
      </c>
      <c r="EE344" s="16">
        <v>341.13600000000002</v>
      </c>
      <c r="EF344" s="34">
        <v>2.3E-2</v>
      </c>
      <c r="EG344" s="34" t="s">
        <v>486</v>
      </c>
      <c r="EH344" s="34" t="s">
        <v>486</v>
      </c>
      <c r="EI344" s="27">
        <v>14.640812555969271</v>
      </c>
      <c r="EJ344" s="33">
        <v>2.3E-2</v>
      </c>
      <c r="EK344" s="34">
        <v>0.32</v>
      </c>
      <c r="EL344" s="34">
        <v>1.2E-2</v>
      </c>
      <c r="EM344" s="16">
        <v>241.036</v>
      </c>
      <c r="EN344" s="34">
        <v>0.01</v>
      </c>
      <c r="EO344" s="34">
        <v>1.2999999999999999E-2</v>
      </c>
      <c r="EP344" s="34" t="s">
        <v>486</v>
      </c>
      <c r="EQ344" s="27">
        <v>10.362763507250474</v>
      </c>
      <c r="ER344" s="34" t="s">
        <v>486</v>
      </c>
    </row>
    <row r="345" spans="2:148" x14ac:dyDescent="0.2">
      <c r="B345" s="15" t="s">
        <v>500</v>
      </c>
      <c r="D345" s="15" t="s">
        <v>68</v>
      </c>
      <c r="E345" s="15" t="s">
        <v>533</v>
      </c>
      <c r="F345" s="31" t="s">
        <v>32</v>
      </c>
      <c r="G345" s="15">
        <v>7901</v>
      </c>
      <c r="H345" s="31" t="s">
        <v>616</v>
      </c>
      <c r="I345" s="15">
        <v>17458</v>
      </c>
      <c r="K345" s="15" t="s">
        <v>490</v>
      </c>
      <c r="L345" s="15">
        <v>2.9969999999999999</v>
      </c>
      <c r="N345" s="15" t="s">
        <v>31</v>
      </c>
      <c r="P345" s="15" t="s">
        <v>495</v>
      </c>
      <c r="Q345" s="37"/>
      <c r="R345" s="11"/>
      <c r="T345" s="31" t="s">
        <v>153</v>
      </c>
      <c r="U345" s="15"/>
      <c r="V345" s="15">
        <v>1590</v>
      </c>
      <c r="Y345" s="41">
        <v>0.11572707477688057</v>
      </c>
      <c r="Z345" s="42">
        <v>0.75483074560824381</v>
      </c>
      <c r="AA345" s="42">
        <v>2.2988591312305642E-2</v>
      </c>
      <c r="AB345" s="28">
        <v>337.14614939620907</v>
      </c>
      <c r="AC345" s="42">
        <v>1.2253551467866816E-2</v>
      </c>
      <c r="AD345" s="42">
        <v>0.10347352330901376</v>
      </c>
      <c r="AE345" s="42">
        <v>3.1525097132187947E-3</v>
      </c>
      <c r="AF345" s="43">
        <v>14.52686380760519</v>
      </c>
      <c r="AG345" s="41">
        <v>1.2827954395239868E-2</v>
      </c>
      <c r="AH345" s="42">
        <v>0.15908015321662206</v>
      </c>
      <c r="AI345" s="42">
        <v>4.3672588148941559E-2</v>
      </c>
      <c r="AJ345" s="28">
        <v>191.66310961970984</v>
      </c>
      <c r="AK345" s="42">
        <v>2.490636953025645E-3</v>
      </c>
      <c r="AL345" s="42">
        <v>1.0337317442214222E-2</v>
      </c>
      <c r="AM345" s="42">
        <v>5.3526135875991607E-4</v>
      </c>
      <c r="AN345" s="43">
        <v>8.2329238064471912</v>
      </c>
      <c r="AO345" s="41">
        <v>5.0723671414131005E-2</v>
      </c>
      <c r="AP345" s="42">
        <v>0.37848334907851544</v>
      </c>
      <c r="AQ345" s="42">
        <v>3.6055079971673933E-2</v>
      </c>
      <c r="AR345" s="28">
        <v>245.24164446014919</v>
      </c>
      <c r="AS345" s="42">
        <v>6.0861258586825742E-3</v>
      </c>
      <c r="AT345" s="42">
        <v>4.4637545555448431E-2</v>
      </c>
      <c r="AU345" s="42">
        <v>1.4991423194608041E-3</v>
      </c>
      <c r="AV345" s="27">
        <v>10.474355494739521</v>
      </c>
      <c r="AW345" s="54"/>
      <c r="AX345" s="33" t="s">
        <v>486</v>
      </c>
      <c r="AY345" s="34" t="s">
        <v>486</v>
      </c>
      <c r="AZ345" s="34" t="s">
        <v>486</v>
      </c>
      <c r="BA345" s="16" t="s">
        <v>486</v>
      </c>
      <c r="BB345" s="34" t="s">
        <v>486</v>
      </c>
      <c r="BC345" s="34" t="s">
        <v>486</v>
      </c>
      <c r="BD345" s="34" t="s">
        <v>486</v>
      </c>
      <c r="BE345" s="27" t="s">
        <v>486</v>
      </c>
      <c r="BF345" s="34" t="s">
        <v>486</v>
      </c>
      <c r="BG345" s="33" t="s">
        <v>486</v>
      </c>
      <c r="BH345" s="34" t="s">
        <v>486</v>
      </c>
      <c r="BI345" s="34" t="s">
        <v>486</v>
      </c>
      <c r="BJ345" s="16" t="s">
        <v>486</v>
      </c>
      <c r="BK345" s="34" t="s">
        <v>486</v>
      </c>
      <c r="BL345" s="34" t="s">
        <v>486</v>
      </c>
      <c r="BM345" s="34" t="s">
        <v>486</v>
      </c>
      <c r="BN345" s="27" t="s">
        <v>486</v>
      </c>
      <c r="BO345" s="33" t="s">
        <v>486</v>
      </c>
      <c r="BP345" s="34" t="s">
        <v>486</v>
      </c>
      <c r="BQ345" s="34" t="s">
        <v>486</v>
      </c>
      <c r="BR345" s="16" t="s">
        <v>486</v>
      </c>
      <c r="BS345" s="34" t="s">
        <v>486</v>
      </c>
      <c r="BT345" s="34" t="s">
        <v>486</v>
      </c>
      <c r="BU345" s="34" t="s">
        <v>486</v>
      </c>
      <c r="BV345" s="27" t="s">
        <v>486</v>
      </c>
      <c r="BW345" s="33" t="s">
        <v>486</v>
      </c>
      <c r="BX345" s="34" t="s">
        <v>486</v>
      </c>
      <c r="BY345" s="34" t="s">
        <v>486</v>
      </c>
      <c r="BZ345" s="16" t="s">
        <v>486</v>
      </c>
      <c r="CA345" s="34" t="s">
        <v>486</v>
      </c>
      <c r="CB345" s="34" t="s">
        <v>486</v>
      </c>
      <c r="CC345" s="34" t="s">
        <v>486</v>
      </c>
      <c r="CD345" s="27" t="s">
        <v>486</v>
      </c>
      <c r="CE345" s="33" t="s">
        <v>486</v>
      </c>
      <c r="CF345" s="34" t="s">
        <v>486</v>
      </c>
      <c r="CG345" s="34" t="s">
        <v>486</v>
      </c>
      <c r="CH345" s="16" t="s">
        <v>486</v>
      </c>
      <c r="CI345" s="34" t="s">
        <v>486</v>
      </c>
      <c r="CJ345" s="34" t="s">
        <v>486</v>
      </c>
      <c r="CK345" s="34" t="s">
        <v>486</v>
      </c>
      <c r="CL345" s="27" t="s">
        <v>486</v>
      </c>
      <c r="CM345" s="33" t="s">
        <v>486</v>
      </c>
      <c r="CN345" s="34" t="s">
        <v>486</v>
      </c>
      <c r="CO345" s="34" t="s">
        <v>486</v>
      </c>
      <c r="CP345" s="16" t="s">
        <v>486</v>
      </c>
      <c r="CQ345" s="34" t="s">
        <v>486</v>
      </c>
      <c r="CR345" s="34" t="s">
        <v>486</v>
      </c>
      <c r="CS345" s="34" t="s">
        <v>486</v>
      </c>
      <c r="CT345" s="27" t="s">
        <v>486</v>
      </c>
      <c r="CU345" s="33" t="s">
        <v>486</v>
      </c>
      <c r="CV345" s="34" t="s">
        <v>486</v>
      </c>
      <c r="CW345" s="34" t="s">
        <v>486</v>
      </c>
      <c r="CX345" s="16" t="s">
        <v>486</v>
      </c>
      <c r="CY345" s="34" t="s">
        <v>486</v>
      </c>
      <c r="CZ345" s="34" t="s">
        <v>486</v>
      </c>
      <c r="DA345" s="34" t="s">
        <v>486</v>
      </c>
      <c r="DB345" s="27" t="s">
        <v>486</v>
      </c>
      <c r="DC345" s="34" t="s">
        <v>486</v>
      </c>
      <c r="DD345" s="33">
        <v>1.5352565910242092E-2</v>
      </c>
      <c r="DE345" s="34">
        <v>0.18905652865537423</v>
      </c>
      <c r="DF345" s="34">
        <v>4.3413979688928378E-3</v>
      </c>
      <c r="DG345" s="16">
        <v>213.70007566960047</v>
      </c>
      <c r="DH345" s="34">
        <v>1.80968598737886E-3</v>
      </c>
      <c r="DI345" s="34">
        <v>1.3542879922863233E-2</v>
      </c>
      <c r="DJ345" s="34">
        <v>7.8642814955600846E-4</v>
      </c>
      <c r="DK345" s="27">
        <v>9.1804561170558756</v>
      </c>
      <c r="DL345" s="33">
        <v>1.2652590956431521E-2</v>
      </c>
      <c r="DM345" s="34">
        <v>0.19497310384908884</v>
      </c>
      <c r="DN345" s="34">
        <v>3.0916389464277997E-3</v>
      </c>
      <c r="DO345" s="16">
        <v>273.65911269756793</v>
      </c>
      <c r="DP345" s="34">
        <v>2.4073936420143526E-3</v>
      </c>
      <c r="DQ345" s="34">
        <v>1.0245197314417169E-2</v>
      </c>
      <c r="DR345" s="34">
        <v>5.3481110135699048E-5</v>
      </c>
      <c r="DS345" s="27">
        <v>11.752138752220009</v>
      </c>
      <c r="DT345" s="33">
        <v>8.7512280893592559E-3</v>
      </c>
      <c r="DU345" s="34">
        <v>0.29342329893311764</v>
      </c>
      <c r="DV345" s="34">
        <v>1.450196938185264E-2</v>
      </c>
      <c r="DW345" s="16">
        <v>158.53470166344931</v>
      </c>
      <c r="DX345" s="34">
        <v>1.2096636712789952E-3</v>
      </c>
      <c r="DY345" s="34">
        <v>7.5415644180802602E-3</v>
      </c>
      <c r="DZ345" s="34">
        <v>1.8437025004039897E-4</v>
      </c>
      <c r="EA345" s="27">
        <v>6.8205418159792233</v>
      </c>
      <c r="EB345" s="33">
        <v>6.0334408656683913E-3</v>
      </c>
      <c r="EC345" s="34">
        <v>0.23109992330782006</v>
      </c>
      <c r="ED345" s="34">
        <v>2.7674417639244258E-2</v>
      </c>
      <c r="EE345" s="16">
        <v>308.10066073681952</v>
      </c>
      <c r="EF345" s="34">
        <v>2.1926710703543419E-3</v>
      </c>
      <c r="EG345" s="34">
        <v>3.8407697953140494E-3</v>
      </c>
      <c r="EH345" s="34">
        <v>2.3657832720395413E-3</v>
      </c>
      <c r="EI345" s="27">
        <v>13.230875745556309</v>
      </c>
      <c r="EJ345" s="33">
        <v>1.0332722072431714E-2</v>
      </c>
      <c r="EK345" s="34">
        <v>0.25217288832219437</v>
      </c>
      <c r="EL345" s="34">
        <v>1.222633516932165E-2</v>
      </c>
      <c r="EM345" s="16">
        <v>201.54898598680987</v>
      </c>
      <c r="EN345" s="34">
        <v>1.6026761449320632E-3</v>
      </c>
      <c r="EO345" s="34">
        <v>8.7300459274996505E-3</v>
      </c>
      <c r="EP345" s="34">
        <v>5.115054882018226E-4</v>
      </c>
      <c r="EQ345" s="27">
        <v>8.6628652308375429</v>
      </c>
      <c r="ER345" s="34" t="s">
        <v>486</v>
      </c>
    </row>
    <row r="346" spans="2:148" x14ac:dyDescent="0.2">
      <c r="B346" s="15" t="s">
        <v>500</v>
      </c>
      <c r="D346" s="15" t="s">
        <v>64</v>
      </c>
      <c r="E346" s="15" t="s">
        <v>603</v>
      </c>
      <c r="F346" s="31" t="s">
        <v>32</v>
      </c>
      <c r="G346" s="15">
        <v>7901</v>
      </c>
      <c r="H346" s="31" t="s">
        <v>616</v>
      </c>
      <c r="I346" s="15">
        <v>40583</v>
      </c>
      <c r="K346" s="15" t="s">
        <v>490</v>
      </c>
      <c r="L346" s="15">
        <v>3.456</v>
      </c>
      <c r="N346" s="15" t="s">
        <v>31</v>
      </c>
      <c r="P346" s="15" t="s">
        <v>495</v>
      </c>
      <c r="Q346" s="37"/>
      <c r="R346" s="11"/>
      <c r="T346" s="31" t="s">
        <v>153</v>
      </c>
      <c r="U346" s="15"/>
      <c r="V346" s="15">
        <v>1700</v>
      </c>
      <c r="Y346" s="41">
        <v>0.16500000000000001</v>
      </c>
      <c r="Z346" s="42">
        <v>1.0660000000000001</v>
      </c>
      <c r="AA346" s="42">
        <v>2.4E-2</v>
      </c>
      <c r="AB346" s="28">
        <v>351.74</v>
      </c>
      <c r="AC346" s="42">
        <v>1.7000000000000001E-2</v>
      </c>
      <c r="AD346" s="42">
        <v>0.14799999999999999</v>
      </c>
      <c r="AE346" s="42"/>
      <c r="AF346" s="43">
        <v>15.180472262808129</v>
      </c>
      <c r="AG346" s="41">
        <v>3.4000000000000002E-2</v>
      </c>
      <c r="AH346" s="42">
        <v>2.0430000000000001</v>
      </c>
      <c r="AI346" s="42">
        <v>8.0000000000000002E-3</v>
      </c>
      <c r="AJ346" s="28">
        <v>201.035</v>
      </c>
      <c r="AK346" s="42">
        <v>8.9999999999999993E-3</v>
      </c>
      <c r="AL346" s="42">
        <v>2.5999999999999999E-2</v>
      </c>
      <c r="AM346" s="42"/>
      <c r="AN346" s="43">
        <v>8.7647399098207419</v>
      </c>
      <c r="AO346" s="41">
        <v>8.2000000000000003E-2</v>
      </c>
      <c r="AP346" s="42">
        <v>1.6850000000000001</v>
      </c>
      <c r="AQ346" s="42">
        <v>1.4E-2</v>
      </c>
      <c r="AR346" s="28">
        <v>256.24200000000002</v>
      </c>
      <c r="AS346" s="42">
        <v>1.2E-2</v>
      </c>
      <c r="AT346" s="42">
        <v>7.0999999999999994E-2</v>
      </c>
      <c r="AU346" s="42"/>
      <c r="AV346" s="27">
        <v>11.034000000000001</v>
      </c>
      <c r="AW346" s="54">
        <v>0.376</v>
      </c>
      <c r="AX346" s="33" t="s">
        <v>486</v>
      </c>
      <c r="AY346" s="34" t="s">
        <v>486</v>
      </c>
      <c r="AZ346" s="34" t="s">
        <v>486</v>
      </c>
      <c r="BA346" s="16" t="s">
        <v>486</v>
      </c>
      <c r="BB346" s="34" t="s">
        <v>486</v>
      </c>
      <c r="BC346" s="34" t="s">
        <v>486</v>
      </c>
      <c r="BD346" s="34" t="s">
        <v>486</v>
      </c>
      <c r="BE346" s="27" t="s">
        <v>486</v>
      </c>
      <c r="BF346" s="34" t="s">
        <v>486</v>
      </c>
      <c r="BG346" s="33" t="s">
        <v>486</v>
      </c>
      <c r="BH346" s="34" t="s">
        <v>486</v>
      </c>
      <c r="BI346" s="34" t="s">
        <v>486</v>
      </c>
      <c r="BJ346" s="16" t="s">
        <v>486</v>
      </c>
      <c r="BK346" s="34" t="s">
        <v>486</v>
      </c>
      <c r="BL346" s="34" t="s">
        <v>486</v>
      </c>
      <c r="BM346" s="34" t="s">
        <v>486</v>
      </c>
      <c r="BN346" s="27" t="s">
        <v>486</v>
      </c>
      <c r="BO346" s="33">
        <v>0.20499999999999999</v>
      </c>
      <c r="BP346" s="34">
        <v>1.1910000000000001</v>
      </c>
      <c r="BQ346" s="34">
        <v>2.8000000000000001E-2</v>
      </c>
      <c r="BR346" s="16">
        <v>300.673</v>
      </c>
      <c r="BS346" s="34">
        <v>1.7000000000000001E-2</v>
      </c>
      <c r="BT346" s="34">
        <v>0.187</v>
      </c>
      <c r="BU346" s="34" t="s">
        <v>486</v>
      </c>
      <c r="BV346" s="27">
        <v>13.004068749901808</v>
      </c>
      <c r="BW346" s="33">
        <v>1.7000000000000001E-2</v>
      </c>
      <c r="BX346" s="34">
        <v>3.3000000000000002E-2</v>
      </c>
      <c r="BY346" s="34">
        <v>1.2E-2</v>
      </c>
      <c r="BZ346" s="16">
        <v>308.10700000000003</v>
      </c>
      <c r="CA346" s="34">
        <v>6.0000000000000001E-3</v>
      </c>
      <c r="CB346" s="34">
        <v>0.01</v>
      </c>
      <c r="CC346" s="34" t="s">
        <v>486</v>
      </c>
      <c r="CD346" s="27">
        <v>13.219287992333193</v>
      </c>
      <c r="CE346" s="33">
        <v>7.0000000000000001E-3</v>
      </c>
      <c r="CF346" s="34">
        <v>1.0999999999999999E-2</v>
      </c>
      <c r="CG346" s="34">
        <v>1.2E-2</v>
      </c>
      <c r="CH346" s="16">
        <v>180.05099999999999</v>
      </c>
      <c r="CI346" s="34">
        <v>2E-3</v>
      </c>
      <c r="CJ346" s="34">
        <v>4.0000000000000001E-3</v>
      </c>
      <c r="CK346" s="34" t="s">
        <v>486</v>
      </c>
      <c r="CL346" s="27">
        <v>7.724105512874897</v>
      </c>
      <c r="CM346" s="33">
        <v>1.9E-2</v>
      </c>
      <c r="CN346" s="34">
        <v>3.1E-2</v>
      </c>
      <c r="CO346" s="34">
        <v>0.03</v>
      </c>
      <c r="CP346" s="16">
        <v>319.16699999999997</v>
      </c>
      <c r="CQ346" s="34">
        <v>6.0000000000000001E-3</v>
      </c>
      <c r="CR346" s="34">
        <v>1.2E-2</v>
      </c>
      <c r="CS346" s="34" t="s">
        <v>486</v>
      </c>
      <c r="CT346" s="27">
        <v>13.693790199682644</v>
      </c>
      <c r="CU346" s="33">
        <v>4.8000000000000001E-2</v>
      </c>
      <c r="CV346" s="34">
        <v>0.249</v>
      </c>
      <c r="CW346" s="34">
        <v>1.7000000000000001E-2</v>
      </c>
      <c r="CX346" s="16">
        <v>236.80600000000001</v>
      </c>
      <c r="CY346" s="34">
        <v>6.0000000000000001E-3</v>
      </c>
      <c r="CZ346" s="34">
        <v>4.2000000000000003E-2</v>
      </c>
      <c r="DA346" s="34" t="s">
        <v>486</v>
      </c>
      <c r="DB346" s="27">
        <v>10.179954281943726</v>
      </c>
      <c r="DC346" s="34">
        <v>0.64300000000000002</v>
      </c>
      <c r="DD346" s="33">
        <v>2.5000000000000001E-2</v>
      </c>
      <c r="DE346" s="34">
        <v>0.04</v>
      </c>
      <c r="DF346" s="34">
        <v>2E-3</v>
      </c>
      <c r="DG346" s="16">
        <v>233.857</v>
      </c>
      <c r="DH346" s="34">
        <v>7.0000000000000001E-3</v>
      </c>
      <c r="DI346" s="34">
        <v>1.7999999999999999E-2</v>
      </c>
      <c r="DJ346" s="34" t="s">
        <v>486</v>
      </c>
      <c r="DK346" s="27">
        <v>10.036255675480355</v>
      </c>
      <c r="DL346" s="33">
        <v>1.2E-2</v>
      </c>
      <c r="DM346" s="34">
        <v>2.4E-2</v>
      </c>
      <c r="DN346" s="34">
        <v>0.01</v>
      </c>
      <c r="DO346" s="16">
        <v>295.94099999999997</v>
      </c>
      <c r="DP346" s="34">
        <v>6.0000000000000001E-3</v>
      </c>
      <c r="DQ346" s="34">
        <v>6.0000000000000001E-3</v>
      </c>
      <c r="DR346" s="34" t="s">
        <v>486</v>
      </c>
      <c r="DS346" s="27">
        <v>12.69619974548711</v>
      </c>
      <c r="DT346" s="33">
        <v>6.0000000000000001E-3</v>
      </c>
      <c r="DU346" s="34">
        <v>1.4E-2</v>
      </c>
      <c r="DV346" s="34">
        <v>1.7000000000000001E-2</v>
      </c>
      <c r="DW346" s="16">
        <v>174.67</v>
      </c>
      <c r="DX346" s="34">
        <v>2E-3</v>
      </c>
      <c r="DY346" s="34">
        <v>4.0000000000000001E-3</v>
      </c>
      <c r="DZ346" s="34" t="s">
        <v>486</v>
      </c>
      <c r="EA346" s="27">
        <v>7.4933798369232223</v>
      </c>
      <c r="EB346" s="33">
        <v>1.4E-2</v>
      </c>
      <c r="EC346" s="34">
        <v>2.9000000000000001E-2</v>
      </c>
      <c r="ED346" s="34">
        <v>3.5999999999999997E-2</v>
      </c>
      <c r="EE346" s="16">
        <v>322.95699999999999</v>
      </c>
      <c r="EF346" s="34">
        <v>6.0000000000000001E-3</v>
      </c>
      <c r="EG346" s="34">
        <v>8.0000000000000002E-3</v>
      </c>
      <c r="EH346" s="34" t="s">
        <v>486</v>
      </c>
      <c r="EI346" s="27">
        <v>13.855528742674901</v>
      </c>
      <c r="EJ346" s="33">
        <v>1.0999999999999999E-2</v>
      </c>
      <c r="EK346" s="34">
        <v>2.1999999999999999E-2</v>
      </c>
      <c r="EL346" s="34">
        <v>1.4999999999999999E-2</v>
      </c>
      <c r="EM346" s="16">
        <v>219.38200000000001</v>
      </c>
      <c r="EN346" s="34">
        <v>4.0000000000000001E-3</v>
      </c>
      <c r="EO346" s="34">
        <v>7.0000000000000001E-3</v>
      </c>
      <c r="EP346" s="34" t="s">
        <v>486</v>
      </c>
      <c r="EQ346" s="27">
        <v>9.412303027446546</v>
      </c>
      <c r="ER346" s="34">
        <v>0.58499999999999996</v>
      </c>
    </row>
    <row r="347" spans="2:148" x14ac:dyDescent="0.2">
      <c r="B347" s="15" t="s">
        <v>500</v>
      </c>
      <c r="D347" s="15" t="s">
        <v>49</v>
      </c>
      <c r="E347" s="15" t="s">
        <v>85</v>
      </c>
      <c r="F347" s="31" t="s">
        <v>32</v>
      </c>
      <c r="G347" s="15">
        <v>7901</v>
      </c>
      <c r="H347" s="31" t="s">
        <v>616</v>
      </c>
      <c r="I347" s="15">
        <v>39736</v>
      </c>
      <c r="K347" s="15" t="s">
        <v>491</v>
      </c>
      <c r="L347" s="15">
        <v>3.5649999999999999</v>
      </c>
      <c r="N347" s="15" t="s">
        <v>31</v>
      </c>
      <c r="P347" s="15" t="s">
        <v>495</v>
      </c>
      <c r="Q347" s="37"/>
      <c r="R347" s="11"/>
      <c r="T347" s="31" t="s">
        <v>153</v>
      </c>
      <c r="U347" s="15"/>
      <c r="V347" s="15">
        <v>1810</v>
      </c>
      <c r="Y347" s="41">
        <v>0.22500000000000001</v>
      </c>
      <c r="Z347" s="42">
        <v>2.6240000000000001</v>
      </c>
      <c r="AA347" s="42">
        <v>7.3999999999999996E-2</v>
      </c>
      <c r="AB347" s="28">
        <v>371.43299999999999</v>
      </c>
      <c r="AC347" s="42">
        <v>2.3E-2</v>
      </c>
      <c r="AD347" s="42">
        <v>0.20200000000000001</v>
      </c>
      <c r="AE347" s="42"/>
      <c r="AF347" s="43">
        <v>16.138278267427062</v>
      </c>
      <c r="AG347" s="41">
        <v>1.4999999999999999E-2</v>
      </c>
      <c r="AH347" s="42">
        <v>9.2999999999999999E-2</v>
      </c>
      <c r="AI347" s="42">
        <v>3.6999999999999998E-2</v>
      </c>
      <c r="AJ347" s="28">
        <v>213.715</v>
      </c>
      <c r="AK347" s="42">
        <v>6.0000000000000001E-3</v>
      </c>
      <c r="AL347" s="42">
        <v>8.9999999999999993E-3</v>
      </c>
      <c r="AM347" s="42"/>
      <c r="AN347" s="43">
        <v>9.1745741622284029</v>
      </c>
      <c r="AO347" s="41">
        <v>9.1999999999999998E-2</v>
      </c>
      <c r="AP347" s="42">
        <v>1.028</v>
      </c>
      <c r="AQ347" s="42">
        <v>5.0999999999999997E-2</v>
      </c>
      <c r="AR347" s="28">
        <v>272.00799999999998</v>
      </c>
      <c r="AS347" s="42">
        <v>1.2E-2</v>
      </c>
      <c r="AT347" s="42">
        <v>0.08</v>
      </c>
      <c r="AU347" s="42"/>
      <c r="AV347" s="27">
        <v>11.663</v>
      </c>
      <c r="AW347" s="54">
        <v>0.64300000000000002</v>
      </c>
      <c r="AX347" s="33" t="s">
        <v>486</v>
      </c>
      <c r="AY347" s="34" t="s">
        <v>486</v>
      </c>
      <c r="AZ347" s="34" t="s">
        <v>486</v>
      </c>
      <c r="BA347" s="16" t="s">
        <v>486</v>
      </c>
      <c r="BB347" s="34" t="s">
        <v>486</v>
      </c>
      <c r="BC347" s="34" t="s">
        <v>486</v>
      </c>
      <c r="BD347" s="34" t="s">
        <v>486</v>
      </c>
      <c r="BE347" s="27" t="s">
        <v>486</v>
      </c>
      <c r="BF347" s="34" t="s">
        <v>486</v>
      </c>
      <c r="BG347" s="33" t="s">
        <v>486</v>
      </c>
      <c r="BH347" s="34" t="s">
        <v>486</v>
      </c>
      <c r="BI347" s="34" t="s">
        <v>486</v>
      </c>
      <c r="BJ347" s="16" t="s">
        <v>486</v>
      </c>
      <c r="BK347" s="34" t="s">
        <v>486</v>
      </c>
      <c r="BL347" s="34" t="s">
        <v>486</v>
      </c>
      <c r="BM347" s="34" t="s">
        <v>486</v>
      </c>
      <c r="BN347" s="27" t="s">
        <v>486</v>
      </c>
      <c r="BO347" s="33" t="s">
        <v>486</v>
      </c>
      <c r="BP347" s="34" t="s">
        <v>486</v>
      </c>
      <c r="BQ347" s="34" t="s">
        <v>486</v>
      </c>
      <c r="BR347" s="16" t="s">
        <v>486</v>
      </c>
      <c r="BS347" s="34" t="s">
        <v>486</v>
      </c>
      <c r="BT347" s="34" t="s">
        <v>486</v>
      </c>
      <c r="BU347" s="34" t="s">
        <v>486</v>
      </c>
      <c r="BV347" s="27" t="s">
        <v>486</v>
      </c>
      <c r="BW347" s="33" t="s">
        <v>486</v>
      </c>
      <c r="BX347" s="34" t="s">
        <v>486</v>
      </c>
      <c r="BY347" s="34" t="s">
        <v>486</v>
      </c>
      <c r="BZ347" s="16" t="s">
        <v>486</v>
      </c>
      <c r="CA347" s="34" t="s">
        <v>486</v>
      </c>
      <c r="CB347" s="34" t="s">
        <v>486</v>
      </c>
      <c r="CC347" s="34" t="s">
        <v>486</v>
      </c>
      <c r="CD347" s="27" t="s">
        <v>486</v>
      </c>
      <c r="CE347" s="33" t="s">
        <v>486</v>
      </c>
      <c r="CF347" s="34" t="s">
        <v>486</v>
      </c>
      <c r="CG347" s="34" t="s">
        <v>486</v>
      </c>
      <c r="CH347" s="16" t="s">
        <v>486</v>
      </c>
      <c r="CI347" s="34" t="s">
        <v>486</v>
      </c>
      <c r="CJ347" s="34" t="s">
        <v>486</v>
      </c>
      <c r="CK347" s="34" t="s">
        <v>486</v>
      </c>
      <c r="CL347" s="27" t="s">
        <v>486</v>
      </c>
      <c r="CM347" s="33" t="s">
        <v>486</v>
      </c>
      <c r="CN347" s="34" t="s">
        <v>486</v>
      </c>
      <c r="CO347" s="34" t="s">
        <v>486</v>
      </c>
      <c r="CP347" s="16" t="s">
        <v>486</v>
      </c>
      <c r="CQ347" s="34" t="s">
        <v>486</v>
      </c>
      <c r="CR347" s="34" t="s">
        <v>486</v>
      </c>
      <c r="CS347" s="34" t="s">
        <v>486</v>
      </c>
      <c r="CT347" s="27" t="s">
        <v>486</v>
      </c>
      <c r="CU347" s="33" t="s">
        <v>486</v>
      </c>
      <c r="CV347" s="34" t="s">
        <v>486</v>
      </c>
      <c r="CW347" s="34" t="s">
        <v>486</v>
      </c>
      <c r="CX347" s="16" t="s">
        <v>486</v>
      </c>
      <c r="CY347" s="34" t="s">
        <v>486</v>
      </c>
      <c r="CZ347" s="34" t="s">
        <v>486</v>
      </c>
      <c r="DA347" s="34" t="s">
        <v>486</v>
      </c>
      <c r="DB347" s="27" t="s">
        <v>486</v>
      </c>
      <c r="DC347" s="34" t="s">
        <v>486</v>
      </c>
      <c r="DD347" s="33">
        <v>1.2999999999999999E-2</v>
      </c>
      <c r="DE347" s="34">
        <v>6.9000000000000006E-2</v>
      </c>
      <c r="DF347" s="34">
        <v>1.7999999999999999E-2</v>
      </c>
      <c r="DG347" s="16">
        <v>250.81399999999999</v>
      </c>
      <c r="DH347" s="34">
        <v>8.0000000000000002E-3</v>
      </c>
      <c r="DI347" s="34">
        <v>5.0000000000000001E-3</v>
      </c>
      <c r="DJ347" s="34" t="s">
        <v>486</v>
      </c>
      <c r="DK347" s="27">
        <v>10.763865610909491</v>
      </c>
      <c r="DL347" s="33">
        <v>1.9E-2</v>
      </c>
      <c r="DM347" s="34">
        <v>7.0999999999999994E-2</v>
      </c>
      <c r="DN347" s="34">
        <v>2.5999999999999999E-2</v>
      </c>
      <c r="DO347" s="16">
        <v>335.03899999999999</v>
      </c>
      <c r="DP347" s="34">
        <v>1.0999999999999999E-2</v>
      </c>
      <c r="DQ347" s="34">
        <v>8.0000000000000002E-3</v>
      </c>
      <c r="DR347" s="34" t="s">
        <v>486</v>
      </c>
      <c r="DS347" s="27">
        <v>14.377238378030196</v>
      </c>
      <c r="DT347" s="33">
        <v>1.4E-2</v>
      </c>
      <c r="DU347" s="34">
        <v>7.0999999999999994E-2</v>
      </c>
      <c r="DV347" s="34">
        <v>8.9999999999999993E-3</v>
      </c>
      <c r="DW347" s="16">
        <v>189.45500000000001</v>
      </c>
      <c r="DX347" s="34">
        <v>7.0000000000000001E-3</v>
      </c>
      <c r="DY347" s="34">
        <v>7.0000000000000001E-3</v>
      </c>
      <c r="DZ347" s="34" t="s">
        <v>486</v>
      </c>
      <c r="EA347" s="27">
        <v>8.1324406529355411</v>
      </c>
      <c r="EB347" s="33">
        <v>1.2999999999999999E-2</v>
      </c>
      <c r="EC347" s="34">
        <v>1.4E-2</v>
      </c>
      <c r="ED347" s="34">
        <v>5.0000000000000001E-3</v>
      </c>
      <c r="EE347" s="16">
        <v>352.68700000000001</v>
      </c>
      <c r="EF347" s="34">
        <v>8.0000000000000002E-3</v>
      </c>
      <c r="EG347" s="34">
        <v>5.0000000000000001E-3</v>
      </c>
      <c r="EH347" s="34" t="s">
        <v>486</v>
      </c>
      <c r="EI347" s="27">
        <v>15.129505428037268</v>
      </c>
      <c r="EJ347" s="33">
        <v>1.4999999999999999E-2</v>
      </c>
      <c r="EK347" s="34">
        <v>6.5000000000000002E-2</v>
      </c>
      <c r="EL347" s="34">
        <v>1.2999999999999999E-2</v>
      </c>
      <c r="EM347" s="16">
        <v>239.66800000000001</v>
      </c>
      <c r="EN347" s="34">
        <v>8.0000000000000002E-3</v>
      </c>
      <c r="EO347" s="34">
        <v>7.0000000000000001E-3</v>
      </c>
      <c r="EP347" s="34" t="s">
        <v>486</v>
      </c>
      <c r="EQ347" s="27">
        <v>10.285814676910025</v>
      </c>
      <c r="ER347" s="34" t="s">
        <v>486</v>
      </c>
    </row>
    <row r="348" spans="2:148" x14ac:dyDescent="0.2">
      <c r="B348" s="15" t="s">
        <v>500</v>
      </c>
      <c r="D348" s="15" t="s">
        <v>64</v>
      </c>
      <c r="E348" s="15" t="s">
        <v>603</v>
      </c>
      <c r="F348" s="31" t="s">
        <v>32</v>
      </c>
      <c r="G348" s="15">
        <v>7901</v>
      </c>
      <c r="H348" s="31" t="s">
        <v>616</v>
      </c>
      <c r="I348" s="15">
        <v>25633</v>
      </c>
      <c r="K348" s="15" t="s">
        <v>490</v>
      </c>
      <c r="L348" s="15">
        <v>3.456</v>
      </c>
      <c r="N348" s="15" t="s">
        <v>31</v>
      </c>
      <c r="P348" s="15" t="s">
        <v>495</v>
      </c>
      <c r="Q348" s="37"/>
      <c r="R348" s="11"/>
      <c r="T348" s="31" t="s">
        <v>153</v>
      </c>
      <c r="U348" s="15"/>
      <c r="V348" s="15">
        <v>1700</v>
      </c>
      <c r="Y348" s="41">
        <v>7.2999999999999995E-2</v>
      </c>
      <c r="Z348" s="42">
        <v>0.39200000000000002</v>
      </c>
      <c r="AA348" s="42">
        <v>7.0000000000000001E-3</v>
      </c>
      <c r="AB348" s="28">
        <v>343.50700000000001</v>
      </c>
      <c r="AC348" s="42">
        <v>8.0000000000000002E-3</v>
      </c>
      <c r="AD348" s="42">
        <v>6.4000000000000001E-2</v>
      </c>
      <c r="AE348" s="42"/>
      <c r="AF348" s="43">
        <v>14.769413991924717</v>
      </c>
      <c r="AG348" s="41">
        <v>8.0000000000000002E-3</v>
      </c>
      <c r="AH348" s="42">
        <v>0.39300000000000002</v>
      </c>
      <c r="AI348" s="42">
        <v>3.0000000000000001E-3</v>
      </c>
      <c r="AJ348" s="28">
        <v>195.62200000000001</v>
      </c>
      <c r="AK348" s="42">
        <v>3.0000000000000001E-3</v>
      </c>
      <c r="AL348" s="42">
        <v>5.0000000000000001E-3</v>
      </c>
      <c r="AM348" s="42"/>
      <c r="AN348" s="43">
        <v>8.4178301990542188</v>
      </c>
      <c r="AO348" s="41">
        <v>3.2000000000000001E-2</v>
      </c>
      <c r="AP348" s="42">
        <v>0.39200000000000002</v>
      </c>
      <c r="AQ348" s="42">
        <v>5.0000000000000001E-3</v>
      </c>
      <c r="AR348" s="28">
        <v>249.959</v>
      </c>
      <c r="AS348" s="42">
        <v>5.0000000000000001E-3</v>
      </c>
      <c r="AT348" s="42">
        <v>2.7E-2</v>
      </c>
      <c r="AU348" s="42"/>
      <c r="AV348" s="27">
        <v>10.673999999999999</v>
      </c>
      <c r="AW348" s="54"/>
      <c r="AX348" s="33" t="s">
        <v>486</v>
      </c>
      <c r="AY348" s="34" t="s">
        <v>486</v>
      </c>
      <c r="AZ348" s="34" t="s">
        <v>486</v>
      </c>
      <c r="BA348" s="16" t="s">
        <v>486</v>
      </c>
      <c r="BB348" s="34" t="s">
        <v>486</v>
      </c>
      <c r="BC348" s="34" t="s">
        <v>486</v>
      </c>
      <c r="BD348" s="34" t="s">
        <v>486</v>
      </c>
      <c r="BE348" s="27" t="s">
        <v>486</v>
      </c>
      <c r="BF348" s="34" t="s">
        <v>486</v>
      </c>
      <c r="BG348" s="33" t="s">
        <v>486</v>
      </c>
      <c r="BH348" s="34" t="s">
        <v>486</v>
      </c>
      <c r="BI348" s="34" t="s">
        <v>486</v>
      </c>
      <c r="BJ348" s="16" t="s">
        <v>486</v>
      </c>
      <c r="BK348" s="34" t="s">
        <v>486</v>
      </c>
      <c r="BL348" s="34" t="s">
        <v>486</v>
      </c>
      <c r="BM348" s="34" t="s">
        <v>486</v>
      </c>
      <c r="BN348" s="27" t="s">
        <v>486</v>
      </c>
      <c r="BO348" s="33">
        <v>0.14599999999999999</v>
      </c>
      <c r="BP348" s="34">
        <v>1.052</v>
      </c>
      <c r="BQ348" s="34">
        <v>1.2E-2</v>
      </c>
      <c r="BR348" s="16">
        <v>284.61099999999999</v>
      </c>
      <c r="BS348" s="34">
        <v>1.6E-2</v>
      </c>
      <c r="BT348" s="34">
        <v>0.13</v>
      </c>
      <c r="BU348" s="34" t="s">
        <v>486</v>
      </c>
      <c r="BV348" s="27">
        <v>12.297771755353411</v>
      </c>
      <c r="BW348" s="33">
        <v>1.6E-2</v>
      </c>
      <c r="BX348" s="34">
        <v>3.9E-2</v>
      </c>
      <c r="BY348" s="34">
        <v>1.7999999999999999E-2</v>
      </c>
      <c r="BZ348" s="16">
        <v>291.553</v>
      </c>
      <c r="CA348" s="34">
        <v>6.0000000000000001E-3</v>
      </c>
      <c r="CB348" s="34">
        <v>8.9999999999999993E-3</v>
      </c>
      <c r="CC348" s="34" t="s">
        <v>486</v>
      </c>
      <c r="CD348" s="27">
        <v>12.509553031374214</v>
      </c>
      <c r="CE348" s="33">
        <v>7.0000000000000001E-3</v>
      </c>
      <c r="CF348" s="34">
        <v>2.1000000000000001E-2</v>
      </c>
      <c r="CG348" s="34">
        <v>3.3000000000000002E-2</v>
      </c>
      <c r="CH348" s="16">
        <v>168.499</v>
      </c>
      <c r="CI348" s="34">
        <v>2E-3</v>
      </c>
      <c r="CJ348" s="34">
        <v>5.0000000000000001E-3</v>
      </c>
      <c r="CK348" s="34" t="s">
        <v>486</v>
      </c>
      <c r="CL348" s="27">
        <v>7.2293126580886398</v>
      </c>
      <c r="CM348" s="33">
        <v>1.4E-2</v>
      </c>
      <c r="CN348" s="34">
        <v>3.1E-2</v>
      </c>
      <c r="CO348" s="34">
        <v>4.4999999999999998E-2</v>
      </c>
      <c r="CP348" s="16">
        <v>315.06200000000001</v>
      </c>
      <c r="CQ348" s="34">
        <v>7.0000000000000001E-3</v>
      </c>
      <c r="CR348" s="34">
        <v>7.0000000000000001E-3</v>
      </c>
      <c r="CS348" s="34" t="s">
        <v>486</v>
      </c>
      <c r="CT348" s="27">
        <v>13.517045922295017</v>
      </c>
      <c r="CU348" s="33">
        <v>3.6999999999999998E-2</v>
      </c>
      <c r="CV348" s="34">
        <v>0.22800000000000001</v>
      </c>
      <c r="CW348" s="34">
        <v>2.8000000000000001E-2</v>
      </c>
      <c r="CX348" s="16">
        <v>224.56700000000001</v>
      </c>
      <c r="CY348" s="34">
        <v>6.0000000000000001E-3</v>
      </c>
      <c r="CZ348" s="34">
        <v>3.1E-2</v>
      </c>
      <c r="DA348" s="34" t="s">
        <v>486</v>
      </c>
      <c r="DB348" s="27">
        <v>9.6521099432844739</v>
      </c>
      <c r="DC348" s="34" t="s">
        <v>486</v>
      </c>
      <c r="DD348" s="33">
        <v>7.0000000000000001E-3</v>
      </c>
      <c r="DE348" s="34">
        <v>0.02</v>
      </c>
      <c r="DF348" s="34">
        <v>1E-3</v>
      </c>
      <c r="DG348" s="16">
        <v>229.26300000000001</v>
      </c>
      <c r="DH348" s="34">
        <v>5.0000000000000001E-3</v>
      </c>
      <c r="DI348" s="34">
        <v>3.0000000000000001E-3</v>
      </c>
      <c r="DJ348" s="34" t="s">
        <v>486</v>
      </c>
      <c r="DK348" s="27">
        <v>9.8354214387833672</v>
      </c>
      <c r="DL348" s="33">
        <v>1.4999999999999999E-2</v>
      </c>
      <c r="DM348" s="34">
        <v>4.9000000000000002E-2</v>
      </c>
      <c r="DN348" s="34">
        <v>0.01</v>
      </c>
      <c r="DO348" s="16">
        <v>286.625</v>
      </c>
      <c r="DP348" s="34">
        <v>8.0000000000000002E-3</v>
      </c>
      <c r="DQ348" s="34">
        <v>7.0000000000000001E-3</v>
      </c>
      <c r="DR348" s="34" t="s">
        <v>486</v>
      </c>
      <c r="DS348" s="27">
        <v>12.298728378187304</v>
      </c>
      <c r="DT348" s="33">
        <v>0.01</v>
      </c>
      <c r="DU348" s="34">
        <v>7.4999999999999997E-2</v>
      </c>
      <c r="DV348" s="34">
        <v>2.9000000000000001E-2</v>
      </c>
      <c r="DW348" s="16">
        <v>169.60400000000001</v>
      </c>
      <c r="DX348" s="34">
        <v>3.0000000000000001E-3</v>
      </c>
      <c r="DY348" s="34">
        <v>7.0000000000000001E-3</v>
      </c>
      <c r="DZ348" s="34" t="s">
        <v>486</v>
      </c>
      <c r="EA348" s="27">
        <v>7.2807539551617442</v>
      </c>
      <c r="EB348" s="33">
        <v>6.0000000000000001E-3</v>
      </c>
      <c r="EC348" s="34">
        <v>2.4E-2</v>
      </c>
      <c r="ED348" s="34">
        <v>1.2E-2</v>
      </c>
      <c r="EE348" s="16">
        <v>312.15300000000002</v>
      </c>
      <c r="EF348" s="34">
        <v>4.0000000000000001E-3</v>
      </c>
      <c r="EG348" s="34">
        <v>3.0000000000000001E-3</v>
      </c>
      <c r="EH348" s="34" t="s">
        <v>486</v>
      </c>
      <c r="EI348" s="27">
        <v>13.390718291935713</v>
      </c>
      <c r="EJ348" s="33">
        <v>0.01</v>
      </c>
      <c r="EK348" s="34">
        <v>5.5E-2</v>
      </c>
      <c r="EL348" s="34">
        <v>1.9E-2</v>
      </c>
      <c r="EM348" s="16">
        <v>213.077</v>
      </c>
      <c r="EN348" s="34">
        <v>4.0000000000000001E-3</v>
      </c>
      <c r="EO348" s="34">
        <v>6.0000000000000001E-3</v>
      </c>
      <c r="EP348" s="34" t="s">
        <v>486</v>
      </c>
      <c r="EQ348" s="27">
        <v>9.1439688300262372</v>
      </c>
      <c r="ER348" s="34" t="s">
        <v>486</v>
      </c>
    </row>
    <row r="349" spans="2:148" x14ac:dyDescent="0.2">
      <c r="B349" s="15" t="s">
        <v>500</v>
      </c>
      <c r="D349" s="15" t="s">
        <v>53</v>
      </c>
      <c r="E349" s="15" t="s">
        <v>158</v>
      </c>
      <c r="F349" s="31" t="s">
        <v>32</v>
      </c>
      <c r="G349" s="15">
        <v>7901</v>
      </c>
      <c r="H349" s="31" t="s">
        <v>616</v>
      </c>
      <c r="I349" s="15">
        <v>28601</v>
      </c>
      <c r="K349" s="15" t="s">
        <v>490</v>
      </c>
      <c r="L349" s="15">
        <v>3.984</v>
      </c>
      <c r="N349" s="15" t="s">
        <v>39</v>
      </c>
      <c r="P349" s="15" t="s">
        <v>495</v>
      </c>
      <c r="Q349" s="37"/>
      <c r="R349" s="11"/>
      <c r="T349" s="31" t="s">
        <v>153</v>
      </c>
      <c r="U349" s="15"/>
      <c r="V349" s="15">
        <v>1810</v>
      </c>
      <c r="Y349" s="41">
        <v>0.28059770586932614</v>
      </c>
      <c r="Z349" s="42">
        <v>1.3078995449695954</v>
      </c>
      <c r="AA349" s="42">
        <v>0.15221510016737458</v>
      </c>
      <c r="AB349" s="28">
        <v>338.53344414717378</v>
      </c>
      <c r="AC349" s="42">
        <v>3.6407504444812243E-2</v>
      </c>
      <c r="AD349" s="42">
        <v>0.24419020142451389</v>
      </c>
      <c r="AE349" s="42">
        <v>1.6309023542440782E-2</v>
      </c>
      <c r="AF349" s="43">
        <v>14.646072610053769</v>
      </c>
      <c r="AG349" s="41">
        <v>1.3877775690970113E-2</v>
      </c>
      <c r="AH349" s="42">
        <v>9.8785278415931977E-3</v>
      </c>
      <c r="AI349" s="42">
        <v>0.1039325514617174</v>
      </c>
      <c r="AJ349" s="28">
        <v>201.86944441124407</v>
      </c>
      <c r="AK349" s="42">
        <v>6.3164629111742768E-3</v>
      </c>
      <c r="AL349" s="42">
        <v>7.5613127797958361E-3</v>
      </c>
      <c r="AM349" s="42">
        <v>2.0109605665595723E-3</v>
      </c>
      <c r="AN349" s="43">
        <v>8.6607617109648025</v>
      </c>
      <c r="AO349" s="41">
        <v>0.11209371160008466</v>
      </c>
      <c r="AP349" s="42">
        <v>0.48785686617453</v>
      </c>
      <c r="AQ349" s="42">
        <v>0.12171193414988947</v>
      </c>
      <c r="AR349" s="28">
        <v>252.19407755797448</v>
      </c>
      <c r="AS349" s="42">
        <v>1.7397073965361328E-2</v>
      </c>
      <c r="AT349" s="42">
        <v>9.469663763472333E-2</v>
      </c>
      <c r="AU349" s="42">
        <v>7.2760250704553883E-3</v>
      </c>
      <c r="AV349" s="27">
        <v>10.785989524762755</v>
      </c>
      <c r="AW349" s="54"/>
      <c r="AX349" s="33" t="s">
        <v>486</v>
      </c>
      <c r="AY349" s="34" t="s">
        <v>486</v>
      </c>
      <c r="AZ349" s="34" t="s">
        <v>486</v>
      </c>
      <c r="BA349" s="16" t="s">
        <v>486</v>
      </c>
      <c r="BB349" s="34" t="s">
        <v>486</v>
      </c>
      <c r="BC349" s="34" t="s">
        <v>486</v>
      </c>
      <c r="BD349" s="34" t="s">
        <v>486</v>
      </c>
      <c r="BE349" s="27" t="s">
        <v>486</v>
      </c>
      <c r="BF349" s="34" t="s">
        <v>486</v>
      </c>
      <c r="BG349" s="33" t="s">
        <v>486</v>
      </c>
      <c r="BH349" s="34" t="s">
        <v>486</v>
      </c>
      <c r="BI349" s="34" t="s">
        <v>486</v>
      </c>
      <c r="BJ349" s="16" t="s">
        <v>486</v>
      </c>
      <c r="BK349" s="34" t="s">
        <v>486</v>
      </c>
      <c r="BL349" s="34" t="s">
        <v>486</v>
      </c>
      <c r="BM349" s="34" t="s">
        <v>486</v>
      </c>
      <c r="BN349" s="27" t="s">
        <v>486</v>
      </c>
      <c r="BO349" s="33" t="s">
        <v>486</v>
      </c>
      <c r="BP349" s="34" t="s">
        <v>486</v>
      </c>
      <c r="BQ349" s="34" t="s">
        <v>486</v>
      </c>
      <c r="BR349" s="16" t="s">
        <v>486</v>
      </c>
      <c r="BS349" s="34" t="s">
        <v>486</v>
      </c>
      <c r="BT349" s="34" t="s">
        <v>486</v>
      </c>
      <c r="BU349" s="34" t="s">
        <v>486</v>
      </c>
      <c r="BV349" s="27" t="s">
        <v>486</v>
      </c>
      <c r="BW349" s="33" t="s">
        <v>486</v>
      </c>
      <c r="BX349" s="34" t="s">
        <v>486</v>
      </c>
      <c r="BY349" s="34" t="s">
        <v>486</v>
      </c>
      <c r="BZ349" s="16" t="s">
        <v>486</v>
      </c>
      <c r="CA349" s="34" t="s">
        <v>486</v>
      </c>
      <c r="CB349" s="34" t="s">
        <v>486</v>
      </c>
      <c r="CC349" s="34" t="s">
        <v>486</v>
      </c>
      <c r="CD349" s="27" t="s">
        <v>486</v>
      </c>
      <c r="CE349" s="33" t="s">
        <v>486</v>
      </c>
      <c r="CF349" s="34" t="s">
        <v>486</v>
      </c>
      <c r="CG349" s="34" t="s">
        <v>486</v>
      </c>
      <c r="CH349" s="16" t="s">
        <v>486</v>
      </c>
      <c r="CI349" s="34" t="s">
        <v>486</v>
      </c>
      <c r="CJ349" s="34" t="s">
        <v>486</v>
      </c>
      <c r="CK349" s="34" t="s">
        <v>486</v>
      </c>
      <c r="CL349" s="27" t="s">
        <v>486</v>
      </c>
      <c r="CM349" s="33" t="s">
        <v>486</v>
      </c>
      <c r="CN349" s="34" t="s">
        <v>486</v>
      </c>
      <c r="CO349" s="34" t="s">
        <v>486</v>
      </c>
      <c r="CP349" s="16" t="s">
        <v>486</v>
      </c>
      <c r="CQ349" s="34" t="s">
        <v>486</v>
      </c>
      <c r="CR349" s="34" t="s">
        <v>486</v>
      </c>
      <c r="CS349" s="34" t="s">
        <v>486</v>
      </c>
      <c r="CT349" s="27" t="s">
        <v>486</v>
      </c>
      <c r="CU349" s="33" t="s">
        <v>486</v>
      </c>
      <c r="CV349" s="34" t="s">
        <v>486</v>
      </c>
      <c r="CW349" s="34" t="s">
        <v>486</v>
      </c>
      <c r="CX349" s="16" t="s">
        <v>486</v>
      </c>
      <c r="CY349" s="34" t="s">
        <v>486</v>
      </c>
      <c r="CZ349" s="34" t="s">
        <v>486</v>
      </c>
      <c r="DA349" s="34" t="s">
        <v>486</v>
      </c>
      <c r="DB349" s="27" t="s">
        <v>486</v>
      </c>
      <c r="DC349" s="34" t="s">
        <v>486</v>
      </c>
      <c r="DD349" s="33">
        <v>4.229037423834614E-2</v>
      </c>
      <c r="DE349" s="34">
        <v>0.2878073518921187</v>
      </c>
      <c r="DF349" s="34">
        <v>7.8827964567733277E-2</v>
      </c>
      <c r="DG349" s="16">
        <v>230.01881043517807</v>
      </c>
      <c r="DH349" s="34">
        <v>1.3617534779637142E-2</v>
      </c>
      <c r="DI349" s="34">
        <v>2.8672839458709E-2</v>
      </c>
      <c r="DJ349" s="34">
        <v>1.6787114557624996E-3</v>
      </c>
      <c r="DK349" s="27">
        <v>9.8906895519089648</v>
      </c>
      <c r="DL349" s="33">
        <v>9.508153963679479E-2</v>
      </c>
      <c r="DM349" s="34">
        <v>1.0416743613251869</v>
      </c>
      <c r="DN349" s="34">
        <v>0.11848166729534787</v>
      </c>
      <c r="DO349" s="16">
        <v>290.02668430858017</v>
      </c>
      <c r="DP349" s="34">
        <v>2.2696241965697115E-2</v>
      </c>
      <c r="DQ349" s="34">
        <v>7.2385297671097679E-2</v>
      </c>
      <c r="DR349" s="34">
        <v>5.0457695186428069E-3</v>
      </c>
      <c r="DS349" s="27">
        <v>12.522427570749297</v>
      </c>
      <c r="DT349" s="33">
        <v>3.6941244737649634E-2</v>
      </c>
      <c r="DU349" s="34">
        <v>0.66003056996467102</v>
      </c>
      <c r="DV349" s="34">
        <v>8.8132095703290045E-2</v>
      </c>
      <c r="DW349" s="16">
        <v>171.69943364144211</v>
      </c>
      <c r="DX349" s="34">
        <v>1.1144407947904132E-2</v>
      </c>
      <c r="DY349" s="34">
        <v>2.5796836789745502E-2</v>
      </c>
      <c r="DZ349" s="34">
        <v>8.3580771192669537E-4</v>
      </c>
      <c r="EA349" s="27">
        <v>7.4137232119795993</v>
      </c>
      <c r="EB349" s="33">
        <v>4.6649060426704719E-2</v>
      </c>
      <c r="EC349" s="34">
        <v>0.29840277972623264</v>
      </c>
      <c r="ED349" s="34">
        <v>6.0024297121895054E-2</v>
      </c>
      <c r="EE349" s="16">
        <v>313.9321283554554</v>
      </c>
      <c r="EF349" s="34">
        <v>1.2137383872534701E-2</v>
      </c>
      <c r="EG349" s="34">
        <v>3.451167655417002E-2</v>
      </c>
      <c r="EH349" s="34">
        <v>2.1450483705195045E-3</v>
      </c>
      <c r="EI349" s="27">
        <v>13.49105024585182</v>
      </c>
      <c r="EJ349" s="33">
        <v>4.7381579191831634E-2</v>
      </c>
      <c r="EK349" s="34">
        <v>0.6034873355157202</v>
      </c>
      <c r="EL349" s="34">
        <v>8.7707794745963366E-2</v>
      </c>
      <c r="EM349" s="16">
        <v>215.18139614816212</v>
      </c>
      <c r="EN349" s="34">
        <v>1.3398607158586361E-2</v>
      </c>
      <c r="EO349" s="34">
        <v>3.3982972033245275E-2</v>
      </c>
      <c r="EP349" s="34">
        <v>1.745411103109564E-3</v>
      </c>
      <c r="EQ349" s="27">
        <v>9.2762799740718354</v>
      </c>
      <c r="ER349" s="34" t="s">
        <v>486</v>
      </c>
    </row>
    <row r="350" spans="2:148" x14ac:dyDescent="0.2">
      <c r="B350" s="15" t="s">
        <v>500</v>
      </c>
      <c r="D350" s="15" t="s">
        <v>71</v>
      </c>
      <c r="E350" s="15" t="s">
        <v>575</v>
      </c>
      <c r="F350" s="31" t="s">
        <v>32</v>
      </c>
      <c r="G350" s="15">
        <v>7901</v>
      </c>
      <c r="H350" s="31" t="s">
        <v>616</v>
      </c>
      <c r="I350" s="15">
        <v>13042</v>
      </c>
      <c r="K350" s="15" t="s">
        <v>490</v>
      </c>
      <c r="L350" s="15">
        <v>3.4980000000000002</v>
      </c>
      <c r="N350" s="15" t="s">
        <v>31</v>
      </c>
      <c r="P350" s="15" t="s">
        <v>495</v>
      </c>
      <c r="Q350" s="37"/>
      <c r="R350" s="11"/>
      <c r="T350" s="31" t="s">
        <v>153</v>
      </c>
      <c r="U350" s="15"/>
      <c r="V350" s="15">
        <v>1700</v>
      </c>
      <c r="Y350" s="41">
        <v>0.1788014303378351</v>
      </c>
      <c r="Z350" s="42">
        <v>1.6365233266737311</v>
      </c>
      <c r="AA350" s="42">
        <v>3.7838231996810183E-2</v>
      </c>
      <c r="AB350" s="28">
        <v>345.55354102019282</v>
      </c>
      <c r="AC350" s="42">
        <v>1.6223359187958079E-2</v>
      </c>
      <c r="AD350" s="42">
        <v>0.16257807114987702</v>
      </c>
      <c r="AE350" s="42">
        <v>1.2641664362453767E-2</v>
      </c>
      <c r="AF350" s="43">
        <v>14.955464524410967</v>
      </c>
      <c r="AG350" s="41">
        <v>7.398316457378199E-3</v>
      </c>
      <c r="AH350" s="42">
        <v>7.5239060521469933E-2</v>
      </c>
      <c r="AI350" s="42">
        <v>1.7959048765943435E-2</v>
      </c>
      <c r="AJ350" s="28">
        <v>199.51955099188464</v>
      </c>
      <c r="AK350" s="42">
        <v>1.8670070466055419E-3</v>
      </c>
      <c r="AL350" s="42">
        <v>5.5313094107726571E-3</v>
      </c>
      <c r="AM350" s="42">
        <v>1.0604530369545794E-3</v>
      </c>
      <c r="AN350" s="43">
        <v>8.5634981256854275</v>
      </c>
      <c r="AO350" s="41">
        <v>7.0750382236570611E-2</v>
      </c>
      <c r="AP350" s="42">
        <v>0.65230315982529152</v>
      </c>
      <c r="AQ350" s="42">
        <v>2.5306565944405165E-2</v>
      </c>
      <c r="AR350" s="28">
        <v>253.49497029916571</v>
      </c>
      <c r="AS350" s="42">
        <v>7.1732383315432201E-3</v>
      </c>
      <c r="AT350" s="42">
        <v>6.3577143905027389E-2</v>
      </c>
      <c r="AU350" s="42">
        <v>5.340968396829889E-3</v>
      </c>
      <c r="AV350" s="27">
        <v>10.846798200204267</v>
      </c>
      <c r="AW350" s="54"/>
      <c r="AX350" s="33" t="s">
        <v>486</v>
      </c>
      <c r="AY350" s="34" t="s">
        <v>486</v>
      </c>
      <c r="AZ350" s="34" t="s">
        <v>486</v>
      </c>
      <c r="BA350" s="16" t="s">
        <v>486</v>
      </c>
      <c r="BB350" s="34" t="s">
        <v>486</v>
      </c>
      <c r="BC350" s="34" t="s">
        <v>486</v>
      </c>
      <c r="BD350" s="34" t="s">
        <v>486</v>
      </c>
      <c r="BE350" s="27" t="s">
        <v>486</v>
      </c>
      <c r="BF350" s="34" t="s">
        <v>486</v>
      </c>
      <c r="BG350" s="33" t="s">
        <v>486</v>
      </c>
      <c r="BH350" s="34" t="s">
        <v>486</v>
      </c>
      <c r="BI350" s="34" t="s">
        <v>486</v>
      </c>
      <c r="BJ350" s="16" t="s">
        <v>486</v>
      </c>
      <c r="BK350" s="34" t="s">
        <v>486</v>
      </c>
      <c r="BL350" s="34" t="s">
        <v>486</v>
      </c>
      <c r="BM350" s="34" t="s">
        <v>486</v>
      </c>
      <c r="BN350" s="27" t="s">
        <v>486</v>
      </c>
      <c r="BO350" s="33" t="s">
        <v>486</v>
      </c>
      <c r="BP350" s="34" t="s">
        <v>486</v>
      </c>
      <c r="BQ350" s="34" t="s">
        <v>486</v>
      </c>
      <c r="BR350" s="16" t="s">
        <v>486</v>
      </c>
      <c r="BS350" s="34" t="s">
        <v>486</v>
      </c>
      <c r="BT350" s="34" t="s">
        <v>486</v>
      </c>
      <c r="BU350" s="34" t="s">
        <v>486</v>
      </c>
      <c r="BV350" s="27" t="s">
        <v>486</v>
      </c>
      <c r="BW350" s="33" t="s">
        <v>486</v>
      </c>
      <c r="BX350" s="34" t="s">
        <v>486</v>
      </c>
      <c r="BY350" s="34" t="s">
        <v>486</v>
      </c>
      <c r="BZ350" s="16" t="s">
        <v>486</v>
      </c>
      <c r="CA350" s="34" t="s">
        <v>486</v>
      </c>
      <c r="CB350" s="34" t="s">
        <v>486</v>
      </c>
      <c r="CC350" s="34" t="s">
        <v>486</v>
      </c>
      <c r="CD350" s="27" t="s">
        <v>486</v>
      </c>
      <c r="CE350" s="33" t="s">
        <v>486</v>
      </c>
      <c r="CF350" s="34" t="s">
        <v>486</v>
      </c>
      <c r="CG350" s="34" t="s">
        <v>486</v>
      </c>
      <c r="CH350" s="16" t="s">
        <v>486</v>
      </c>
      <c r="CI350" s="34" t="s">
        <v>486</v>
      </c>
      <c r="CJ350" s="34" t="s">
        <v>486</v>
      </c>
      <c r="CK350" s="34" t="s">
        <v>486</v>
      </c>
      <c r="CL350" s="27" t="s">
        <v>486</v>
      </c>
      <c r="CM350" s="33" t="s">
        <v>486</v>
      </c>
      <c r="CN350" s="34" t="s">
        <v>486</v>
      </c>
      <c r="CO350" s="34" t="s">
        <v>486</v>
      </c>
      <c r="CP350" s="16" t="s">
        <v>486</v>
      </c>
      <c r="CQ350" s="34" t="s">
        <v>486</v>
      </c>
      <c r="CR350" s="34" t="s">
        <v>486</v>
      </c>
      <c r="CS350" s="34" t="s">
        <v>486</v>
      </c>
      <c r="CT350" s="27" t="s">
        <v>486</v>
      </c>
      <c r="CU350" s="33" t="s">
        <v>486</v>
      </c>
      <c r="CV350" s="34" t="s">
        <v>486</v>
      </c>
      <c r="CW350" s="34" t="s">
        <v>486</v>
      </c>
      <c r="CX350" s="16" t="s">
        <v>486</v>
      </c>
      <c r="CY350" s="34" t="s">
        <v>486</v>
      </c>
      <c r="CZ350" s="34" t="s">
        <v>486</v>
      </c>
      <c r="DA350" s="34" t="s">
        <v>486</v>
      </c>
      <c r="DB350" s="27" t="s">
        <v>486</v>
      </c>
      <c r="DC350" s="34" t="s">
        <v>486</v>
      </c>
      <c r="DD350" s="33">
        <v>5.0168091062502609E-3</v>
      </c>
      <c r="DE350" s="34">
        <v>3.1856309069399541E-2</v>
      </c>
      <c r="DF350" s="34">
        <v>5.9189643100482373E-2</v>
      </c>
      <c r="DG350" s="16">
        <v>225.50949380789956</v>
      </c>
      <c r="DH350" s="34">
        <v>1.0846202465588234E-3</v>
      </c>
      <c r="DI350" s="34">
        <v>3.9321888596914375E-3</v>
      </c>
      <c r="DJ350" s="34">
        <v>4.4109360235707133E-4</v>
      </c>
      <c r="DK350" s="27">
        <v>9.6749623293951963</v>
      </c>
      <c r="DL350" s="33">
        <v>5.7497439160398237E-3</v>
      </c>
      <c r="DM350" s="34">
        <v>6.3066966725070076E-2</v>
      </c>
      <c r="DN350" s="34">
        <v>0.11385297825600627</v>
      </c>
      <c r="DO350" s="16">
        <v>287.78979031623965</v>
      </c>
      <c r="DP350" s="34">
        <v>3.0275746315835154E-3</v>
      </c>
      <c r="DQ350" s="34">
        <v>2.7221692844563083E-3</v>
      </c>
      <c r="DR350" s="34">
        <v>5.8515097699915052E-4</v>
      </c>
      <c r="DS350" s="27">
        <v>12.348375950619751</v>
      </c>
      <c r="DT350" s="33">
        <v>3.254996310512764E-3</v>
      </c>
      <c r="DU350" s="34">
        <v>1.6707902849026381E-2</v>
      </c>
      <c r="DV350" s="34">
        <v>4.6092686265875496E-2</v>
      </c>
      <c r="DW350" s="16">
        <v>171.07479546939692</v>
      </c>
      <c r="DX350" s="34">
        <v>9.8934803682162857E-4</v>
      </c>
      <c r="DY350" s="34">
        <v>2.2656482736911352E-3</v>
      </c>
      <c r="DZ350" s="34">
        <v>1.2711615195344311E-3</v>
      </c>
      <c r="EA350" s="27">
        <v>7.3389900677558089</v>
      </c>
      <c r="EB350" s="33">
        <v>3.3353250906214098E-3</v>
      </c>
      <c r="EC350" s="34">
        <v>3.7883540521899635E-2</v>
      </c>
      <c r="ED350" s="34">
        <v>2.9845935779571113E-2</v>
      </c>
      <c r="EE350" s="16">
        <v>328.83846983608663</v>
      </c>
      <c r="EF350" s="34">
        <v>5.2899411102641047E-4</v>
      </c>
      <c r="EG350" s="34">
        <v>2.8063309795949994E-3</v>
      </c>
      <c r="EH350" s="34">
        <v>1.6365750646334988E-4</v>
      </c>
      <c r="EI350" s="27">
        <v>14.106933543175135</v>
      </c>
      <c r="EJ350" s="33">
        <v>3.9694470912160643E-3</v>
      </c>
      <c r="EK350" s="34">
        <v>2.8553948826773458E-2</v>
      </c>
      <c r="EL350" s="34">
        <v>5.6681587807583082E-2</v>
      </c>
      <c r="EM350" s="16">
        <v>215.04579917707449</v>
      </c>
      <c r="EN350" s="34">
        <v>1.2516095467661199E-3</v>
      </c>
      <c r="EO350" s="34">
        <v>2.7178375444499442E-3</v>
      </c>
      <c r="EP350" s="34">
        <v>8.927474856400084E-4</v>
      </c>
      <c r="EQ350" s="27">
        <v>9.2258079779687687</v>
      </c>
      <c r="ER350" s="34" t="s">
        <v>486</v>
      </c>
    </row>
    <row r="351" spans="2:148" x14ac:dyDescent="0.2">
      <c r="B351" s="15" t="s">
        <v>500</v>
      </c>
      <c r="D351" s="15" t="s">
        <v>68</v>
      </c>
      <c r="E351" s="15" t="s">
        <v>533</v>
      </c>
      <c r="F351" s="31" t="s">
        <v>32</v>
      </c>
      <c r="G351" s="15">
        <v>7901</v>
      </c>
      <c r="H351" s="31" t="s">
        <v>616</v>
      </c>
      <c r="I351" s="15">
        <v>4113</v>
      </c>
      <c r="K351" s="15" t="s">
        <v>490</v>
      </c>
      <c r="L351" s="15">
        <v>2.9969999999999999</v>
      </c>
      <c r="N351" s="15" t="s">
        <v>31</v>
      </c>
      <c r="P351" s="15" t="s">
        <v>495</v>
      </c>
      <c r="Q351" s="37"/>
      <c r="R351" s="11"/>
      <c r="T351" s="31" t="s">
        <v>153</v>
      </c>
      <c r="U351" s="15"/>
      <c r="V351" s="15">
        <v>1700</v>
      </c>
      <c r="Y351" s="41">
        <v>0.11464513916981089</v>
      </c>
      <c r="Z351" s="42">
        <v>0.87456282771318594</v>
      </c>
      <c r="AA351" s="42">
        <v>2.3138976434174917E-2</v>
      </c>
      <c r="AB351" s="28">
        <v>354.76122443710813</v>
      </c>
      <c r="AC351" s="42">
        <v>1.2893987104555176E-2</v>
      </c>
      <c r="AD351" s="42">
        <v>0.10175115206525571</v>
      </c>
      <c r="AE351" s="42"/>
      <c r="AF351" s="43">
        <v>15.290299353496493</v>
      </c>
      <c r="AG351" s="41">
        <v>1.9719098323248362E-3</v>
      </c>
      <c r="AH351" s="42">
        <v>6.8511590100174963E-2</v>
      </c>
      <c r="AI351" s="42">
        <v>3.471309101569927E-2</v>
      </c>
      <c r="AJ351" s="28">
        <v>195.53058167596859</v>
      </c>
      <c r="AK351" s="42">
        <v>1.1714868565286096E-3</v>
      </c>
      <c r="AL351" s="42">
        <v>8.0042297579622666E-4</v>
      </c>
      <c r="AM351" s="42"/>
      <c r="AN351" s="43">
        <v>8.3912189822009395</v>
      </c>
      <c r="AO351" s="41">
        <v>4.3590747915015E-2</v>
      </c>
      <c r="AP351" s="42">
        <v>0.36624793920299553</v>
      </c>
      <c r="AQ351" s="42">
        <v>3.0437885595997104E-2</v>
      </c>
      <c r="AR351" s="28">
        <v>254.34663210644797</v>
      </c>
      <c r="AS351" s="42">
        <v>5.5015024477707225E-3</v>
      </c>
      <c r="AT351" s="42">
        <v>3.8089245467244279E-2</v>
      </c>
      <c r="AU351" s="42"/>
      <c r="AV351" s="27">
        <v>10.859669445604258</v>
      </c>
      <c r="AW351" s="54"/>
      <c r="AX351" s="33" t="s">
        <v>486</v>
      </c>
      <c r="AY351" s="34" t="s">
        <v>486</v>
      </c>
      <c r="AZ351" s="34" t="s">
        <v>486</v>
      </c>
      <c r="BA351" s="16" t="s">
        <v>486</v>
      </c>
      <c r="BB351" s="34" t="s">
        <v>486</v>
      </c>
      <c r="BC351" s="34" t="s">
        <v>486</v>
      </c>
      <c r="BD351" s="34" t="s">
        <v>486</v>
      </c>
      <c r="BE351" s="27" t="s">
        <v>486</v>
      </c>
      <c r="BF351" s="34" t="s">
        <v>486</v>
      </c>
      <c r="BG351" s="33" t="s">
        <v>486</v>
      </c>
      <c r="BH351" s="34" t="s">
        <v>486</v>
      </c>
      <c r="BI351" s="34" t="s">
        <v>486</v>
      </c>
      <c r="BJ351" s="16" t="s">
        <v>486</v>
      </c>
      <c r="BK351" s="34" t="s">
        <v>486</v>
      </c>
      <c r="BL351" s="34" t="s">
        <v>486</v>
      </c>
      <c r="BM351" s="34" t="s">
        <v>486</v>
      </c>
      <c r="BN351" s="27" t="s">
        <v>486</v>
      </c>
      <c r="BO351" s="33">
        <v>8.69476173881297E-2</v>
      </c>
      <c r="BP351" s="34">
        <v>0.65458468972144346</v>
      </c>
      <c r="BQ351" s="34">
        <v>4.9678760709686021E-2</v>
      </c>
      <c r="BR351" s="16">
        <v>289.22305540811567</v>
      </c>
      <c r="BS351" s="34">
        <v>1.0575285531942135E-2</v>
      </c>
      <c r="BT351" s="34">
        <v>7.6372331856187567E-2</v>
      </c>
      <c r="BU351" s="34" t="s">
        <v>486</v>
      </c>
      <c r="BV351" s="27">
        <v>12.460763789251418</v>
      </c>
      <c r="BW351" s="33">
        <v>1.8209873643510847E-3</v>
      </c>
      <c r="BX351" s="34">
        <v>7.5800400529072387E-2</v>
      </c>
      <c r="BY351" s="34">
        <v>5.6985451654321083E-3</v>
      </c>
      <c r="BZ351" s="16">
        <v>299.033536781615</v>
      </c>
      <c r="CA351" s="34">
        <v>1.7741050249195146E-3</v>
      </c>
      <c r="CB351" s="34">
        <v>4.6882339431570134E-5</v>
      </c>
      <c r="CC351" s="34" t="s">
        <v>486</v>
      </c>
      <c r="CD351" s="27">
        <v>12.83094545070233</v>
      </c>
      <c r="CE351" s="33">
        <v>2.1268261488790025E-3</v>
      </c>
      <c r="CF351" s="34">
        <v>0.22217138807409956</v>
      </c>
      <c r="CG351" s="34">
        <v>3.4219912526959557E-2</v>
      </c>
      <c r="CH351" s="16">
        <v>173.7657918153912</v>
      </c>
      <c r="CI351" s="34">
        <v>7.9543535146410472E-4</v>
      </c>
      <c r="CJ351" s="34">
        <v>1.3313907974148978E-3</v>
      </c>
      <c r="CK351" s="34" t="s">
        <v>486</v>
      </c>
      <c r="CL351" s="27">
        <v>7.468101761563922</v>
      </c>
      <c r="CM351" s="33">
        <v>2.1368502890581407E-3</v>
      </c>
      <c r="CN351" s="34">
        <v>0.19703329250421861</v>
      </c>
      <c r="CO351" s="34">
        <v>2.0235154730711791E-2</v>
      </c>
      <c r="CP351" s="16">
        <v>318.11042119790233</v>
      </c>
      <c r="CQ351" s="34">
        <v>1.6585170226345049E-3</v>
      </c>
      <c r="CR351" s="34">
        <v>4.7833326642363581E-4</v>
      </c>
      <c r="CS351" s="34" t="s">
        <v>486</v>
      </c>
      <c r="CT351" s="27">
        <v>13.657369527872614</v>
      </c>
      <c r="CU351" s="33">
        <v>1.8870743649087109E-2</v>
      </c>
      <c r="CV351" s="34">
        <v>0.28406735099502234</v>
      </c>
      <c r="CW351" s="34">
        <v>3.1715181493659199E-2</v>
      </c>
      <c r="CX351" s="16">
        <v>229.71862156599335</v>
      </c>
      <c r="CY351" s="34">
        <v>2.9619320995586782E-3</v>
      </c>
      <c r="CZ351" s="34">
        <v>1.5908811549528432E-2</v>
      </c>
      <c r="DA351" s="34" t="s">
        <v>486</v>
      </c>
      <c r="DB351" s="27">
        <v>9.8743759948929579</v>
      </c>
      <c r="DC351" s="34" t="s">
        <v>486</v>
      </c>
      <c r="DD351" s="33">
        <v>1.368164261801397E-3</v>
      </c>
      <c r="DE351" s="34">
        <v>0.14366486207286808</v>
      </c>
      <c r="DF351" s="34">
        <v>3.8265033681701829E-3</v>
      </c>
      <c r="DG351" s="16">
        <v>230.85005406314568</v>
      </c>
      <c r="DH351" s="34">
        <v>1.4557254727936145E-3</v>
      </c>
      <c r="DI351" s="34" t="s">
        <v>486</v>
      </c>
      <c r="DJ351" s="34" t="s">
        <v>486</v>
      </c>
      <c r="DK351" s="27">
        <v>9.9110590274023593</v>
      </c>
      <c r="DL351" s="33">
        <v>1.4076019847407961E-3</v>
      </c>
      <c r="DM351" s="34">
        <v>9.1876045901133532E-2</v>
      </c>
      <c r="DN351" s="34">
        <v>4.7650012861810576E-3</v>
      </c>
      <c r="DO351" s="16">
        <v>287.3375361235328</v>
      </c>
      <c r="DP351" s="34">
        <v>1.4947057371065993E-3</v>
      </c>
      <c r="DQ351" s="34" t="s">
        <v>486</v>
      </c>
      <c r="DR351" s="34" t="s">
        <v>486</v>
      </c>
      <c r="DS351" s="27">
        <v>12.330329636413383</v>
      </c>
      <c r="DT351" s="33">
        <v>2.0183425377569386E-3</v>
      </c>
      <c r="DU351" s="34">
        <v>0.20636778228537367</v>
      </c>
      <c r="DV351" s="34">
        <v>2.5746430630048701E-2</v>
      </c>
      <c r="DW351" s="16">
        <v>170.38902041081349</v>
      </c>
      <c r="DX351" s="34">
        <v>9.6679047958880891E-4</v>
      </c>
      <c r="DY351" s="34">
        <v>1.0515520581681297E-3</v>
      </c>
      <c r="DZ351" s="34" t="s">
        <v>486</v>
      </c>
      <c r="EA351" s="27">
        <v>7.3221916757616068</v>
      </c>
      <c r="EB351" s="33">
        <v>1.6577984050747678E-3</v>
      </c>
      <c r="EC351" s="34">
        <v>0.19684543216842648</v>
      </c>
      <c r="ED351" s="34">
        <v>1.8818395055911312E-2</v>
      </c>
      <c r="EE351" s="16">
        <v>318.40408136968028</v>
      </c>
      <c r="EF351" s="34">
        <v>1.8222705806901507E-3</v>
      </c>
      <c r="EG351" s="34">
        <v>4.6355684460781983E-6</v>
      </c>
      <c r="EH351" s="34" t="s">
        <v>486</v>
      </c>
      <c r="EI351" s="27">
        <v>13.669886813677991</v>
      </c>
      <c r="EJ351" s="33">
        <v>1.7642591412524416E-3</v>
      </c>
      <c r="EK351" s="34">
        <v>0.17653665058787255</v>
      </c>
      <c r="EL351" s="34">
        <v>1.7674299514335724E-2</v>
      </c>
      <c r="EM351" s="16">
        <v>214.66295393854261</v>
      </c>
      <c r="EN351" s="34">
        <v>1.2290273146280252E-3</v>
      </c>
      <c r="EO351" s="34">
        <v>3.3896297733363508E-4</v>
      </c>
      <c r="EP351" s="34" t="s">
        <v>486</v>
      </c>
      <c r="EQ351" s="27">
        <v>9.219061522480505</v>
      </c>
      <c r="ER351" s="34" t="s">
        <v>486</v>
      </c>
    </row>
    <row r="352" spans="2:148" x14ac:dyDescent="0.2">
      <c r="B352" s="15" t="s">
        <v>500</v>
      </c>
      <c r="D352" s="15" t="s">
        <v>60</v>
      </c>
      <c r="E352" s="15" t="s">
        <v>593</v>
      </c>
      <c r="F352" s="31" t="s">
        <v>32</v>
      </c>
      <c r="G352" s="15">
        <v>7901</v>
      </c>
      <c r="H352" s="31" t="s">
        <v>616</v>
      </c>
      <c r="I352" s="15">
        <v>4721</v>
      </c>
      <c r="K352" s="15" t="s">
        <v>490</v>
      </c>
      <c r="L352" s="15">
        <v>3.8380000000000001</v>
      </c>
      <c r="N352" s="15" t="s">
        <v>31</v>
      </c>
      <c r="P352" s="15" t="s">
        <v>495</v>
      </c>
      <c r="Q352" s="37"/>
      <c r="R352" s="11"/>
      <c r="T352" s="31" t="s">
        <v>153</v>
      </c>
      <c r="U352" s="15"/>
      <c r="V352" s="15">
        <v>1810</v>
      </c>
      <c r="Y352" s="41">
        <v>6.4124698539415242E-2</v>
      </c>
      <c r="Z352" s="42">
        <v>1.1051418177093313</v>
      </c>
      <c r="AA352" s="42">
        <v>5.6062555819211511E-2</v>
      </c>
      <c r="AB352" s="28">
        <v>387.92970923665939</v>
      </c>
      <c r="AC352" s="42">
        <v>8.0301183523629523E-3</v>
      </c>
      <c r="AD352" s="42">
        <v>5.6094580187052288E-2</v>
      </c>
      <c r="AE352" s="42"/>
      <c r="AF352" s="43">
        <v>16.721567367416139</v>
      </c>
      <c r="AG352" s="41">
        <v>1.009937217054385E-2</v>
      </c>
      <c r="AH352" s="42">
        <v>0.27597650004002849</v>
      </c>
      <c r="AI352" s="42">
        <v>2.8351499836480436E-3</v>
      </c>
      <c r="AJ352" s="28">
        <v>208.65026092210505</v>
      </c>
      <c r="AK352" s="42">
        <v>4.6764912121665895E-3</v>
      </c>
      <c r="AL352" s="42">
        <v>5.4228809583772609E-3</v>
      </c>
      <c r="AM352" s="42"/>
      <c r="AN352" s="43">
        <v>8.9690124595923937</v>
      </c>
      <c r="AO352" s="41">
        <v>3.0027862168544854E-2</v>
      </c>
      <c r="AP352" s="42">
        <v>0.5818332870410029</v>
      </c>
      <c r="AQ352" s="42">
        <v>2.2469308555335094E-2</v>
      </c>
      <c r="AR352" s="28">
        <v>274.78162805517451</v>
      </c>
      <c r="AS352" s="42">
        <v>5.9135540753154541E-3</v>
      </c>
      <c r="AT352" s="42">
        <v>2.4114308093229401E-2</v>
      </c>
      <c r="AU352" s="42"/>
      <c r="AV352" s="27">
        <v>11.742317877103597</v>
      </c>
      <c r="AW352" s="54"/>
      <c r="AX352" s="33" t="s">
        <v>486</v>
      </c>
      <c r="AY352" s="34" t="s">
        <v>486</v>
      </c>
      <c r="AZ352" s="34" t="s">
        <v>486</v>
      </c>
      <c r="BA352" s="16" t="s">
        <v>486</v>
      </c>
      <c r="BB352" s="34" t="s">
        <v>486</v>
      </c>
      <c r="BC352" s="34" t="s">
        <v>486</v>
      </c>
      <c r="BD352" s="34" t="s">
        <v>486</v>
      </c>
      <c r="BE352" s="27" t="s">
        <v>486</v>
      </c>
      <c r="BF352" s="34" t="s">
        <v>486</v>
      </c>
      <c r="BG352" s="33" t="s">
        <v>486</v>
      </c>
      <c r="BH352" s="34" t="s">
        <v>486</v>
      </c>
      <c r="BI352" s="34" t="s">
        <v>486</v>
      </c>
      <c r="BJ352" s="16" t="s">
        <v>486</v>
      </c>
      <c r="BK352" s="34" t="s">
        <v>486</v>
      </c>
      <c r="BL352" s="34" t="s">
        <v>486</v>
      </c>
      <c r="BM352" s="34" t="s">
        <v>486</v>
      </c>
      <c r="BN352" s="27" t="s">
        <v>486</v>
      </c>
      <c r="BO352" s="33" t="s">
        <v>486</v>
      </c>
      <c r="BP352" s="34" t="s">
        <v>486</v>
      </c>
      <c r="BQ352" s="34" t="s">
        <v>486</v>
      </c>
      <c r="BR352" s="16" t="s">
        <v>486</v>
      </c>
      <c r="BS352" s="34" t="s">
        <v>486</v>
      </c>
      <c r="BT352" s="34" t="s">
        <v>486</v>
      </c>
      <c r="BU352" s="34" t="s">
        <v>486</v>
      </c>
      <c r="BV352" s="27" t="s">
        <v>486</v>
      </c>
      <c r="BW352" s="33" t="s">
        <v>486</v>
      </c>
      <c r="BX352" s="34" t="s">
        <v>486</v>
      </c>
      <c r="BY352" s="34" t="s">
        <v>486</v>
      </c>
      <c r="BZ352" s="16" t="s">
        <v>486</v>
      </c>
      <c r="CA352" s="34" t="s">
        <v>486</v>
      </c>
      <c r="CB352" s="34" t="s">
        <v>486</v>
      </c>
      <c r="CC352" s="34" t="s">
        <v>486</v>
      </c>
      <c r="CD352" s="27" t="s">
        <v>486</v>
      </c>
      <c r="CE352" s="33" t="s">
        <v>486</v>
      </c>
      <c r="CF352" s="34" t="s">
        <v>486</v>
      </c>
      <c r="CG352" s="34" t="s">
        <v>486</v>
      </c>
      <c r="CH352" s="16" t="s">
        <v>486</v>
      </c>
      <c r="CI352" s="34" t="s">
        <v>486</v>
      </c>
      <c r="CJ352" s="34" t="s">
        <v>486</v>
      </c>
      <c r="CK352" s="34" t="s">
        <v>486</v>
      </c>
      <c r="CL352" s="27" t="s">
        <v>486</v>
      </c>
      <c r="CM352" s="33" t="s">
        <v>486</v>
      </c>
      <c r="CN352" s="34" t="s">
        <v>486</v>
      </c>
      <c r="CO352" s="34" t="s">
        <v>486</v>
      </c>
      <c r="CP352" s="16" t="s">
        <v>486</v>
      </c>
      <c r="CQ352" s="34" t="s">
        <v>486</v>
      </c>
      <c r="CR352" s="34" t="s">
        <v>486</v>
      </c>
      <c r="CS352" s="34" t="s">
        <v>486</v>
      </c>
      <c r="CT352" s="27" t="s">
        <v>486</v>
      </c>
      <c r="CU352" s="33" t="s">
        <v>486</v>
      </c>
      <c r="CV352" s="34" t="s">
        <v>486</v>
      </c>
      <c r="CW352" s="34" t="s">
        <v>486</v>
      </c>
      <c r="CX352" s="16" t="s">
        <v>486</v>
      </c>
      <c r="CY352" s="34" t="s">
        <v>486</v>
      </c>
      <c r="CZ352" s="34" t="s">
        <v>486</v>
      </c>
      <c r="DA352" s="34" t="s">
        <v>486</v>
      </c>
      <c r="DB352" s="27" t="s">
        <v>486</v>
      </c>
      <c r="DC352" s="34" t="s">
        <v>486</v>
      </c>
      <c r="DD352" s="33">
        <v>1.6950410092406555E-3</v>
      </c>
      <c r="DE352" s="34">
        <v>0.18096998141872184</v>
      </c>
      <c r="DF352" s="34">
        <v>1.3468189834184961E-2</v>
      </c>
      <c r="DG352" s="16">
        <v>262.13428194813389</v>
      </c>
      <c r="DH352" s="34">
        <v>9.036584978502956E-4</v>
      </c>
      <c r="DI352" s="34">
        <v>7.9138251139035994E-4</v>
      </c>
      <c r="DJ352" s="34" t="s">
        <v>486</v>
      </c>
      <c r="DK352" s="27">
        <v>11.255402585879752</v>
      </c>
      <c r="DL352" s="33">
        <v>1.1047537403140999E-2</v>
      </c>
      <c r="DM352" s="34">
        <v>0.48146223354852741</v>
      </c>
      <c r="DN352" s="34">
        <v>1.588596813101522E-2</v>
      </c>
      <c r="DO352" s="16">
        <v>320.43756872784911</v>
      </c>
      <c r="DP352" s="34">
        <v>4.0242291711297977E-3</v>
      </c>
      <c r="DQ352" s="34">
        <v>7.0233082320112017E-3</v>
      </c>
      <c r="DR352" s="34" t="s">
        <v>486</v>
      </c>
      <c r="DS352" s="27">
        <v>13.777563703364638</v>
      </c>
      <c r="DT352" s="33">
        <v>1.2341246065752065E-2</v>
      </c>
      <c r="DU352" s="34">
        <v>1.3462868237959194</v>
      </c>
      <c r="DV352" s="34">
        <v>7.3038702536566795E-3</v>
      </c>
      <c r="DW352" s="16">
        <v>178.72585912867967</v>
      </c>
      <c r="DX352" s="34">
        <v>4.9384913050044069E-3</v>
      </c>
      <c r="DY352" s="34">
        <v>7.4027547607476585E-3</v>
      </c>
      <c r="DZ352" s="34" t="s">
        <v>486</v>
      </c>
      <c r="EA352" s="27">
        <v>7.7579934500056469</v>
      </c>
      <c r="EB352" s="33">
        <v>1.0091211296641927E-2</v>
      </c>
      <c r="EC352" s="34">
        <v>0.36745028195871393</v>
      </c>
      <c r="ED352" s="34">
        <v>6.2640293939074118E-3</v>
      </c>
      <c r="EE352" s="16">
        <v>361.40176832812267</v>
      </c>
      <c r="EF352" s="34">
        <v>3.7903226506326576E-3</v>
      </c>
      <c r="EG352" s="34">
        <v>6.3008886460092697E-3</v>
      </c>
      <c r="EH352" s="34" t="s">
        <v>486</v>
      </c>
      <c r="EI352" s="27">
        <v>15.526709386108731</v>
      </c>
      <c r="EJ352" s="33">
        <v>9.8138639534017039E-3</v>
      </c>
      <c r="EK352" s="34">
        <v>0.88914551867051006</v>
      </c>
      <c r="EL352" s="34">
        <v>9.6472289649127633E-3</v>
      </c>
      <c r="EM352" s="16">
        <v>234.68869730400436</v>
      </c>
      <c r="EN352" s="34">
        <v>3.8888400277960851E-3</v>
      </c>
      <c r="EO352" s="34">
        <v>5.9250239256056188E-3</v>
      </c>
      <c r="EP352" s="34" t="s">
        <v>486</v>
      </c>
      <c r="EQ352" s="27">
        <v>10.127092519785469</v>
      </c>
      <c r="ER352" s="34" t="s">
        <v>486</v>
      </c>
    </row>
    <row r="353" spans="2:148" x14ac:dyDescent="0.2">
      <c r="B353" s="15" t="s">
        <v>500</v>
      </c>
      <c r="D353" s="15" t="s">
        <v>532</v>
      </c>
      <c r="E353" s="15" t="s">
        <v>593</v>
      </c>
      <c r="F353" s="31" t="s">
        <v>32</v>
      </c>
      <c r="G353" s="15">
        <v>7901</v>
      </c>
      <c r="H353" s="31" t="s">
        <v>616</v>
      </c>
      <c r="I353" s="15">
        <v>1294</v>
      </c>
      <c r="K353" s="15" t="s">
        <v>490</v>
      </c>
      <c r="L353" s="15">
        <v>3.8279999999999998</v>
      </c>
      <c r="N353" s="15" t="s">
        <v>31</v>
      </c>
      <c r="P353" s="15" t="s">
        <v>495</v>
      </c>
      <c r="Q353" s="37"/>
      <c r="R353" s="11"/>
      <c r="T353" s="31" t="s">
        <v>153</v>
      </c>
      <c r="U353" s="15"/>
      <c r="V353" s="15">
        <v>1810</v>
      </c>
      <c r="Y353" s="41">
        <v>5.259436196498745E-2</v>
      </c>
      <c r="Z353" s="42">
        <v>1.2800859402543414</v>
      </c>
      <c r="AA353" s="42">
        <v>0.11715196135331984</v>
      </c>
      <c r="AB353" s="28">
        <v>398.67024236507916</v>
      </c>
      <c r="AC353" s="42">
        <v>8.4513641474221416E-3</v>
      </c>
      <c r="AD353" s="42">
        <v>4.414299781756531E-2</v>
      </c>
      <c r="AE353" s="42"/>
      <c r="AF353" s="43">
        <v>17.192452554005026</v>
      </c>
      <c r="AG353" s="41">
        <v>1.466297788949601E-2</v>
      </c>
      <c r="AH353" s="42">
        <v>0.4097118422896901</v>
      </c>
      <c r="AI353" s="42">
        <v>2.4010056607191143E-2</v>
      </c>
      <c r="AJ353" s="28">
        <v>216.21976222609027</v>
      </c>
      <c r="AK353" s="42">
        <v>4.8972798098296374E-3</v>
      </c>
      <c r="AL353" s="42">
        <v>9.7656980796663739E-3</v>
      </c>
      <c r="AM353" s="42"/>
      <c r="AN353" s="43">
        <v>9.30330389262026</v>
      </c>
      <c r="AO353" s="41">
        <v>2.869119658723732E-2</v>
      </c>
      <c r="AP353" s="42">
        <v>0.73160355525216403</v>
      </c>
      <c r="AQ353" s="42">
        <v>5.8456862110055047E-2</v>
      </c>
      <c r="AR353" s="28">
        <v>283.69568748639159</v>
      </c>
      <c r="AS353" s="42">
        <v>6.2116919667585231E-3</v>
      </c>
      <c r="AT353" s="42">
        <v>2.2479504620478798E-2</v>
      </c>
      <c r="AU353" s="42"/>
      <c r="AV353" s="27">
        <v>12.131689218574879</v>
      </c>
      <c r="AW353" s="54"/>
      <c r="AX353" s="33" t="s">
        <v>486</v>
      </c>
      <c r="AY353" s="34" t="s">
        <v>486</v>
      </c>
      <c r="AZ353" s="34" t="s">
        <v>486</v>
      </c>
      <c r="BA353" s="16" t="s">
        <v>486</v>
      </c>
      <c r="BB353" s="34" t="s">
        <v>486</v>
      </c>
      <c r="BC353" s="34" t="s">
        <v>486</v>
      </c>
      <c r="BD353" s="34" t="s">
        <v>486</v>
      </c>
      <c r="BE353" s="27" t="s">
        <v>486</v>
      </c>
      <c r="BF353" s="34" t="s">
        <v>486</v>
      </c>
      <c r="BG353" s="33" t="s">
        <v>486</v>
      </c>
      <c r="BH353" s="34" t="s">
        <v>486</v>
      </c>
      <c r="BI353" s="34" t="s">
        <v>486</v>
      </c>
      <c r="BJ353" s="16" t="s">
        <v>486</v>
      </c>
      <c r="BK353" s="34" t="s">
        <v>486</v>
      </c>
      <c r="BL353" s="34" t="s">
        <v>486</v>
      </c>
      <c r="BM353" s="34" t="s">
        <v>486</v>
      </c>
      <c r="BN353" s="27" t="s">
        <v>486</v>
      </c>
      <c r="BO353" s="33">
        <v>6.0819630983869478E-2</v>
      </c>
      <c r="BP353" s="34">
        <v>1.7115627303613115</v>
      </c>
      <c r="BQ353" s="34">
        <v>0.16425074671938891</v>
      </c>
      <c r="BR353" s="16">
        <v>332.77563435063882</v>
      </c>
      <c r="BS353" s="34">
        <v>9.863371579610038E-3</v>
      </c>
      <c r="BT353" s="34">
        <v>5.0956259404259442E-2</v>
      </c>
      <c r="BU353" s="34" t="s">
        <v>486</v>
      </c>
      <c r="BV353" s="27">
        <v>14.396423997970411</v>
      </c>
      <c r="BW353" s="33">
        <v>1.4352153463429886E-2</v>
      </c>
      <c r="BX353" s="34">
        <v>0.43408134136835735</v>
      </c>
      <c r="BY353" s="34">
        <v>6.0269532153299395E-2</v>
      </c>
      <c r="BZ353" s="16">
        <v>347.77908849444043</v>
      </c>
      <c r="CA353" s="34">
        <v>4.054322879007771E-3</v>
      </c>
      <c r="CB353" s="34">
        <v>1.0297830584422116E-2</v>
      </c>
      <c r="CC353" s="34" t="s">
        <v>486</v>
      </c>
      <c r="CD353" s="27">
        <v>14.947501377720476</v>
      </c>
      <c r="CE353" s="33">
        <v>9.2133272315308469E-3</v>
      </c>
      <c r="CF353" s="34">
        <v>0.59631210319351735</v>
      </c>
      <c r="CG353" s="34">
        <v>1.236296089196008E-2</v>
      </c>
      <c r="CH353" s="16">
        <v>187.2253240838233</v>
      </c>
      <c r="CI353" s="34">
        <v>2.5320890766053522E-3</v>
      </c>
      <c r="CJ353" s="34">
        <v>6.6812381549254951E-3</v>
      </c>
      <c r="CK353" s="34" t="s">
        <v>486</v>
      </c>
      <c r="CL353" s="27">
        <v>8.0715637002617857</v>
      </c>
      <c r="CM353" s="33">
        <v>4.5159404173267907E-3</v>
      </c>
      <c r="CN353" s="34">
        <v>0.24869080071679564</v>
      </c>
      <c r="CO353" s="34">
        <v>9.5255937217478236E-3</v>
      </c>
      <c r="CP353" s="16">
        <v>378.55422390327089</v>
      </c>
      <c r="CQ353" s="34">
        <v>1.5411271323747973E-3</v>
      </c>
      <c r="CR353" s="34">
        <v>2.9748132849519932E-3</v>
      </c>
      <c r="CS353" s="34" t="s">
        <v>486</v>
      </c>
      <c r="CT353" s="27">
        <v>16.253617741041285</v>
      </c>
      <c r="CU353" s="33">
        <v>1.9672104360549975E-2</v>
      </c>
      <c r="CV353" s="34">
        <v>0.75741322804138378</v>
      </c>
      <c r="CW353" s="34">
        <v>4.8998069474544721E-2</v>
      </c>
      <c r="CX353" s="16">
        <v>259.04599644687693</v>
      </c>
      <c r="CY353" s="34">
        <v>4.0978140760558855E-3</v>
      </c>
      <c r="CZ353" s="34">
        <v>1.5574290284494089E-2</v>
      </c>
      <c r="DA353" s="34" t="s">
        <v>486</v>
      </c>
      <c r="DB353" s="27">
        <v>11.164243035805155</v>
      </c>
      <c r="DC353" s="34" t="s">
        <v>486</v>
      </c>
      <c r="DD353" s="33">
        <v>1.4805549718379827E-3</v>
      </c>
      <c r="DE353" s="34">
        <v>0.19084915604983171</v>
      </c>
      <c r="DF353" s="34">
        <v>3.2878075665059923E-2</v>
      </c>
      <c r="DG353" s="16">
        <v>274.27047310540831</v>
      </c>
      <c r="DH353" s="34">
        <v>6.7718385495290636E-4</v>
      </c>
      <c r="DI353" s="34">
        <v>8.0337111688507626E-4</v>
      </c>
      <c r="DJ353" s="34" t="s">
        <v>486</v>
      </c>
      <c r="DK353" s="27">
        <v>11.776562128847537</v>
      </c>
      <c r="DL353" s="33">
        <v>1.2156724107418172E-2</v>
      </c>
      <c r="DM353" s="34">
        <v>0.53404246463813698</v>
      </c>
      <c r="DN353" s="34">
        <v>1.6214491217931996E-2</v>
      </c>
      <c r="DO353" s="16">
        <v>332.90620272815914</v>
      </c>
      <c r="DP353" s="34">
        <v>3.8597002015001761E-3</v>
      </c>
      <c r="DQ353" s="34">
        <v>8.2970239059179957E-3</v>
      </c>
      <c r="DR353" s="34" t="s">
        <v>486</v>
      </c>
      <c r="DS353" s="27">
        <v>14.316039855649439</v>
      </c>
      <c r="DT353" s="33">
        <v>1.25231281811173E-2</v>
      </c>
      <c r="DU353" s="34">
        <v>1.0330642556105847</v>
      </c>
      <c r="DV353" s="34">
        <v>1.2596472280945563E-2</v>
      </c>
      <c r="DW353" s="16">
        <v>185.02715780625664</v>
      </c>
      <c r="DX353" s="34">
        <v>3.7402030206171678E-3</v>
      </c>
      <c r="DY353" s="34">
        <v>8.782925160500131E-3</v>
      </c>
      <c r="DZ353" s="34" t="s">
        <v>486</v>
      </c>
      <c r="EA353" s="27">
        <v>8.0071709283074668</v>
      </c>
      <c r="EB353" s="33">
        <v>5.9405491284902894E-3</v>
      </c>
      <c r="EC353" s="34">
        <v>0.31573993580732795</v>
      </c>
      <c r="ED353" s="34">
        <v>3.3975849645609096E-2</v>
      </c>
      <c r="EE353" s="16">
        <v>373.37875738646198</v>
      </c>
      <c r="EF353" s="34">
        <v>1.873792410566855E-3</v>
      </c>
      <c r="EG353" s="34">
        <v>4.0667567179234346E-3</v>
      </c>
      <c r="EH353" s="34" t="s">
        <v>486</v>
      </c>
      <c r="EI353" s="27">
        <v>16.036354136543142</v>
      </c>
      <c r="EJ353" s="33">
        <v>9.6006447209728875E-3</v>
      </c>
      <c r="EK353" s="34">
        <v>0.71958918074247369</v>
      </c>
      <c r="EL353" s="34">
        <v>1.9361260682127818E-2</v>
      </c>
      <c r="EM353" s="16">
        <v>243.72180185453573</v>
      </c>
      <c r="EN353" s="34">
        <v>2.9572011002237109E-3</v>
      </c>
      <c r="EO353" s="34">
        <v>6.6434436207491758E-3</v>
      </c>
      <c r="EP353" s="34" t="s">
        <v>486</v>
      </c>
      <c r="EQ353" s="27">
        <v>10.503066695441573</v>
      </c>
      <c r="ER353" s="34" t="s">
        <v>486</v>
      </c>
    </row>
    <row r="354" spans="2:148" x14ac:dyDescent="0.2">
      <c r="B354" s="15" t="s">
        <v>500</v>
      </c>
      <c r="D354" s="15" t="s">
        <v>53</v>
      </c>
      <c r="E354" s="15" t="s">
        <v>158</v>
      </c>
      <c r="F354" s="31" t="s">
        <v>32</v>
      </c>
      <c r="G354" s="15">
        <v>7901</v>
      </c>
      <c r="H354" s="31" t="s">
        <v>616</v>
      </c>
      <c r="I354" s="15">
        <v>6733</v>
      </c>
      <c r="K354" s="15" t="s">
        <v>490</v>
      </c>
      <c r="L354" s="15">
        <v>3.984</v>
      </c>
      <c r="N354" s="15" t="s">
        <v>39</v>
      </c>
      <c r="P354" s="15" t="s">
        <v>495</v>
      </c>
      <c r="Q354" s="37"/>
      <c r="R354" s="11"/>
      <c r="T354" s="31" t="s">
        <v>153</v>
      </c>
      <c r="U354" s="15"/>
      <c r="V354" s="15">
        <v>1810</v>
      </c>
      <c r="Y354" s="41">
        <v>0.25600000000000001</v>
      </c>
      <c r="Z354" s="42">
        <v>1.379</v>
      </c>
      <c r="AA354" s="42">
        <v>0.223</v>
      </c>
      <c r="AB354" s="28">
        <v>367.11500000000001</v>
      </c>
      <c r="AC354" s="42">
        <v>3.3000000000000002E-2</v>
      </c>
      <c r="AD354" s="42">
        <v>0.223</v>
      </c>
      <c r="AE354" s="42"/>
      <c r="AF354" s="43">
        <v>15.873384864338345</v>
      </c>
      <c r="AG354" s="41">
        <v>1.7000000000000001E-2</v>
      </c>
      <c r="AH354" s="42">
        <v>4.3999999999999997E-2</v>
      </c>
      <c r="AI354" s="42">
        <v>0.104</v>
      </c>
      <c r="AJ354" s="28">
        <v>199.44200000000001</v>
      </c>
      <c r="AK354" s="42">
        <v>6.0000000000000001E-3</v>
      </c>
      <c r="AL354" s="42">
        <v>1.0999999999999999E-2</v>
      </c>
      <c r="AM354" s="42"/>
      <c r="AN354" s="43">
        <v>8.5593728299633955</v>
      </c>
      <c r="AO354" s="41">
        <v>0.104</v>
      </c>
      <c r="AP354" s="42">
        <v>0.53200000000000003</v>
      </c>
      <c r="AQ354" s="42">
        <v>0.14799999999999999</v>
      </c>
      <c r="AR354" s="28">
        <v>260.68900000000002</v>
      </c>
      <c r="AS354" s="42">
        <v>1.6E-2</v>
      </c>
      <c r="AT354" s="42">
        <v>8.7999999999999995E-2</v>
      </c>
      <c r="AU354" s="42"/>
      <c r="AV354" s="27">
        <v>11.15</v>
      </c>
      <c r="AW354" s="54">
        <v>1.159</v>
      </c>
      <c r="AX354" s="33" t="s">
        <v>486</v>
      </c>
      <c r="AY354" s="34" t="s">
        <v>486</v>
      </c>
      <c r="AZ354" s="34" t="s">
        <v>486</v>
      </c>
      <c r="BA354" s="16" t="s">
        <v>486</v>
      </c>
      <c r="BB354" s="34" t="s">
        <v>486</v>
      </c>
      <c r="BC354" s="34" t="s">
        <v>486</v>
      </c>
      <c r="BD354" s="34" t="s">
        <v>486</v>
      </c>
      <c r="BE354" s="27" t="s">
        <v>486</v>
      </c>
      <c r="BF354" s="34" t="s">
        <v>486</v>
      </c>
      <c r="BG354" s="33" t="s">
        <v>486</v>
      </c>
      <c r="BH354" s="34" t="s">
        <v>486</v>
      </c>
      <c r="BI354" s="34" t="s">
        <v>486</v>
      </c>
      <c r="BJ354" s="16" t="s">
        <v>486</v>
      </c>
      <c r="BK354" s="34" t="s">
        <v>486</v>
      </c>
      <c r="BL354" s="34" t="s">
        <v>486</v>
      </c>
      <c r="BM354" s="34" t="s">
        <v>486</v>
      </c>
      <c r="BN354" s="27" t="s">
        <v>486</v>
      </c>
      <c r="BO354" s="33">
        <v>0.43</v>
      </c>
      <c r="BP354" s="34">
        <v>5.2110000000000003</v>
      </c>
      <c r="BQ354" s="34">
        <v>0.51700000000000002</v>
      </c>
      <c r="BR354" s="16">
        <v>309.09699999999998</v>
      </c>
      <c r="BS354" s="34">
        <v>3.3000000000000002E-2</v>
      </c>
      <c r="BT354" s="34">
        <v>0.39700000000000002</v>
      </c>
      <c r="BU354" s="34" t="s">
        <v>486</v>
      </c>
      <c r="BV354" s="27">
        <v>13.66693060596063</v>
      </c>
      <c r="BW354" s="33">
        <v>2.5999999999999999E-2</v>
      </c>
      <c r="BX354" s="34">
        <v>7.0999999999999994E-2</v>
      </c>
      <c r="BY354" s="34">
        <v>0.54300000000000004</v>
      </c>
      <c r="BZ354" s="16">
        <v>317.95699999999999</v>
      </c>
      <c r="CA354" s="34">
        <v>8.9999999999999993E-3</v>
      </c>
      <c r="CB354" s="34">
        <v>1.7000000000000001E-2</v>
      </c>
      <c r="CC354" s="34" t="s">
        <v>486</v>
      </c>
      <c r="CD354" s="27">
        <v>13.645541468319431</v>
      </c>
      <c r="CE354" s="33">
        <v>1.6E-2</v>
      </c>
      <c r="CF354" s="34">
        <v>8.2000000000000003E-2</v>
      </c>
      <c r="CG354" s="34">
        <v>0.28100000000000003</v>
      </c>
      <c r="CH354" s="16">
        <v>175.12100000000001</v>
      </c>
      <c r="CI354" s="34">
        <v>7.0000000000000001E-3</v>
      </c>
      <c r="CJ354" s="34">
        <v>0.01</v>
      </c>
      <c r="CK354" s="34" t="s">
        <v>486</v>
      </c>
      <c r="CL354" s="27">
        <v>7.518666949458769</v>
      </c>
      <c r="CM354" s="33">
        <v>2.5000000000000001E-2</v>
      </c>
      <c r="CN354" s="34">
        <v>0.128</v>
      </c>
      <c r="CO354" s="34">
        <v>0.434</v>
      </c>
      <c r="CP354" s="16">
        <v>350.76900000000001</v>
      </c>
      <c r="CQ354" s="34">
        <v>1.2999999999999999E-2</v>
      </c>
      <c r="CR354" s="34">
        <v>1.2999999999999999E-2</v>
      </c>
      <c r="CS354" s="34" t="s">
        <v>486</v>
      </c>
      <c r="CT354" s="27">
        <v>15.056558263028075</v>
      </c>
      <c r="CU354" s="33">
        <v>0.1</v>
      </c>
      <c r="CV354" s="34">
        <v>1.099</v>
      </c>
      <c r="CW354" s="34">
        <v>0.38100000000000001</v>
      </c>
      <c r="CX354" s="16">
        <v>240.31299999999999</v>
      </c>
      <c r="CY354" s="34">
        <v>1.2999999999999999E-2</v>
      </c>
      <c r="CZ354" s="34">
        <v>8.7999999999999995E-2</v>
      </c>
      <c r="DA354" s="34" t="s">
        <v>486</v>
      </c>
      <c r="DB354" s="27">
        <v>10.394733782658561</v>
      </c>
      <c r="DC354" s="34">
        <v>1.4850000000000001</v>
      </c>
      <c r="DD354" s="33">
        <v>1.7999999999999999E-2</v>
      </c>
      <c r="DE354" s="34">
        <v>0.19900000000000001</v>
      </c>
      <c r="DF354" s="34">
        <v>0.31</v>
      </c>
      <c r="DG354" s="16">
        <v>252.71799999999999</v>
      </c>
      <c r="DH354" s="34">
        <v>7.0000000000000001E-3</v>
      </c>
      <c r="DI354" s="34">
        <v>1.2E-2</v>
      </c>
      <c r="DJ354" s="34" t="s">
        <v>486</v>
      </c>
      <c r="DK354" s="27">
        <v>10.854970542489513</v>
      </c>
      <c r="DL354" s="33">
        <v>2.9000000000000001E-2</v>
      </c>
      <c r="DM354" s="34">
        <v>0.27200000000000002</v>
      </c>
      <c r="DN354" s="34">
        <v>0.47799999999999998</v>
      </c>
      <c r="DO354" s="16">
        <v>314.2</v>
      </c>
      <c r="DP354" s="34">
        <v>1.2E-2</v>
      </c>
      <c r="DQ354" s="34">
        <v>1.7000000000000001E-2</v>
      </c>
      <c r="DR354" s="34" t="s">
        <v>486</v>
      </c>
      <c r="DS354" s="27">
        <v>13.49835854896231</v>
      </c>
      <c r="DT354" s="33">
        <v>1.7999999999999999E-2</v>
      </c>
      <c r="DU354" s="34">
        <v>0.16700000000000001</v>
      </c>
      <c r="DV354" s="34">
        <v>0.20399999999999999</v>
      </c>
      <c r="DW354" s="16">
        <v>170.64599999999999</v>
      </c>
      <c r="DX354" s="34">
        <v>7.0000000000000001E-3</v>
      </c>
      <c r="DY354" s="34">
        <v>1.0999999999999999E-2</v>
      </c>
      <c r="DZ354" s="34" t="s">
        <v>486</v>
      </c>
      <c r="EA354" s="27">
        <v>7.3327345996135183</v>
      </c>
      <c r="EB354" s="33">
        <v>2.1999999999999999E-2</v>
      </c>
      <c r="EC354" s="34">
        <v>0.26500000000000001</v>
      </c>
      <c r="ED354" s="34">
        <v>0.35499999999999998</v>
      </c>
      <c r="EE354" s="16">
        <v>340.04599999999999</v>
      </c>
      <c r="EF354" s="34">
        <v>1.0999999999999999E-2</v>
      </c>
      <c r="EG354" s="34">
        <v>1.0999999999999999E-2</v>
      </c>
      <c r="EH354" s="34" t="s">
        <v>486</v>
      </c>
      <c r="EI354" s="27">
        <v>14.605472812681658</v>
      </c>
      <c r="EJ354" s="33">
        <v>0.02</v>
      </c>
      <c r="EK354" s="34">
        <v>0.19900000000000001</v>
      </c>
      <c r="EL354" s="34">
        <v>0.28000000000000003</v>
      </c>
      <c r="EM354" s="16">
        <v>225.124</v>
      </c>
      <c r="EN354" s="34">
        <v>8.0000000000000002E-3</v>
      </c>
      <c r="EO354" s="34">
        <v>1.2E-2</v>
      </c>
      <c r="EP354" s="34" t="s">
        <v>486</v>
      </c>
      <c r="EQ354" s="27">
        <v>9.6717322587233525</v>
      </c>
      <c r="ER354" s="34">
        <v>2.6949999999999998</v>
      </c>
    </row>
    <row r="355" spans="2:148" x14ac:dyDescent="0.2">
      <c r="B355" s="15" t="s">
        <v>500</v>
      </c>
      <c r="D355" s="15" t="s">
        <v>53</v>
      </c>
      <c r="E355" s="15" t="s">
        <v>158</v>
      </c>
      <c r="F355" s="31" t="s">
        <v>32</v>
      </c>
      <c r="G355" s="15">
        <v>7901</v>
      </c>
      <c r="H355" s="31" t="s">
        <v>616</v>
      </c>
      <c r="I355" s="15">
        <v>4027</v>
      </c>
      <c r="K355" s="15" t="s">
        <v>490</v>
      </c>
      <c r="L355" s="15">
        <v>3.984</v>
      </c>
      <c r="N355" s="15" t="s">
        <v>39</v>
      </c>
      <c r="P355" s="15" t="s">
        <v>495</v>
      </c>
      <c r="Q355" s="37"/>
      <c r="R355" s="11"/>
      <c r="T355" s="31" t="s">
        <v>153</v>
      </c>
      <c r="U355" s="15"/>
      <c r="V355" s="15">
        <v>1810</v>
      </c>
      <c r="Y355" s="41">
        <v>0.26709992716907416</v>
      </c>
      <c r="Z355" s="42">
        <v>1.5509235425795624</v>
      </c>
      <c r="AA355" s="42">
        <v>6.698018861391826E-2</v>
      </c>
      <c r="AB355" s="28">
        <v>364.20349476934314</v>
      </c>
      <c r="AC355" s="42">
        <v>2.8910019715650249E-2</v>
      </c>
      <c r="AD355" s="42">
        <v>0.23818990745342392</v>
      </c>
      <c r="AE355" s="42"/>
      <c r="AF355" s="43">
        <v>15.761607643041859</v>
      </c>
      <c r="AG355" s="41">
        <v>9.4308475504554738E-3</v>
      </c>
      <c r="AH355" s="42">
        <v>1.3495801473247977E-3</v>
      </c>
      <c r="AI355" s="42">
        <v>0.13211124797430795</v>
      </c>
      <c r="AJ355" s="28">
        <v>204.64661107272067</v>
      </c>
      <c r="AK355" s="42">
        <v>6.1951235377477303E-3</v>
      </c>
      <c r="AL355" s="42">
        <v>3.2357240127077434E-3</v>
      </c>
      <c r="AM355" s="42"/>
      <c r="AN355" s="43">
        <v>8.7786948997996337</v>
      </c>
      <c r="AO355" s="41">
        <v>0.10476912450256712</v>
      </c>
      <c r="AP355" s="42">
        <v>0.57469626111816319</v>
      </c>
      <c r="AQ355" s="42">
        <v>0.10801257465007347</v>
      </c>
      <c r="AR355" s="28">
        <v>263.68310233507884</v>
      </c>
      <c r="AS355" s="42">
        <v>1.4599698374405201E-2</v>
      </c>
      <c r="AT355" s="42">
        <v>9.0169426128161922E-2</v>
      </c>
      <c r="AU355" s="42"/>
      <c r="AV355" s="27">
        <v>11.279393363515865</v>
      </c>
      <c r="AW355" s="54"/>
      <c r="AX355" s="33" t="s">
        <v>486</v>
      </c>
      <c r="AY355" s="34" t="s">
        <v>486</v>
      </c>
      <c r="AZ355" s="34" t="s">
        <v>486</v>
      </c>
      <c r="BA355" s="16" t="s">
        <v>486</v>
      </c>
      <c r="BB355" s="34" t="s">
        <v>486</v>
      </c>
      <c r="BC355" s="34" t="s">
        <v>486</v>
      </c>
      <c r="BD355" s="34" t="s">
        <v>486</v>
      </c>
      <c r="BE355" s="27" t="s">
        <v>486</v>
      </c>
      <c r="BF355" s="34" t="s">
        <v>486</v>
      </c>
      <c r="BG355" s="33" t="s">
        <v>486</v>
      </c>
      <c r="BH355" s="34" t="s">
        <v>486</v>
      </c>
      <c r="BI355" s="34" t="s">
        <v>486</v>
      </c>
      <c r="BJ355" s="16" t="s">
        <v>486</v>
      </c>
      <c r="BK355" s="34" t="s">
        <v>486</v>
      </c>
      <c r="BL355" s="34" t="s">
        <v>486</v>
      </c>
      <c r="BM355" s="34" t="s">
        <v>486</v>
      </c>
      <c r="BN355" s="27" t="s">
        <v>486</v>
      </c>
      <c r="BO355" s="33">
        <v>0.28927927385398999</v>
      </c>
      <c r="BP355" s="34">
        <v>2.2221233002819218</v>
      </c>
      <c r="BQ355" s="34">
        <v>0.19351780899667903</v>
      </c>
      <c r="BR355" s="16">
        <v>307.77827747708864</v>
      </c>
      <c r="BS355" s="34">
        <v>3.3441355246495941E-2</v>
      </c>
      <c r="BT355" s="34">
        <v>0.25583791860749405</v>
      </c>
      <c r="BU355" s="34" t="s">
        <v>486</v>
      </c>
      <c r="BV355" s="27">
        <v>13.389778086475264</v>
      </c>
      <c r="BW355" s="33">
        <v>2.1089975825503343E-2</v>
      </c>
      <c r="BX355" s="34">
        <v>6.3798270748837232E-2</v>
      </c>
      <c r="BY355" s="34">
        <v>0.1248330771384822</v>
      </c>
      <c r="BZ355" s="16">
        <v>314.38505507602275</v>
      </c>
      <c r="CA355" s="34">
        <v>1.087340206008925E-2</v>
      </c>
      <c r="CB355" s="34">
        <v>1.0216573765414093E-2</v>
      </c>
      <c r="CC355" s="34" t="s">
        <v>486</v>
      </c>
      <c r="CD355" s="27">
        <v>13.491186849062913</v>
      </c>
      <c r="CE355" s="33">
        <v>8.7596025166743145E-3</v>
      </c>
      <c r="CF355" s="34">
        <v>1.0322723847163767E-2</v>
      </c>
      <c r="CG355" s="34">
        <v>9.7466652110475283E-2</v>
      </c>
      <c r="CH355" s="16">
        <v>174.25592367808869</v>
      </c>
      <c r="CI355" s="34">
        <v>5.311014219727038E-3</v>
      </c>
      <c r="CJ355" s="34">
        <v>3.4485882969472765E-3</v>
      </c>
      <c r="CK355" s="34" t="s">
        <v>486</v>
      </c>
      <c r="CL355" s="27">
        <v>7.4757476596484098</v>
      </c>
      <c r="CM355" s="33">
        <v>5.2057440372363754E-2</v>
      </c>
      <c r="CN355" s="34">
        <v>0.25320655802883868</v>
      </c>
      <c r="CO355" s="34">
        <v>0.10291956063677013</v>
      </c>
      <c r="CP355" s="16">
        <v>354.55390461383894</v>
      </c>
      <c r="CQ355" s="34">
        <v>1.6283385903017589E-2</v>
      </c>
      <c r="CR355" s="34">
        <v>3.5774054469346166E-2</v>
      </c>
      <c r="CS355" s="34" t="s">
        <v>486</v>
      </c>
      <c r="CT355" s="27">
        <v>15.231013388059083</v>
      </c>
      <c r="CU355" s="33">
        <v>7.0518853639226747E-2</v>
      </c>
      <c r="CV355" s="34">
        <v>0.48067309332807406</v>
      </c>
      <c r="CW355" s="34">
        <v>0.120952422609501</v>
      </c>
      <c r="CX355" s="16">
        <v>239.65288160146878</v>
      </c>
      <c r="CY355" s="34">
        <v>1.2819789484843488E-2</v>
      </c>
      <c r="CZ355" s="34">
        <v>5.7699064154383257E-2</v>
      </c>
      <c r="DA355" s="34" t="s">
        <v>486</v>
      </c>
      <c r="DB355" s="27">
        <v>10.320735693310443</v>
      </c>
      <c r="DC355" s="34" t="s">
        <v>486</v>
      </c>
      <c r="DD355" s="33">
        <v>1.9057481128860916E-2</v>
      </c>
      <c r="DE355" s="34">
        <v>7.0888645859530697E-2</v>
      </c>
      <c r="DF355" s="34">
        <v>9.7322079064608366E-2</v>
      </c>
      <c r="DG355" s="16">
        <v>251.92839533055411</v>
      </c>
      <c r="DH355" s="34">
        <v>9.2511267240347802E-3</v>
      </c>
      <c r="DI355" s="34">
        <v>9.8063544048261359E-3</v>
      </c>
      <c r="DJ355" s="34" t="s">
        <v>486</v>
      </c>
      <c r="DK355" s="27">
        <v>10.812613616906663</v>
      </c>
      <c r="DL355" s="33">
        <v>1.9691860986401331E-2</v>
      </c>
      <c r="DM355" s="34">
        <v>2.3439970171721485E-2</v>
      </c>
      <c r="DN355" s="34">
        <v>8.5845166710834711E-2</v>
      </c>
      <c r="DO355" s="16">
        <v>309.51186891063986</v>
      </c>
      <c r="DP355" s="34">
        <v>1.0506497227542037E-2</v>
      </c>
      <c r="DQ355" s="34">
        <v>9.1853637588592933E-3</v>
      </c>
      <c r="DR355" s="34" t="s">
        <v>486</v>
      </c>
      <c r="DS355" s="27">
        <v>13.279264915150204</v>
      </c>
      <c r="DT355" s="33">
        <v>8.6704581859338228E-3</v>
      </c>
      <c r="DU355" s="34">
        <v>8.2747973572292952E-3</v>
      </c>
      <c r="DV355" s="34">
        <v>6.0993611154610765E-2</v>
      </c>
      <c r="DW355" s="16">
        <v>170.61846491312664</v>
      </c>
      <c r="DX355" s="34">
        <v>5.2116721452762603E-3</v>
      </c>
      <c r="DY355" s="34">
        <v>3.4587860406575625E-3</v>
      </c>
      <c r="DZ355" s="34" t="s">
        <v>486</v>
      </c>
      <c r="EA355" s="27">
        <v>7.3195864049486818</v>
      </c>
      <c r="EB355" s="33">
        <v>4.4251307461060985E-2</v>
      </c>
      <c r="EC355" s="34">
        <v>0.2533084230916523</v>
      </c>
      <c r="ED355" s="34">
        <v>8.8083930313618886E-2</v>
      </c>
      <c r="EE355" s="16">
        <v>347.61454012661852</v>
      </c>
      <c r="EF355" s="34">
        <v>1.5091484019591215E-2</v>
      </c>
      <c r="EG355" s="34">
        <v>2.9159823441469772E-2</v>
      </c>
      <c r="EH355" s="34" t="s">
        <v>486</v>
      </c>
      <c r="EI355" s="27">
        <v>14.932327913203949</v>
      </c>
      <c r="EJ355" s="33">
        <v>1.6037811056992018E-2</v>
      </c>
      <c r="EK355" s="34">
        <v>4.8497841586969841E-2</v>
      </c>
      <c r="EL355" s="34">
        <v>7.4573539817725493E-2</v>
      </c>
      <c r="EM355" s="16">
        <v>225.22593739706727</v>
      </c>
      <c r="EN355" s="34">
        <v>7.8070872243186061E-3</v>
      </c>
      <c r="EO355" s="34">
        <v>8.2307238326734117E-3</v>
      </c>
      <c r="EP355" s="34" t="s">
        <v>486</v>
      </c>
      <c r="EQ355" s="27">
        <v>9.6654216316814399</v>
      </c>
      <c r="ER355" s="34" t="s">
        <v>486</v>
      </c>
    </row>
    <row r="356" spans="2:148" x14ac:dyDescent="0.2">
      <c r="B356" s="15" t="s">
        <v>501</v>
      </c>
      <c r="D356" s="15" t="s">
        <v>604</v>
      </c>
      <c r="E356" s="15" t="s">
        <v>605</v>
      </c>
      <c r="F356" s="31" t="s">
        <v>32</v>
      </c>
      <c r="G356" s="15">
        <v>7901</v>
      </c>
      <c r="H356" s="31" t="s">
        <v>616</v>
      </c>
      <c r="I356" s="15">
        <v>36785</v>
      </c>
      <c r="K356" s="15" t="s">
        <v>490</v>
      </c>
      <c r="L356" s="15">
        <v>2.5</v>
      </c>
      <c r="N356" s="15" t="s">
        <v>31</v>
      </c>
      <c r="P356" s="15" t="s">
        <v>495</v>
      </c>
      <c r="Q356" s="37"/>
      <c r="R356" s="14"/>
      <c r="S356" s="17"/>
      <c r="T356" s="31" t="s">
        <v>153</v>
      </c>
      <c r="U356" s="17"/>
      <c r="V356" s="15">
        <v>1700</v>
      </c>
      <c r="W356" s="17"/>
      <c r="X356" s="17"/>
      <c r="Y356" s="41">
        <v>0.14599999999999999</v>
      </c>
      <c r="Z356" s="42">
        <v>0.47699999999999998</v>
      </c>
      <c r="AA356" s="42">
        <v>6.5000000000000002E-2</v>
      </c>
      <c r="AB356" s="28">
        <v>302.387</v>
      </c>
      <c r="AC356" s="42"/>
      <c r="AD356" s="42"/>
      <c r="AE356" s="42"/>
      <c r="AF356" s="43">
        <v>13.021432499096639</v>
      </c>
      <c r="AG356" s="41">
        <v>3.1E-2</v>
      </c>
      <c r="AH356" s="42">
        <v>1.3180000000000001</v>
      </c>
      <c r="AI356" s="42">
        <v>1E-3</v>
      </c>
      <c r="AJ356" s="28">
        <v>208.113</v>
      </c>
      <c r="AK356" s="42"/>
      <c r="AL356" s="42"/>
      <c r="AM356" s="42"/>
      <c r="AN356" s="43">
        <v>9.019044005592999</v>
      </c>
      <c r="AO356" s="41">
        <v>7.2999999999999995E-2</v>
      </c>
      <c r="AP356" s="42">
        <v>1.0109999999999999</v>
      </c>
      <c r="AQ356" s="42">
        <v>2.4E-2</v>
      </c>
      <c r="AR356" s="28">
        <v>242.59100000000001</v>
      </c>
      <c r="AS356" s="42"/>
      <c r="AT356" s="42"/>
      <c r="AU356" s="42"/>
      <c r="AV356" s="27">
        <v>10.407</v>
      </c>
      <c r="AW356" s="54">
        <v>3.92</v>
      </c>
      <c r="AX356" s="33" t="s">
        <v>486</v>
      </c>
      <c r="AY356" s="34" t="s">
        <v>486</v>
      </c>
      <c r="AZ356" s="34" t="s">
        <v>486</v>
      </c>
      <c r="BA356" s="16" t="s">
        <v>486</v>
      </c>
      <c r="BB356" s="34" t="s">
        <v>486</v>
      </c>
      <c r="BC356" s="34" t="s">
        <v>486</v>
      </c>
      <c r="BD356" s="34" t="s">
        <v>486</v>
      </c>
      <c r="BE356" s="27" t="s">
        <v>486</v>
      </c>
      <c r="BF356" s="34" t="s">
        <v>486</v>
      </c>
      <c r="BG356" s="33" t="s">
        <v>486</v>
      </c>
      <c r="BH356" s="34" t="s">
        <v>486</v>
      </c>
      <c r="BI356" s="34" t="s">
        <v>486</v>
      </c>
      <c r="BJ356" s="16" t="s">
        <v>486</v>
      </c>
      <c r="BK356" s="34" t="s">
        <v>486</v>
      </c>
      <c r="BL356" s="34" t="s">
        <v>486</v>
      </c>
      <c r="BM356" s="34" t="s">
        <v>486</v>
      </c>
      <c r="BN356" s="27" t="s">
        <v>486</v>
      </c>
      <c r="BO356" s="33" t="s">
        <v>486</v>
      </c>
      <c r="BP356" s="34" t="s">
        <v>486</v>
      </c>
      <c r="BQ356" s="34" t="s">
        <v>486</v>
      </c>
      <c r="BR356" s="16" t="s">
        <v>486</v>
      </c>
      <c r="BS356" s="34" t="s">
        <v>486</v>
      </c>
      <c r="BT356" s="34" t="s">
        <v>486</v>
      </c>
      <c r="BU356" s="34" t="s">
        <v>486</v>
      </c>
      <c r="BV356" s="27" t="s">
        <v>486</v>
      </c>
      <c r="BW356" s="33" t="s">
        <v>486</v>
      </c>
      <c r="BX356" s="34" t="s">
        <v>486</v>
      </c>
      <c r="BY356" s="34" t="s">
        <v>486</v>
      </c>
      <c r="BZ356" s="16" t="s">
        <v>486</v>
      </c>
      <c r="CA356" s="34" t="s">
        <v>486</v>
      </c>
      <c r="CB356" s="34" t="s">
        <v>486</v>
      </c>
      <c r="CC356" s="34" t="s">
        <v>486</v>
      </c>
      <c r="CD356" s="27" t="s">
        <v>486</v>
      </c>
      <c r="CE356" s="33" t="s">
        <v>486</v>
      </c>
      <c r="CF356" s="34" t="s">
        <v>486</v>
      </c>
      <c r="CG356" s="34" t="s">
        <v>486</v>
      </c>
      <c r="CH356" s="16" t="s">
        <v>486</v>
      </c>
      <c r="CI356" s="34" t="s">
        <v>486</v>
      </c>
      <c r="CJ356" s="34" t="s">
        <v>486</v>
      </c>
      <c r="CK356" s="34" t="s">
        <v>486</v>
      </c>
      <c r="CL356" s="27" t="s">
        <v>486</v>
      </c>
      <c r="CM356" s="33" t="s">
        <v>486</v>
      </c>
      <c r="CN356" s="34" t="s">
        <v>486</v>
      </c>
      <c r="CO356" s="34" t="s">
        <v>486</v>
      </c>
      <c r="CP356" s="16" t="s">
        <v>486</v>
      </c>
      <c r="CQ356" s="34" t="s">
        <v>486</v>
      </c>
      <c r="CR356" s="34" t="s">
        <v>486</v>
      </c>
      <c r="CS356" s="34" t="s">
        <v>486</v>
      </c>
      <c r="CT356" s="27" t="s">
        <v>486</v>
      </c>
      <c r="CU356" s="33" t="s">
        <v>486</v>
      </c>
      <c r="CV356" s="34" t="s">
        <v>486</v>
      </c>
      <c r="CW356" s="34" t="s">
        <v>486</v>
      </c>
      <c r="CX356" s="16" t="s">
        <v>486</v>
      </c>
      <c r="CY356" s="34" t="s">
        <v>486</v>
      </c>
      <c r="CZ356" s="34" t="s">
        <v>486</v>
      </c>
      <c r="DA356" s="34" t="s">
        <v>486</v>
      </c>
      <c r="DB356" s="27" t="s">
        <v>486</v>
      </c>
      <c r="DC356" s="34" t="s">
        <v>486</v>
      </c>
      <c r="DD356" s="33">
        <v>8.0000000000000002E-3</v>
      </c>
      <c r="DE356" s="34">
        <v>6.0000000000000001E-3</v>
      </c>
      <c r="DF356" s="34">
        <v>8.9999999999999993E-3</v>
      </c>
      <c r="DG356" s="16">
        <v>203.75</v>
      </c>
      <c r="DH356" s="34" t="s">
        <v>486</v>
      </c>
      <c r="DI356" s="34" t="s">
        <v>486</v>
      </c>
      <c r="DJ356" s="34" t="s">
        <v>486</v>
      </c>
      <c r="DK356" s="27">
        <v>8.7403578891140761</v>
      </c>
      <c r="DL356" s="33">
        <v>1.0999999999999999E-2</v>
      </c>
      <c r="DM356" s="34">
        <v>1.4999999999999999E-2</v>
      </c>
      <c r="DN356" s="34">
        <v>2.7E-2</v>
      </c>
      <c r="DO356" s="16">
        <v>266.80099999999999</v>
      </c>
      <c r="DP356" s="34" t="s">
        <v>486</v>
      </c>
      <c r="DQ356" s="34" t="s">
        <v>486</v>
      </c>
      <c r="DR356" s="34" t="s">
        <v>486</v>
      </c>
      <c r="DS356" s="27">
        <v>11.445638560273997</v>
      </c>
      <c r="DT356" s="33">
        <v>3.0000000000000001E-3</v>
      </c>
      <c r="DU356" s="34">
        <v>4.0000000000000001E-3</v>
      </c>
      <c r="DV356" s="34">
        <v>2.3E-2</v>
      </c>
      <c r="DW356" s="16">
        <v>157.19499999999999</v>
      </c>
      <c r="DX356" s="34" t="s">
        <v>486</v>
      </c>
      <c r="DY356" s="34" t="s">
        <v>486</v>
      </c>
      <c r="DZ356" s="34" t="s">
        <v>486</v>
      </c>
      <c r="EA356" s="27">
        <v>6.7427925719941557</v>
      </c>
      <c r="EB356" s="33">
        <v>5.0000000000000001E-3</v>
      </c>
      <c r="EC356" s="34">
        <v>4.0000000000000001E-3</v>
      </c>
      <c r="ED356" s="34">
        <v>1.0999999999999999E-2</v>
      </c>
      <c r="EE356" s="16">
        <v>271.38200000000001</v>
      </c>
      <c r="EF356" s="34" t="s">
        <v>486</v>
      </c>
      <c r="EG356" s="34" t="s">
        <v>486</v>
      </c>
      <c r="EH356" s="34" t="s">
        <v>486</v>
      </c>
      <c r="EI356" s="27">
        <v>11.640560556786225</v>
      </c>
      <c r="EJ356" s="33">
        <v>5.0000000000000001E-3</v>
      </c>
      <c r="EK356" s="34">
        <v>6.0000000000000001E-3</v>
      </c>
      <c r="EL356" s="34">
        <v>1.9E-2</v>
      </c>
      <c r="EM356" s="16">
        <v>194.06299999999999</v>
      </c>
      <c r="EN356" s="34" t="s">
        <v>486</v>
      </c>
      <c r="EO356" s="34" t="s">
        <v>486</v>
      </c>
      <c r="EP356" s="34" t="s">
        <v>486</v>
      </c>
      <c r="EQ356" s="27">
        <v>8.3244729854990496</v>
      </c>
      <c r="ER356" s="34">
        <v>1.1679999999999999</v>
      </c>
    </row>
    <row r="357" spans="2:148" x14ac:dyDescent="0.2">
      <c r="B357" s="15" t="s">
        <v>501</v>
      </c>
      <c r="D357" s="15" t="s">
        <v>64</v>
      </c>
      <c r="E357" s="15" t="s">
        <v>539</v>
      </c>
      <c r="F357" s="31" t="s">
        <v>32</v>
      </c>
      <c r="G357" s="15">
        <v>7901</v>
      </c>
      <c r="H357" s="31" t="s">
        <v>616</v>
      </c>
      <c r="I357" s="15">
        <v>55154</v>
      </c>
      <c r="K357" s="15" t="s">
        <v>491</v>
      </c>
      <c r="L357" s="15">
        <v>2.3620000000000001</v>
      </c>
      <c r="N357" s="15" t="s">
        <v>25</v>
      </c>
      <c r="P357" s="15" t="s">
        <v>495</v>
      </c>
      <c r="Q357" s="37"/>
      <c r="R357" s="12"/>
      <c r="S357" s="11"/>
      <c r="T357" s="31" t="s">
        <v>153</v>
      </c>
      <c r="U357" s="15"/>
      <c r="V357" s="15">
        <v>1810</v>
      </c>
      <c r="Y357" s="41">
        <v>0.18113590265930529</v>
      </c>
      <c r="Z357" s="42">
        <v>0.96699955171878105</v>
      </c>
      <c r="AA357" s="42">
        <v>0.23742899681323021</v>
      </c>
      <c r="AB357" s="28">
        <v>288.64513455056391</v>
      </c>
      <c r="AC357" s="42">
        <v>2.3304434064307798E-2</v>
      </c>
      <c r="AD357" s="42">
        <v>0.1578314685949975</v>
      </c>
      <c r="AE357" s="42"/>
      <c r="AF357" s="43">
        <v>12.46984779998653</v>
      </c>
      <c r="AG357" s="41">
        <v>7.7556167496355161E-2</v>
      </c>
      <c r="AH357" s="42">
        <v>8.0365189020081225</v>
      </c>
      <c r="AI357" s="42">
        <v>3.8690839433382626E-2</v>
      </c>
      <c r="AJ357" s="28">
        <v>186.18853222405085</v>
      </c>
      <c r="AK357" s="42">
        <v>2.502219679686693E-2</v>
      </c>
      <c r="AL357" s="42">
        <v>5.2533970699488231E-2</v>
      </c>
      <c r="AM357" s="42"/>
      <c r="AN357" s="43">
        <v>8.5378547936684761</v>
      </c>
      <c r="AO357" s="41">
        <v>0.11582166722528618</v>
      </c>
      <c r="AP357" s="42">
        <v>5.424823763411819</v>
      </c>
      <c r="AQ357" s="42">
        <v>0.11211075014644852</v>
      </c>
      <c r="AR357" s="28">
        <v>224.03911257535819</v>
      </c>
      <c r="AS357" s="42">
        <v>2.4387603077606089E-2</v>
      </c>
      <c r="AT357" s="42">
        <v>9.14340641476801E-2</v>
      </c>
      <c r="AU357" s="42"/>
      <c r="AV357" s="27">
        <v>9.9174272673180894</v>
      </c>
      <c r="AW357" s="54"/>
      <c r="AX357" s="33" t="s">
        <v>486</v>
      </c>
      <c r="AY357" s="34" t="s">
        <v>486</v>
      </c>
      <c r="AZ357" s="34" t="s">
        <v>486</v>
      </c>
      <c r="BA357" s="16" t="s">
        <v>486</v>
      </c>
      <c r="BB357" s="34" t="s">
        <v>486</v>
      </c>
      <c r="BC357" s="34" t="s">
        <v>486</v>
      </c>
      <c r="BD357" s="34" t="s">
        <v>486</v>
      </c>
      <c r="BE357" s="27" t="s">
        <v>486</v>
      </c>
      <c r="BF357" s="34" t="s">
        <v>486</v>
      </c>
      <c r="BG357" s="33" t="s">
        <v>486</v>
      </c>
      <c r="BH357" s="34" t="s">
        <v>486</v>
      </c>
      <c r="BI357" s="34" t="s">
        <v>486</v>
      </c>
      <c r="BJ357" s="16" t="s">
        <v>486</v>
      </c>
      <c r="BK357" s="34" t="s">
        <v>486</v>
      </c>
      <c r="BL357" s="34" t="s">
        <v>486</v>
      </c>
      <c r="BM357" s="34" t="s">
        <v>486</v>
      </c>
      <c r="BN357" s="27" t="s">
        <v>486</v>
      </c>
      <c r="BO357" s="33" t="s">
        <v>486</v>
      </c>
      <c r="BP357" s="34" t="s">
        <v>486</v>
      </c>
      <c r="BQ357" s="34" t="s">
        <v>486</v>
      </c>
      <c r="BR357" s="16" t="s">
        <v>486</v>
      </c>
      <c r="BS357" s="34" t="s">
        <v>486</v>
      </c>
      <c r="BT357" s="34" t="s">
        <v>486</v>
      </c>
      <c r="BU357" s="34" t="s">
        <v>486</v>
      </c>
      <c r="BV357" s="27" t="s">
        <v>486</v>
      </c>
      <c r="BW357" s="33" t="s">
        <v>486</v>
      </c>
      <c r="BX357" s="34" t="s">
        <v>486</v>
      </c>
      <c r="BY357" s="34" t="s">
        <v>486</v>
      </c>
      <c r="BZ357" s="16" t="s">
        <v>486</v>
      </c>
      <c r="CA357" s="34" t="s">
        <v>486</v>
      </c>
      <c r="CB357" s="34" t="s">
        <v>486</v>
      </c>
      <c r="CC357" s="34" t="s">
        <v>486</v>
      </c>
      <c r="CD357" s="27" t="s">
        <v>486</v>
      </c>
      <c r="CE357" s="33" t="s">
        <v>486</v>
      </c>
      <c r="CF357" s="34" t="s">
        <v>486</v>
      </c>
      <c r="CG357" s="34" t="s">
        <v>486</v>
      </c>
      <c r="CH357" s="16" t="s">
        <v>486</v>
      </c>
      <c r="CI357" s="34" t="s">
        <v>486</v>
      </c>
      <c r="CJ357" s="34" t="s">
        <v>486</v>
      </c>
      <c r="CK357" s="34" t="s">
        <v>486</v>
      </c>
      <c r="CL357" s="27" t="s">
        <v>486</v>
      </c>
      <c r="CM357" s="33" t="s">
        <v>486</v>
      </c>
      <c r="CN357" s="34" t="s">
        <v>486</v>
      </c>
      <c r="CO357" s="34" t="s">
        <v>486</v>
      </c>
      <c r="CP357" s="16" t="s">
        <v>486</v>
      </c>
      <c r="CQ357" s="34" t="s">
        <v>486</v>
      </c>
      <c r="CR357" s="34" t="s">
        <v>486</v>
      </c>
      <c r="CS357" s="34" t="s">
        <v>486</v>
      </c>
      <c r="CT357" s="27" t="s">
        <v>486</v>
      </c>
      <c r="CU357" s="33" t="s">
        <v>486</v>
      </c>
      <c r="CV357" s="34" t="s">
        <v>486</v>
      </c>
      <c r="CW357" s="34" t="s">
        <v>486</v>
      </c>
      <c r="CX357" s="16" t="s">
        <v>486</v>
      </c>
      <c r="CY357" s="34" t="s">
        <v>486</v>
      </c>
      <c r="CZ357" s="34" t="s">
        <v>486</v>
      </c>
      <c r="DA357" s="34" t="s">
        <v>486</v>
      </c>
      <c r="DB357" s="27" t="s">
        <v>486</v>
      </c>
      <c r="DC357" s="34" t="s">
        <v>486</v>
      </c>
      <c r="DD357" s="33">
        <v>1.5533070059957358E-2</v>
      </c>
      <c r="DE357" s="34">
        <v>7.0771397595098928E-2</v>
      </c>
      <c r="DF357" s="34">
        <v>1.9263550552498957E-2</v>
      </c>
      <c r="DG357" s="16">
        <v>208.83705220310728</v>
      </c>
      <c r="DH357" s="34">
        <v>1.3035387729748854E-2</v>
      </c>
      <c r="DI357" s="34">
        <v>2.497682330208504E-3</v>
      </c>
      <c r="DJ357" s="34" t="s">
        <v>486</v>
      </c>
      <c r="DK357" s="27">
        <v>8.9639326671518926</v>
      </c>
      <c r="DL357" s="33">
        <v>3.3289029022971643E-2</v>
      </c>
      <c r="DM357" s="34">
        <v>0.61422028183952337</v>
      </c>
      <c r="DN357" s="34">
        <v>8.0750513300897775E-2</v>
      </c>
      <c r="DO357" s="16">
        <v>275.95621923267453</v>
      </c>
      <c r="DP357" s="34">
        <v>2.1534905728559633E-2</v>
      </c>
      <c r="DQ357" s="34">
        <v>1.175412329441201E-2</v>
      </c>
      <c r="DR357" s="34" t="s">
        <v>486</v>
      </c>
      <c r="DS357" s="27">
        <v>11.881726390875745</v>
      </c>
      <c r="DT357" s="33">
        <v>1.3696005811761442E-2</v>
      </c>
      <c r="DU357" s="34">
        <v>0.24099076751845983</v>
      </c>
      <c r="DV357" s="34">
        <v>4.3246114883221325E-2</v>
      </c>
      <c r="DW357" s="16">
        <v>166.51869951745704</v>
      </c>
      <c r="DX357" s="34">
        <v>1.013536983417909E-2</v>
      </c>
      <c r="DY357" s="34">
        <v>3.5606359775823514E-3</v>
      </c>
      <c r="DZ357" s="34" t="s">
        <v>486</v>
      </c>
      <c r="EA357" s="27">
        <v>7.1601154339388504</v>
      </c>
      <c r="EB357" s="33">
        <v>3.0241054998389486E-2</v>
      </c>
      <c r="EC357" s="34">
        <v>0.65734746935156196</v>
      </c>
      <c r="ED357" s="34">
        <v>7.3073129531371142E-2</v>
      </c>
      <c r="EE357" s="16">
        <v>314.13369847814357</v>
      </c>
      <c r="EF357" s="34">
        <v>1.9405301181718845E-2</v>
      </c>
      <c r="EG357" s="34">
        <v>1.0835753816670641E-2</v>
      </c>
      <c r="EH357" s="34" t="s">
        <v>486</v>
      </c>
      <c r="EI357" s="27">
        <v>13.521655669590995</v>
      </c>
      <c r="EJ357" s="33">
        <v>1.8605392880988818E-2</v>
      </c>
      <c r="EK357" s="34">
        <v>0.304464949748047</v>
      </c>
      <c r="EL357" s="34">
        <v>4.7006561026311927E-2</v>
      </c>
      <c r="EM357" s="16">
        <v>206.06014290843603</v>
      </c>
      <c r="EN357" s="34">
        <v>1.3317007616412295E-2</v>
      </c>
      <c r="EO357" s="34">
        <v>5.2883852645765235E-3</v>
      </c>
      <c r="EP357" s="34" t="s">
        <v>486</v>
      </c>
      <c r="EQ357" s="27">
        <v>8.8609993162212515</v>
      </c>
      <c r="ER357" s="34" t="s">
        <v>486</v>
      </c>
    </row>
    <row r="358" spans="2:148" x14ac:dyDescent="0.2">
      <c r="B358" s="15" t="s">
        <v>501</v>
      </c>
      <c r="D358" s="15" t="s">
        <v>75</v>
      </c>
      <c r="E358" s="15" t="s">
        <v>594</v>
      </c>
      <c r="F358" s="31" t="s">
        <v>32</v>
      </c>
      <c r="G358" s="15">
        <v>7901</v>
      </c>
      <c r="H358" s="31" t="s">
        <v>616</v>
      </c>
      <c r="I358" s="15">
        <v>36810</v>
      </c>
      <c r="K358" s="15" t="s">
        <v>493</v>
      </c>
      <c r="L358" s="15">
        <v>2.2610000000000001</v>
      </c>
      <c r="N358" s="15" t="s">
        <v>25</v>
      </c>
      <c r="P358" s="15" t="s">
        <v>495</v>
      </c>
      <c r="Q358" s="37"/>
      <c r="R358" s="11"/>
      <c r="T358" s="31" t="s">
        <v>153</v>
      </c>
      <c r="U358" s="15"/>
      <c r="V358" s="15">
        <v>1470</v>
      </c>
      <c r="Y358" s="41">
        <v>0.154</v>
      </c>
      <c r="Z358" s="42">
        <v>0.73499999999999999</v>
      </c>
      <c r="AA358" s="42">
        <v>0.11700000000000001</v>
      </c>
      <c r="AB358" s="28">
        <v>264.31099999999998</v>
      </c>
      <c r="AC358" s="42">
        <v>1.4E-2</v>
      </c>
      <c r="AD358" s="42">
        <v>0.14000000000000001</v>
      </c>
      <c r="AE358" s="42"/>
      <c r="AF358" s="43">
        <v>11.406825030243045</v>
      </c>
      <c r="AG358" s="41">
        <v>3.0000000000000001E-3</v>
      </c>
      <c r="AH358" s="42">
        <v>8.9999999999999993E-3</v>
      </c>
      <c r="AI358" s="42">
        <v>3.0000000000000001E-3</v>
      </c>
      <c r="AJ358" s="28">
        <v>168.02600000000001</v>
      </c>
      <c r="AK358" s="42">
        <v>2E-3</v>
      </c>
      <c r="AL358" s="42">
        <v>1E-3</v>
      </c>
      <c r="AM358" s="42"/>
      <c r="AN358" s="43">
        <v>7.2076726210114543</v>
      </c>
      <c r="AO358" s="41">
        <v>5.8999999999999997E-2</v>
      </c>
      <c r="AP358" s="42">
        <v>0.27700000000000002</v>
      </c>
      <c r="AQ358" s="42">
        <v>4.4999999999999998E-2</v>
      </c>
      <c r="AR358" s="28">
        <v>203.63399999999999</v>
      </c>
      <c r="AS358" s="42">
        <v>6.0000000000000001E-3</v>
      </c>
      <c r="AT358" s="42">
        <v>5.1999999999999998E-2</v>
      </c>
      <c r="AU358" s="42"/>
      <c r="AV358" s="27">
        <v>8.6969999999999992</v>
      </c>
      <c r="AW358" s="54">
        <v>0.40200000000000002</v>
      </c>
      <c r="AX358" s="33" t="s">
        <v>486</v>
      </c>
      <c r="AY358" s="34" t="s">
        <v>486</v>
      </c>
      <c r="AZ358" s="34" t="s">
        <v>486</v>
      </c>
      <c r="BA358" s="16" t="s">
        <v>486</v>
      </c>
      <c r="BB358" s="34" t="s">
        <v>486</v>
      </c>
      <c r="BC358" s="34" t="s">
        <v>486</v>
      </c>
      <c r="BD358" s="34" t="s">
        <v>486</v>
      </c>
      <c r="BE358" s="27" t="s">
        <v>486</v>
      </c>
      <c r="BF358" s="34" t="s">
        <v>486</v>
      </c>
      <c r="BG358" s="33" t="s">
        <v>486</v>
      </c>
      <c r="BH358" s="34" t="s">
        <v>486</v>
      </c>
      <c r="BI358" s="34" t="s">
        <v>486</v>
      </c>
      <c r="BJ358" s="16" t="s">
        <v>486</v>
      </c>
      <c r="BK358" s="34" t="s">
        <v>486</v>
      </c>
      <c r="BL358" s="34" t="s">
        <v>486</v>
      </c>
      <c r="BM358" s="34" t="s">
        <v>486</v>
      </c>
      <c r="BN358" s="27" t="s">
        <v>486</v>
      </c>
      <c r="BO358" s="33">
        <v>0.14499999999999999</v>
      </c>
      <c r="BP358" s="34">
        <v>0.73699999999999999</v>
      </c>
      <c r="BQ358" s="34">
        <v>0.13200000000000001</v>
      </c>
      <c r="BR358" s="16">
        <v>234.82900000000001</v>
      </c>
      <c r="BS358" s="34">
        <v>1.6E-2</v>
      </c>
      <c r="BT358" s="34">
        <v>0.129</v>
      </c>
      <c r="BU358" s="34" t="s">
        <v>486</v>
      </c>
      <c r="BV358" s="27">
        <v>10.141248370017754</v>
      </c>
      <c r="BW358" s="33">
        <v>1.4999999999999999E-2</v>
      </c>
      <c r="BX358" s="34">
        <v>0.13800000000000001</v>
      </c>
      <c r="BY358" s="34">
        <v>2.8000000000000001E-2</v>
      </c>
      <c r="BZ358" s="16">
        <v>230.38300000000001</v>
      </c>
      <c r="CA358" s="34">
        <v>6.0000000000000001E-3</v>
      </c>
      <c r="CB358" s="34">
        <v>8.9999999999999993E-3</v>
      </c>
      <c r="CC358" s="34" t="s">
        <v>486</v>
      </c>
      <c r="CD358" s="27">
        <v>9.8924998821699592</v>
      </c>
      <c r="CE358" s="33">
        <v>7.0000000000000001E-3</v>
      </c>
      <c r="CF358" s="34">
        <v>2.5999999999999999E-2</v>
      </c>
      <c r="CG358" s="34">
        <v>1.0999999999999999E-2</v>
      </c>
      <c r="CH358" s="16">
        <v>149.845</v>
      </c>
      <c r="CI358" s="34">
        <v>3.0000000000000001E-3</v>
      </c>
      <c r="CJ358" s="34">
        <v>4.0000000000000001E-3</v>
      </c>
      <c r="CK358" s="34" t="s">
        <v>486</v>
      </c>
      <c r="CL358" s="27">
        <v>6.4295770687027698</v>
      </c>
      <c r="CM358" s="33">
        <v>8.0000000000000002E-3</v>
      </c>
      <c r="CN358" s="34">
        <v>4.0000000000000001E-3</v>
      </c>
      <c r="CO358" s="34">
        <v>6.7000000000000004E-2</v>
      </c>
      <c r="CP358" s="16">
        <v>227.786</v>
      </c>
      <c r="CQ358" s="34">
        <v>4.0000000000000001E-3</v>
      </c>
      <c r="CR358" s="34">
        <v>4.0000000000000001E-3</v>
      </c>
      <c r="CS358" s="34" t="s">
        <v>486</v>
      </c>
      <c r="CT358" s="27">
        <v>9.7711303828690852</v>
      </c>
      <c r="CU358" s="33">
        <v>3.5999999999999997E-2</v>
      </c>
      <c r="CV358" s="34">
        <v>0.18</v>
      </c>
      <c r="CW358" s="34">
        <v>4.2999999999999997E-2</v>
      </c>
      <c r="CX358" s="16">
        <v>186.37700000000001</v>
      </c>
      <c r="CY358" s="34">
        <v>6.0000000000000001E-3</v>
      </c>
      <c r="CZ358" s="34">
        <v>2.9000000000000001E-2</v>
      </c>
      <c r="DA358" s="34" t="s">
        <v>486</v>
      </c>
      <c r="DB358" s="27">
        <v>8.0107644813121563</v>
      </c>
      <c r="DC358" s="34">
        <v>0.32300000000000001</v>
      </c>
      <c r="DD358" s="33">
        <v>8.0000000000000002E-3</v>
      </c>
      <c r="DE358" s="34">
        <v>2.1999999999999999E-2</v>
      </c>
      <c r="DF358" s="34">
        <v>3.3000000000000002E-2</v>
      </c>
      <c r="DG358" s="16">
        <v>184.375</v>
      </c>
      <c r="DH358" s="34">
        <v>3.0000000000000001E-3</v>
      </c>
      <c r="DI358" s="34">
        <v>5.0000000000000001E-3</v>
      </c>
      <c r="DJ358" s="34" t="s">
        <v>486</v>
      </c>
      <c r="DK358" s="27">
        <v>7.9104398988232703</v>
      </c>
      <c r="DL358" s="33">
        <v>0.01</v>
      </c>
      <c r="DM358" s="34">
        <v>8.7999999999999995E-2</v>
      </c>
      <c r="DN358" s="34">
        <v>5.1999999999999998E-2</v>
      </c>
      <c r="DO358" s="16">
        <v>217.50299999999999</v>
      </c>
      <c r="DP358" s="34">
        <v>6.0000000000000001E-3</v>
      </c>
      <c r="DQ358" s="34">
        <v>4.0000000000000001E-3</v>
      </c>
      <c r="DR358" s="34" t="s">
        <v>486</v>
      </c>
      <c r="DS358" s="27">
        <v>9.3360247285981366</v>
      </c>
      <c r="DT358" s="33">
        <v>5.0000000000000001E-3</v>
      </c>
      <c r="DU358" s="34">
        <v>0.01</v>
      </c>
      <c r="DV358" s="34">
        <v>1.2E-2</v>
      </c>
      <c r="DW358" s="16">
        <v>146.898</v>
      </c>
      <c r="DX358" s="34">
        <v>3.0000000000000001E-3</v>
      </c>
      <c r="DY358" s="34">
        <v>2E-3</v>
      </c>
      <c r="DZ358" s="34" t="s">
        <v>486</v>
      </c>
      <c r="EA358" s="27">
        <v>6.3018293506779157</v>
      </c>
      <c r="EB358" s="33">
        <v>6.0000000000000001E-3</v>
      </c>
      <c r="EC358" s="34">
        <v>0.04</v>
      </c>
      <c r="ED358" s="34">
        <v>5.3999999999999999E-2</v>
      </c>
      <c r="EE358" s="16">
        <v>235.411</v>
      </c>
      <c r="EF358" s="34">
        <v>5.0000000000000001E-3</v>
      </c>
      <c r="EG358" s="34">
        <v>1E-3</v>
      </c>
      <c r="EH358" s="34" t="s">
        <v>486</v>
      </c>
      <c r="EI358" s="27">
        <v>10.100321911674603</v>
      </c>
      <c r="EJ358" s="33">
        <v>6.0000000000000001E-3</v>
      </c>
      <c r="EK358" s="34">
        <v>2.7E-2</v>
      </c>
      <c r="EL358" s="34">
        <v>2.7E-2</v>
      </c>
      <c r="EM358" s="16">
        <v>173.68799999999999</v>
      </c>
      <c r="EN358" s="34">
        <v>4.0000000000000001E-3</v>
      </c>
      <c r="EO358" s="34">
        <v>3.0000000000000001E-3</v>
      </c>
      <c r="EP358" s="34" t="s">
        <v>486</v>
      </c>
      <c r="EQ358" s="27">
        <v>7.4521379082810952</v>
      </c>
      <c r="ER358" s="34">
        <v>0.215</v>
      </c>
    </row>
    <row r="359" spans="2:148" s="17" customFormat="1" x14ac:dyDescent="0.2">
      <c r="B359" s="15" t="s">
        <v>501</v>
      </c>
      <c r="C359" s="15"/>
      <c r="D359" s="15" t="s">
        <v>79</v>
      </c>
      <c r="E359" s="15" t="s">
        <v>537</v>
      </c>
      <c r="F359" s="31" t="s">
        <v>32</v>
      </c>
      <c r="G359" s="15">
        <v>7901</v>
      </c>
      <c r="H359" s="31" t="s">
        <v>616</v>
      </c>
      <c r="I359" s="15">
        <v>26039</v>
      </c>
      <c r="J359" s="15"/>
      <c r="K359" s="15" t="s">
        <v>490</v>
      </c>
      <c r="L359" s="15">
        <v>1.9950000000000001</v>
      </c>
      <c r="M359" s="15"/>
      <c r="N359" s="15" t="s">
        <v>25</v>
      </c>
      <c r="O359" s="15"/>
      <c r="P359" s="15" t="s">
        <v>495</v>
      </c>
      <c r="Q359" s="37"/>
      <c r="R359" s="11"/>
      <c r="S359" s="15"/>
      <c r="T359" s="31" t="s">
        <v>153</v>
      </c>
      <c r="U359" s="15"/>
      <c r="V359" s="15">
        <v>1590</v>
      </c>
      <c r="W359" s="15"/>
      <c r="X359" s="15"/>
      <c r="Y359" s="41">
        <v>0.17</v>
      </c>
      <c r="Z359" s="42">
        <v>0.92</v>
      </c>
      <c r="AA359" s="42">
        <v>5.7000000000000002E-2</v>
      </c>
      <c r="AB359" s="28">
        <v>285.58100000000002</v>
      </c>
      <c r="AC359" s="42">
        <v>1.4999999999999999E-2</v>
      </c>
      <c r="AD359" s="42">
        <v>0.155</v>
      </c>
      <c r="AE359" s="42"/>
      <c r="AF359" s="43">
        <v>12.333743853199481</v>
      </c>
      <c r="AG359" s="41">
        <v>2.4E-2</v>
      </c>
      <c r="AH359" s="42">
        <v>0.29699999999999999</v>
      </c>
      <c r="AI359" s="42">
        <v>5.8000000000000003E-2</v>
      </c>
      <c r="AJ359" s="28">
        <v>177.65299999999999</v>
      </c>
      <c r="AK359" s="42">
        <v>5.0000000000000001E-3</v>
      </c>
      <c r="AL359" s="42">
        <v>1.9E-2</v>
      </c>
      <c r="AM359" s="42"/>
      <c r="AN359" s="43">
        <v>7.6428439458924444</v>
      </c>
      <c r="AO359" s="41">
        <v>7.6999999999999999E-2</v>
      </c>
      <c r="AP359" s="42">
        <v>0.52600000000000002</v>
      </c>
      <c r="AQ359" s="42">
        <v>5.8000000000000003E-2</v>
      </c>
      <c r="AR359" s="28">
        <v>217.29599999999999</v>
      </c>
      <c r="AS359" s="42">
        <v>8.9999999999999993E-3</v>
      </c>
      <c r="AT359" s="42">
        <v>6.9000000000000006E-2</v>
      </c>
      <c r="AU359" s="42"/>
      <c r="AV359" s="27">
        <v>9.298</v>
      </c>
      <c r="AW359" s="54">
        <v>0.97599999999999998</v>
      </c>
      <c r="AX359" s="33" t="s">
        <v>486</v>
      </c>
      <c r="AY359" s="34" t="s">
        <v>486</v>
      </c>
      <c r="AZ359" s="34" t="s">
        <v>486</v>
      </c>
      <c r="BA359" s="16" t="s">
        <v>486</v>
      </c>
      <c r="BB359" s="34" t="s">
        <v>486</v>
      </c>
      <c r="BC359" s="34" t="s">
        <v>486</v>
      </c>
      <c r="BD359" s="34" t="s">
        <v>486</v>
      </c>
      <c r="BE359" s="27" t="s">
        <v>486</v>
      </c>
      <c r="BF359" s="34" t="s">
        <v>486</v>
      </c>
      <c r="BG359" s="33" t="s">
        <v>486</v>
      </c>
      <c r="BH359" s="34" t="s">
        <v>486</v>
      </c>
      <c r="BI359" s="34" t="s">
        <v>486</v>
      </c>
      <c r="BJ359" s="16" t="s">
        <v>486</v>
      </c>
      <c r="BK359" s="34" t="s">
        <v>486</v>
      </c>
      <c r="BL359" s="34" t="s">
        <v>486</v>
      </c>
      <c r="BM359" s="34" t="s">
        <v>486</v>
      </c>
      <c r="BN359" s="27" t="s">
        <v>486</v>
      </c>
      <c r="BO359" s="33" t="s">
        <v>486</v>
      </c>
      <c r="BP359" s="34" t="s">
        <v>486</v>
      </c>
      <c r="BQ359" s="34" t="s">
        <v>486</v>
      </c>
      <c r="BR359" s="16" t="s">
        <v>486</v>
      </c>
      <c r="BS359" s="34" t="s">
        <v>486</v>
      </c>
      <c r="BT359" s="34" t="s">
        <v>486</v>
      </c>
      <c r="BU359" s="34" t="s">
        <v>486</v>
      </c>
      <c r="BV359" s="27" t="s">
        <v>486</v>
      </c>
      <c r="BW359" s="33" t="s">
        <v>486</v>
      </c>
      <c r="BX359" s="34" t="s">
        <v>486</v>
      </c>
      <c r="BY359" s="34" t="s">
        <v>486</v>
      </c>
      <c r="BZ359" s="16" t="s">
        <v>486</v>
      </c>
      <c r="CA359" s="34" t="s">
        <v>486</v>
      </c>
      <c r="CB359" s="34" t="s">
        <v>486</v>
      </c>
      <c r="CC359" s="34" t="s">
        <v>486</v>
      </c>
      <c r="CD359" s="27" t="s">
        <v>486</v>
      </c>
      <c r="CE359" s="33" t="s">
        <v>486</v>
      </c>
      <c r="CF359" s="34" t="s">
        <v>486</v>
      </c>
      <c r="CG359" s="34" t="s">
        <v>486</v>
      </c>
      <c r="CH359" s="16" t="s">
        <v>486</v>
      </c>
      <c r="CI359" s="34" t="s">
        <v>486</v>
      </c>
      <c r="CJ359" s="34" t="s">
        <v>486</v>
      </c>
      <c r="CK359" s="34" t="s">
        <v>486</v>
      </c>
      <c r="CL359" s="27" t="s">
        <v>486</v>
      </c>
      <c r="CM359" s="33" t="s">
        <v>486</v>
      </c>
      <c r="CN359" s="34" t="s">
        <v>486</v>
      </c>
      <c r="CO359" s="34" t="s">
        <v>486</v>
      </c>
      <c r="CP359" s="16" t="s">
        <v>486</v>
      </c>
      <c r="CQ359" s="34" t="s">
        <v>486</v>
      </c>
      <c r="CR359" s="34" t="s">
        <v>486</v>
      </c>
      <c r="CS359" s="34" t="s">
        <v>486</v>
      </c>
      <c r="CT359" s="27" t="s">
        <v>486</v>
      </c>
      <c r="CU359" s="33" t="s">
        <v>486</v>
      </c>
      <c r="CV359" s="34" t="s">
        <v>486</v>
      </c>
      <c r="CW359" s="34" t="s">
        <v>486</v>
      </c>
      <c r="CX359" s="16" t="s">
        <v>486</v>
      </c>
      <c r="CY359" s="34" t="s">
        <v>486</v>
      </c>
      <c r="CZ359" s="34" t="s">
        <v>486</v>
      </c>
      <c r="DA359" s="34" t="s">
        <v>486</v>
      </c>
      <c r="DB359" s="27" t="s">
        <v>486</v>
      </c>
      <c r="DC359" s="34" t="s">
        <v>486</v>
      </c>
      <c r="DD359" s="33">
        <v>1.4E-2</v>
      </c>
      <c r="DE359" s="34">
        <v>0.224</v>
      </c>
      <c r="DF359" s="34">
        <v>0.09</v>
      </c>
      <c r="DG359" s="16">
        <v>192.614</v>
      </c>
      <c r="DH359" s="34">
        <v>3.0000000000000001E-3</v>
      </c>
      <c r="DI359" s="34">
        <v>1.0999999999999999E-2</v>
      </c>
      <c r="DJ359" s="34" t="s">
        <v>486</v>
      </c>
      <c r="DK359" s="27">
        <v>8.2782426042010346</v>
      </c>
      <c r="DL359" s="33">
        <v>8.6999999999999994E-2</v>
      </c>
      <c r="DM359" s="34">
        <v>0.98899999999999999</v>
      </c>
      <c r="DN359" s="34">
        <v>0.17799999999999999</v>
      </c>
      <c r="DO359" s="16">
        <v>249.34200000000001</v>
      </c>
      <c r="DP359" s="34">
        <v>8.9999999999999993E-3</v>
      </c>
      <c r="DQ359" s="34">
        <v>7.8E-2</v>
      </c>
      <c r="DR359" s="34" t="s">
        <v>486</v>
      </c>
      <c r="DS359" s="27">
        <v>10.772806240279023</v>
      </c>
      <c r="DT359" s="33">
        <v>2.5999999999999999E-2</v>
      </c>
      <c r="DU359" s="34">
        <v>0.625</v>
      </c>
      <c r="DV359" s="34">
        <v>3.7999999999999999E-2</v>
      </c>
      <c r="DW359" s="16">
        <v>161.60499999999999</v>
      </c>
      <c r="DX359" s="34">
        <v>6.0000000000000001E-3</v>
      </c>
      <c r="DY359" s="34">
        <v>2.1000000000000001E-2</v>
      </c>
      <c r="DZ359" s="34" t="s">
        <v>486</v>
      </c>
      <c r="EA359" s="27">
        <v>6.9769219650908862</v>
      </c>
      <c r="EB359" s="33">
        <v>2.1000000000000001E-2</v>
      </c>
      <c r="EC359" s="34">
        <v>0.498</v>
      </c>
      <c r="ED359" s="34">
        <v>6.5000000000000002E-2</v>
      </c>
      <c r="EE359" s="16">
        <v>274.14299999999997</v>
      </c>
      <c r="EF359" s="34">
        <v>3.0000000000000001E-3</v>
      </c>
      <c r="EG359" s="34">
        <v>1.9E-2</v>
      </c>
      <c r="EH359" s="34" t="s">
        <v>486</v>
      </c>
      <c r="EI359" s="27">
        <v>11.794452090304942</v>
      </c>
      <c r="EJ359" s="33">
        <v>3.2000000000000001E-2</v>
      </c>
      <c r="EK359" s="34">
        <v>0.58499999999999996</v>
      </c>
      <c r="EL359" s="34">
        <v>7.0999999999999994E-2</v>
      </c>
      <c r="EM359" s="16">
        <v>192.196</v>
      </c>
      <c r="EN359" s="34">
        <v>5.0000000000000001E-3</v>
      </c>
      <c r="EO359" s="34">
        <v>2.7E-2</v>
      </c>
      <c r="EP359" s="34" t="s">
        <v>486</v>
      </c>
      <c r="EQ359" s="27">
        <v>8.2870944682722971</v>
      </c>
      <c r="ER359" s="34">
        <v>1.665</v>
      </c>
    </row>
    <row r="360" spans="2:148" x14ac:dyDescent="0.2">
      <c r="B360" s="15" t="s">
        <v>501</v>
      </c>
      <c r="D360" s="15" t="s">
        <v>94</v>
      </c>
      <c r="E360" s="15" t="s">
        <v>531</v>
      </c>
      <c r="F360" s="31" t="s">
        <v>32</v>
      </c>
      <c r="G360" s="15">
        <v>7901</v>
      </c>
      <c r="H360" s="31" t="s">
        <v>616</v>
      </c>
      <c r="I360" s="15">
        <v>43338</v>
      </c>
      <c r="K360" s="15" t="s">
        <v>490</v>
      </c>
      <c r="L360" s="15">
        <v>2.4569999999999999</v>
      </c>
      <c r="N360" s="15" t="s">
        <v>506</v>
      </c>
      <c r="P360" s="15" t="s">
        <v>495</v>
      </c>
      <c r="Q360" s="37"/>
      <c r="R360" s="11"/>
      <c r="T360" s="31" t="s">
        <v>153</v>
      </c>
      <c r="U360" s="15"/>
      <c r="V360" s="15">
        <v>1590</v>
      </c>
      <c r="Y360" s="41">
        <v>0.19900000000000001</v>
      </c>
      <c r="Z360" s="42">
        <v>0.86699999999999999</v>
      </c>
      <c r="AA360" s="42">
        <v>7.2999999999999995E-2</v>
      </c>
      <c r="AB360" s="28">
        <v>304.108</v>
      </c>
      <c r="AC360" s="42">
        <v>1.6E-2</v>
      </c>
      <c r="AD360" s="42">
        <v>0.183</v>
      </c>
      <c r="AE360" s="42">
        <v>5.0000000000000001E-3</v>
      </c>
      <c r="AF360" s="43">
        <v>13.128742832005781</v>
      </c>
      <c r="AG360" s="41">
        <v>7.0000000000000001E-3</v>
      </c>
      <c r="AH360" s="42">
        <v>1.2E-2</v>
      </c>
      <c r="AI360" s="42">
        <v>2E-3</v>
      </c>
      <c r="AJ360" s="28">
        <v>206.95</v>
      </c>
      <c r="AK360" s="42">
        <v>4.0000000000000001E-3</v>
      </c>
      <c r="AL360" s="42">
        <v>3.0000000000000001E-3</v>
      </c>
      <c r="AM360" s="42">
        <v>0</v>
      </c>
      <c r="AN360" s="43">
        <v>8.8778746602567136</v>
      </c>
      <c r="AO360" s="41">
        <v>7.8E-2</v>
      </c>
      <c r="AP360" s="42">
        <v>0.32700000000000001</v>
      </c>
      <c r="AQ360" s="42">
        <v>2.8000000000000001E-2</v>
      </c>
      <c r="AR360" s="28">
        <v>242.75200000000001</v>
      </c>
      <c r="AS360" s="42">
        <v>8.0000000000000002E-3</v>
      </c>
      <c r="AT360" s="42">
        <v>6.9000000000000006E-2</v>
      </c>
      <c r="AU360" s="42">
        <v>2E-3</v>
      </c>
      <c r="AV360" s="27">
        <v>10.369</v>
      </c>
      <c r="AW360" s="54"/>
      <c r="AX360" s="33" t="s">
        <v>486</v>
      </c>
      <c r="AY360" s="34" t="s">
        <v>486</v>
      </c>
      <c r="AZ360" s="34" t="s">
        <v>486</v>
      </c>
      <c r="BA360" s="16" t="s">
        <v>486</v>
      </c>
      <c r="BB360" s="34" t="s">
        <v>486</v>
      </c>
      <c r="BC360" s="34" t="s">
        <v>486</v>
      </c>
      <c r="BD360" s="34" t="s">
        <v>486</v>
      </c>
      <c r="BE360" s="27" t="s">
        <v>486</v>
      </c>
      <c r="BF360" s="34" t="s">
        <v>486</v>
      </c>
      <c r="BG360" s="33" t="s">
        <v>486</v>
      </c>
      <c r="BH360" s="34" t="s">
        <v>486</v>
      </c>
      <c r="BI360" s="34" t="s">
        <v>486</v>
      </c>
      <c r="BJ360" s="16" t="s">
        <v>486</v>
      </c>
      <c r="BK360" s="34" t="s">
        <v>486</v>
      </c>
      <c r="BL360" s="34" t="s">
        <v>486</v>
      </c>
      <c r="BM360" s="34" t="s">
        <v>486</v>
      </c>
      <c r="BN360" s="27" t="s">
        <v>486</v>
      </c>
      <c r="BO360" s="33">
        <v>0.107</v>
      </c>
      <c r="BP360" s="34">
        <v>0.57299999999999995</v>
      </c>
      <c r="BQ360" s="34">
        <v>4.7E-2</v>
      </c>
      <c r="BR360" s="16">
        <v>264.96699999999998</v>
      </c>
      <c r="BS360" s="34">
        <v>1.4999999999999999E-2</v>
      </c>
      <c r="BT360" s="34">
        <v>9.1999999999999998E-2</v>
      </c>
      <c r="BU360" s="34">
        <v>4.0000000000000001E-3</v>
      </c>
      <c r="BV360" s="27">
        <v>11.417647798149286</v>
      </c>
      <c r="BW360" s="33">
        <v>1.7999999999999999E-2</v>
      </c>
      <c r="BX360" s="34">
        <v>1E-3</v>
      </c>
      <c r="BY360" s="34">
        <v>2.5999999999999999E-2</v>
      </c>
      <c r="BZ360" s="16">
        <v>257.541</v>
      </c>
      <c r="CA360" s="34">
        <v>7.0000000000000001E-3</v>
      </c>
      <c r="CB360" s="34">
        <v>1.0999999999999999E-2</v>
      </c>
      <c r="CC360" s="34">
        <v>1E-3</v>
      </c>
      <c r="CD360" s="27">
        <v>11.048484705660558</v>
      </c>
      <c r="CE360" s="33">
        <v>2.1999999999999999E-2</v>
      </c>
      <c r="CF360" s="34">
        <v>0.115</v>
      </c>
      <c r="CG360" s="34">
        <v>4.0000000000000001E-3</v>
      </c>
      <c r="CH360" s="16">
        <v>179.97499999999999</v>
      </c>
      <c r="CI360" s="34">
        <v>1.0999999999999999E-2</v>
      </c>
      <c r="CJ360" s="34">
        <v>1.0999999999999999E-2</v>
      </c>
      <c r="CK360" s="34" t="s">
        <v>486</v>
      </c>
      <c r="CL360" s="27">
        <v>7.729896152456365</v>
      </c>
      <c r="CM360" s="33">
        <v>5.0000000000000001E-3</v>
      </c>
      <c r="CN360" s="34">
        <v>4.0000000000000001E-3</v>
      </c>
      <c r="CO360" s="34">
        <v>6.0000000000000001E-3</v>
      </c>
      <c r="CP360" s="16">
        <v>280.24900000000002</v>
      </c>
      <c r="CQ360" s="34">
        <v>4.0000000000000001E-3</v>
      </c>
      <c r="CR360" s="34">
        <v>1E-3</v>
      </c>
      <c r="CS360" s="34" t="s">
        <v>486</v>
      </c>
      <c r="CT360" s="27">
        <v>12.020867386215457</v>
      </c>
      <c r="CU360" s="33">
        <v>3.5999999999999997E-2</v>
      </c>
      <c r="CV360" s="34">
        <v>0.17799999999999999</v>
      </c>
      <c r="CW360" s="34">
        <v>1.6E-2</v>
      </c>
      <c r="CX360" s="16">
        <v>218.38499999999999</v>
      </c>
      <c r="CY360" s="34">
        <v>1.0999999999999999E-2</v>
      </c>
      <c r="CZ360" s="34">
        <v>2.5999999999999999E-2</v>
      </c>
      <c r="DA360" s="34">
        <v>1E-3</v>
      </c>
      <c r="DB360" s="27">
        <v>9.3834571334307402</v>
      </c>
      <c r="DC360" s="34" t="s">
        <v>486</v>
      </c>
      <c r="DD360" s="33">
        <v>1.7367710667321158E-2</v>
      </c>
      <c r="DE360" s="34">
        <v>4.578023434697602E-2</v>
      </c>
      <c r="DF360" s="34">
        <v>3.4829475049917313E-3</v>
      </c>
      <c r="DG360" s="16">
        <v>197.69338003208622</v>
      </c>
      <c r="DH360" s="34">
        <v>1.4700555967549689E-3</v>
      </c>
      <c r="DI360" s="34">
        <v>1.5897655070566188E-2</v>
      </c>
      <c r="DJ360" s="34" t="s">
        <v>486</v>
      </c>
      <c r="DK360" s="27">
        <v>8.4845442972981253</v>
      </c>
      <c r="DL360" s="33">
        <v>2.3239094381870648E-2</v>
      </c>
      <c r="DM360" s="34">
        <v>0.14597101057438105</v>
      </c>
      <c r="DN360" s="34">
        <v>2.5895384861170123E-3</v>
      </c>
      <c r="DO360" s="16">
        <v>252.07115921300351</v>
      </c>
      <c r="DP360" s="34">
        <v>9.0989154576132918E-3</v>
      </c>
      <c r="DQ360" s="34">
        <v>1.4140178924257354E-2</v>
      </c>
      <c r="DR360" s="34">
        <v>5.4147876997497838E-4</v>
      </c>
      <c r="DS360" s="27">
        <v>10.824366166190803</v>
      </c>
      <c r="DT360" s="33">
        <v>2.0324274073326164E-2</v>
      </c>
      <c r="DU360" s="34">
        <v>0.12856991021631084</v>
      </c>
      <c r="DV360" s="34">
        <v>5.3132296840797755E-3</v>
      </c>
      <c r="DW360" s="16">
        <v>177.32124453876725</v>
      </c>
      <c r="DX360" s="34">
        <v>1.0044772347029213E-2</v>
      </c>
      <c r="DY360" s="34">
        <v>1.0279501726296951E-2</v>
      </c>
      <c r="DZ360" s="34">
        <v>7.1522184958296614E-5</v>
      </c>
      <c r="EA360" s="27">
        <v>7.6167628272790306</v>
      </c>
      <c r="EB360" s="33">
        <v>1.0477679752470839E-2</v>
      </c>
      <c r="EC360" s="34">
        <v>0.11301541984388153</v>
      </c>
      <c r="ED360" s="34">
        <v>6.6580602937552549E-3</v>
      </c>
      <c r="EE360" s="16">
        <v>277.53288056909014</v>
      </c>
      <c r="EF360" s="34">
        <v>4.9128528516046276E-3</v>
      </c>
      <c r="EG360" s="34">
        <v>5.5648269008662134E-3</v>
      </c>
      <c r="EH360" s="34">
        <v>1.293628628243851E-5</v>
      </c>
      <c r="EI360" s="27">
        <v>11.912465425702703</v>
      </c>
      <c r="EJ360" s="33">
        <v>1.9123804633490768E-2</v>
      </c>
      <c r="EK360" s="34">
        <v>0.11307705517670549</v>
      </c>
      <c r="EL360" s="34">
        <v>4.7024525529079679E-3</v>
      </c>
      <c r="EM360" s="16">
        <v>202.6019555417173</v>
      </c>
      <c r="EN360" s="34">
        <v>7.6757605106952589E-3</v>
      </c>
      <c r="EO360" s="34">
        <v>1.1448044122795511E-2</v>
      </c>
      <c r="EP360" s="34">
        <v>1.1864767110245008E-4</v>
      </c>
      <c r="EQ360" s="27">
        <v>8.6998484131234761</v>
      </c>
      <c r="ER360" s="34" t="s">
        <v>486</v>
      </c>
    </row>
    <row r="361" spans="2:148" x14ac:dyDescent="0.2">
      <c r="B361" s="15" t="s">
        <v>501</v>
      </c>
      <c r="D361" s="15" t="s">
        <v>64</v>
      </c>
      <c r="E361" s="15" t="s">
        <v>523</v>
      </c>
      <c r="F361" s="31" t="s">
        <v>32</v>
      </c>
      <c r="G361" s="15">
        <v>7901</v>
      </c>
      <c r="H361" s="31" t="s">
        <v>616</v>
      </c>
      <c r="I361" s="15">
        <v>51287</v>
      </c>
      <c r="K361" s="15" t="s">
        <v>490</v>
      </c>
      <c r="L361" s="15">
        <v>2.3620000000000001</v>
      </c>
      <c r="N361" s="15" t="s">
        <v>25</v>
      </c>
      <c r="P361" s="15" t="s">
        <v>495</v>
      </c>
      <c r="Q361" s="37"/>
      <c r="R361" s="11"/>
      <c r="T361" s="31" t="s">
        <v>153</v>
      </c>
      <c r="U361" s="15"/>
      <c r="V361" s="15">
        <v>1590</v>
      </c>
      <c r="Y361" s="41">
        <v>0.13</v>
      </c>
      <c r="Z361" s="42">
        <v>0.90900000000000003</v>
      </c>
      <c r="AA361" s="42">
        <v>0.23100000000000001</v>
      </c>
      <c r="AB361" s="28">
        <v>321.56</v>
      </c>
      <c r="AC361" s="42">
        <v>2.3E-2</v>
      </c>
      <c r="AD361" s="42">
        <v>0.107</v>
      </c>
      <c r="AE361" s="42"/>
      <c r="AF361" s="43">
        <v>13.870704466544122</v>
      </c>
      <c r="AG361" s="41">
        <v>1.6E-2</v>
      </c>
      <c r="AH361" s="42">
        <v>0.82799999999999996</v>
      </c>
      <c r="AI361" s="42">
        <v>0.04</v>
      </c>
      <c r="AJ361" s="28">
        <v>210.143</v>
      </c>
      <c r="AK361" s="42">
        <v>6.0000000000000001E-3</v>
      </c>
      <c r="AL361" s="42">
        <v>0.01</v>
      </c>
      <c r="AM361" s="42"/>
      <c r="AN361" s="43">
        <v>9.0710447597052699</v>
      </c>
      <c r="AO361" s="41">
        <v>5.8000000000000003E-2</v>
      </c>
      <c r="AP361" s="42">
        <v>0.85799999999999998</v>
      </c>
      <c r="AQ361" s="42">
        <v>0.11</v>
      </c>
      <c r="AR361" s="28">
        <v>251.023</v>
      </c>
      <c r="AS361" s="42">
        <v>1.2E-2</v>
      </c>
      <c r="AT361" s="42">
        <v>4.5999999999999999E-2</v>
      </c>
      <c r="AU361" s="42"/>
      <c r="AV361" s="27">
        <v>10.754</v>
      </c>
      <c r="AW361" s="54">
        <v>0.66300000000000003</v>
      </c>
      <c r="AX361" s="33" t="s">
        <v>486</v>
      </c>
      <c r="AY361" s="34" t="s">
        <v>486</v>
      </c>
      <c r="AZ361" s="34" t="s">
        <v>486</v>
      </c>
      <c r="BA361" s="16" t="s">
        <v>486</v>
      </c>
      <c r="BB361" s="34" t="s">
        <v>486</v>
      </c>
      <c r="BC361" s="34" t="s">
        <v>486</v>
      </c>
      <c r="BD361" s="34" t="s">
        <v>486</v>
      </c>
      <c r="BE361" s="27" t="s">
        <v>486</v>
      </c>
      <c r="BF361" s="34" t="s">
        <v>486</v>
      </c>
      <c r="BG361" s="33" t="s">
        <v>486</v>
      </c>
      <c r="BH361" s="34" t="s">
        <v>486</v>
      </c>
      <c r="BI361" s="34" t="s">
        <v>486</v>
      </c>
      <c r="BJ361" s="16" t="s">
        <v>486</v>
      </c>
      <c r="BK361" s="34" t="s">
        <v>486</v>
      </c>
      <c r="BL361" s="34" t="s">
        <v>486</v>
      </c>
      <c r="BM361" s="34" t="s">
        <v>486</v>
      </c>
      <c r="BN361" s="27" t="s">
        <v>486</v>
      </c>
      <c r="BO361" s="33">
        <v>0.16</v>
      </c>
      <c r="BP361" s="34">
        <v>2.472</v>
      </c>
      <c r="BQ361" s="34">
        <v>7.6999999999999999E-2</v>
      </c>
      <c r="BR361" s="16">
        <v>291.00400000000002</v>
      </c>
      <c r="BS361" s="34">
        <v>2.7E-2</v>
      </c>
      <c r="BT361" s="34">
        <v>0.13200000000000001</v>
      </c>
      <c r="BU361" s="34" t="s">
        <v>486</v>
      </c>
      <c r="BV361" s="27">
        <v>12.669579425303613</v>
      </c>
      <c r="BW361" s="33">
        <v>4.7E-2</v>
      </c>
      <c r="BX361" s="34">
        <v>1.663</v>
      </c>
      <c r="BY361" s="34">
        <v>0.14099999999999999</v>
      </c>
      <c r="BZ361" s="16">
        <v>303.09899999999999</v>
      </c>
      <c r="CA361" s="34">
        <v>2.1000000000000001E-2</v>
      </c>
      <c r="CB361" s="34">
        <v>2.5000000000000001E-2</v>
      </c>
      <c r="CC361" s="34" t="s">
        <v>486</v>
      </c>
      <c r="CD361" s="27">
        <v>13.118435845469827</v>
      </c>
      <c r="CE361" s="33">
        <v>1.6E-2</v>
      </c>
      <c r="CF361" s="34">
        <v>0.23899999999999999</v>
      </c>
      <c r="CG361" s="34">
        <v>5.6000000000000001E-2</v>
      </c>
      <c r="CH361" s="16">
        <v>186.381</v>
      </c>
      <c r="CI361" s="34">
        <v>8.0000000000000002E-3</v>
      </c>
      <c r="CJ361" s="34">
        <v>7.0000000000000001E-3</v>
      </c>
      <c r="CK361" s="34" t="s">
        <v>486</v>
      </c>
      <c r="CL361" s="27">
        <v>8.0121914816735007</v>
      </c>
      <c r="CM361" s="33">
        <v>8.9999999999999993E-3</v>
      </c>
      <c r="CN361" s="34">
        <v>4.0000000000000001E-3</v>
      </c>
      <c r="CO361" s="34">
        <v>3.4000000000000002E-2</v>
      </c>
      <c r="CP361" s="16">
        <v>309.40600000000001</v>
      </c>
      <c r="CQ361" s="34">
        <v>4.0000000000000001E-3</v>
      </c>
      <c r="CR361" s="34">
        <v>5.0000000000000001E-3</v>
      </c>
      <c r="CS361" s="34" t="s">
        <v>486</v>
      </c>
      <c r="CT361" s="27">
        <v>13.271959277937507</v>
      </c>
      <c r="CU361" s="33">
        <v>4.8000000000000001E-2</v>
      </c>
      <c r="CV361" s="34">
        <v>0.85799999999999998</v>
      </c>
      <c r="CW361" s="34">
        <v>7.0000000000000007E-2</v>
      </c>
      <c r="CX361" s="16">
        <v>236.56100000000001</v>
      </c>
      <c r="CY361" s="34">
        <v>1.2999999999999999E-2</v>
      </c>
      <c r="CZ361" s="34">
        <v>3.4000000000000002E-2</v>
      </c>
      <c r="DA361" s="34" t="s">
        <v>486</v>
      </c>
      <c r="DB361" s="27">
        <v>10.210492058255173</v>
      </c>
      <c r="DC361" s="34">
        <v>0.77800000000000002</v>
      </c>
      <c r="DD361" s="33">
        <v>0.02</v>
      </c>
      <c r="DE361" s="34">
        <v>0.22750000000000001</v>
      </c>
      <c r="DF361" s="34">
        <v>1.95E-2</v>
      </c>
      <c r="DG361" s="16">
        <v>230.5155</v>
      </c>
      <c r="DH361" s="34">
        <v>1.0500000000000001E-2</v>
      </c>
      <c r="DI361" s="34">
        <v>9.4999999999999998E-3</v>
      </c>
      <c r="DJ361" s="34" t="s">
        <v>486</v>
      </c>
      <c r="DK361" s="27">
        <v>9.9048952883693904</v>
      </c>
      <c r="DL361" s="33">
        <v>3.4000000000000002E-2</v>
      </c>
      <c r="DM361" s="34">
        <v>0.86149999999999993</v>
      </c>
      <c r="DN361" s="34">
        <v>0.13100000000000001</v>
      </c>
      <c r="DO361" s="16">
        <v>287.05349999999999</v>
      </c>
      <c r="DP361" s="34">
        <v>1.6500000000000001E-2</v>
      </c>
      <c r="DQ361" s="34">
        <v>1.7500000000000002E-2</v>
      </c>
      <c r="DR361" s="34" t="s">
        <v>486</v>
      </c>
      <c r="DS361" s="27">
        <v>12.374453347158726</v>
      </c>
      <c r="DT361" s="33">
        <v>1.35E-2</v>
      </c>
      <c r="DU361" s="34">
        <v>0.152</v>
      </c>
      <c r="DV361" s="34">
        <v>3.4500000000000003E-2</v>
      </c>
      <c r="DW361" s="16">
        <v>186.36099999999999</v>
      </c>
      <c r="DX361" s="34">
        <v>7.4999999999999997E-3</v>
      </c>
      <c r="DY361" s="34">
        <v>5.4999999999999997E-3</v>
      </c>
      <c r="DZ361" s="34" t="s">
        <v>486</v>
      </c>
      <c r="EA361" s="27">
        <v>8.0051298487062272</v>
      </c>
      <c r="EB361" s="33">
        <v>9.4999999999999998E-3</v>
      </c>
      <c r="EC361" s="34">
        <v>2.35E-2</v>
      </c>
      <c r="ED361" s="34">
        <v>1.7500000000000002E-2</v>
      </c>
      <c r="EE361" s="16">
        <v>313.51499999999999</v>
      </c>
      <c r="EF361" s="34">
        <v>5.4999999999999997E-3</v>
      </c>
      <c r="EG361" s="34">
        <v>3.5000000000000001E-3</v>
      </c>
      <c r="EH361" s="34" t="s">
        <v>486</v>
      </c>
      <c r="EI361" s="27">
        <v>13.449577147256132</v>
      </c>
      <c r="EJ361" s="33">
        <v>1.7500000000000002E-2</v>
      </c>
      <c r="EK361" s="34">
        <v>0.255</v>
      </c>
      <c r="EL361" s="34">
        <v>4.3499999999999997E-2</v>
      </c>
      <c r="EM361" s="16">
        <v>222.86</v>
      </c>
      <c r="EN361" s="34">
        <v>9.0000000000000011E-3</v>
      </c>
      <c r="EO361" s="34">
        <v>8.0000000000000002E-3</v>
      </c>
      <c r="EP361" s="34" t="s">
        <v>486</v>
      </c>
      <c r="EQ361" s="27">
        <v>9.5780631883238296</v>
      </c>
      <c r="ER361" s="34">
        <v>0.68049999999999999</v>
      </c>
    </row>
    <row r="362" spans="2:148" x14ac:dyDescent="0.2">
      <c r="B362" s="15" t="s">
        <v>501</v>
      </c>
      <c r="D362" s="15" t="s">
        <v>64</v>
      </c>
      <c r="E362" s="15" t="s">
        <v>523</v>
      </c>
      <c r="F362" s="31" t="s">
        <v>32</v>
      </c>
      <c r="G362" s="15">
        <v>7901</v>
      </c>
      <c r="H362" s="31" t="s">
        <v>616</v>
      </c>
      <c r="I362" s="15">
        <v>17878</v>
      </c>
      <c r="K362" s="15" t="s">
        <v>490</v>
      </c>
      <c r="L362" s="15">
        <v>2.3620000000000001</v>
      </c>
      <c r="N362" s="15" t="s">
        <v>25</v>
      </c>
      <c r="P362" s="15" t="s">
        <v>495</v>
      </c>
      <c r="Q362" s="37"/>
      <c r="R362" s="11"/>
      <c r="T362" s="31" t="s">
        <v>153</v>
      </c>
      <c r="U362" s="15"/>
      <c r="V362" s="15">
        <v>1590</v>
      </c>
      <c r="Y362" s="41">
        <v>0.107</v>
      </c>
      <c r="Z362" s="42">
        <v>0.74449999999999994</v>
      </c>
      <c r="AA362" s="42">
        <v>0.111</v>
      </c>
      <c r="AB362" s="28">
        <v>307.87950000000001</v>
      </c>
      <c r="AC362" s="42">
        <v>1.15E-2</v>
      </c>
      <c r="AD362" s="42">
        <v>9.6000000000000002E-2</v>
      </c>
      <c r="AE362" s="42"/>
      <c r="AF362" s="43">
        <v>13.269729619330414</v>
      </c>
      <c r="AG362" s="41">
        <v>1.55E-2</v>
      </c>
      <c r="AH362" s="42">
        <v>1.8719999999999999</v>
      </c>
      <c r="AI362" s="42">
        <v>2.1499999999999998E-2</v>
      </c>
      <c r="AJ362" s="28">
        <v>201.8475</v>
      </c>
      <c r="AK362" s="42">
        <v>5.4999999999999997E-3</v>
      </c>
      <c r="AL362" s="42">
        <v>9.4999999999999998E-3</v>
      </c>
      <c r="AM362" s="42"/>
      <c r="AN362" s="43">
        <v>8.7855459458610241</v>
      </c>
      <c r="AO362" s="41">
        <v>4.9000000000000002E-2</v>
      </c>
      <c r="AP362" s="42">
        <v>1.4575</v>
      </c>
      <c r="AQ362" s="42">
        <v>5.45E-2</v>
      </c>
      <c r="AR362" s="28">
        <v>240.83</v>
      </c>
      <c r="AS362" s="42">
        <v>7.4999999999999997E-3</v>
      </c>
      <c r="AT362" s="42">
        <v>4.1499999999999995E-2</v>
      </c>
      <c r="AU362" s="42"/>
      <c r="AV362" s="27">
        <v>10.358499999999999</v>
      </c>
      <c r="AW362" s="54"/>
      <c r="AX362" s="33" t="s">
        <v>486</v>
      </c>
      <c r="AY362" s="34" t="s">
        <v>486</v>
      </c>
      <c r="AZ362" s="34" t="s">
        <v>486</v>
      </c>
      <c r="BA362" s="16" t="s">
        <v>486</v>
      </c>
      <c r="BB362" s="34" t="s">
        <v>486</v>
      </c>
      <c r="BC362" s="34" t="s">
        <v>486</v>
      </c>
      <c r="BD362" s="34" t="s">
        <v>486</v>
      </c>
      <c r="BE362" s="27" t="s">
        <v>486</v>
      </c>
      <c r="BF362" s="34" t="s">
        <v>486</v>
      </c>
      <c r="BG362" s="33" t="s">
        <v>486</v>
      </c>
      <c r="BH362" s="34" t="s">
        <v>486</v>
      </c>
      <c r="BI362" s="34" t="s">
        <v>486</v>
      </c>
      <c r="BJ362" s="16" t="s">
        <v>486</v>
      </c>
      <c r="BK362" s="34" t="s">
        <v>486</v>
      </c>
      <c r="BL362" s="34" t="s">
        <v>486</v>
      </c>
      <c r="BM362" s="34" t="s">
        <v>486</v>
      </c>
      <c r="BN362" s="27" t="s">
        <v>486</v>
      </c>
      <c r="BO362" s="33" t="s">
        <v>486</v>
      </c>
      <c r="BP362" s="34" t="s">
        <v>486</v>
      </c>
      <c r="BQ362" s="34" t="s">
        <v>486</v>
      </c>
      <c r="BR362" s="16" t="s">
        <v>486</v>
      </c>
      <c r="BS362" s="34" t="s">
        <v>486</v>
      </c>
      <c r="BT362" s="34" t="s">
        <v>486</v>
      </c>
      <c r="BU362" s="34" t="s">
        <v>486</v>
      </c>
      <c r="BV362" s="27" t="s">
        <v>486</v>
      </c>
      <c r="BW362" s="33" t="s">
        <v>486</v>
      </c>
      <c r="BX362" s="34" t="s">
        <v>486</v>
      </c>
      <c r="BY362" s="34" t="s">
        <v>486</v>
      </c>
      <c r="BZ362" s="16" t="s">
        <v>486</v>
      </c>
      <c r="CA362" s="34" t="s">
        <v>486</v>
      </c>
      <c r="CB362" s="34" t="s">
        <v>486</v>
      </c>
      <c r="CC362" s="34" t="s">
        <v>486</v>
      </c>
      <c r="CD362" s="27" t="s">
        <v>486</v>
      </c>
      <c r="CE362" s="33" t="s">
        <v>486</v>
      </c>
      <c r="CF362" s="34" t="s">
        <v>486</v>
      </c>
      <c r="CG362" s="34" t="s">
        <v>486</v>
      </c>
      <c r="CH362" s="16" t="s">
        <v>486</v>
      </c>
      <c r="CI362" s="34" t="s">
        <v>486</v>
      </c>
      <c r="CJ362" s="34" t="s">
        <v>486</v>
      </c>
      <c r="CK362" s="34" t="s">
        <v>486</v>
      </c>
      <c r="CL362" s="27" t="s">
        <v>486</v>
      </c>
      <c r="CM362" s="33" t="s">
        <v>486</v>
      </c>
      <c r="CN362" s="34" t="s">
        <v>486</v>
      </c>
      <c r="CO362" s="34" t="s">
        <v>486</v>
      </c>
      <c r="CP362" s="16" t="s">
        <v>486</v>
      </c>
      <c r="CQ362" s="34" t="s">
        <v>486</v>
      </c>
      <c r="CR362" s="34" t="s">
        <v>486</v>
      </c>
      <c r="CS362" s="34" t="s">
        <v>486</v>
      </c>
      <c r="CT362" s="27" t="s">
        <v>486</v>
      </c>
      <c r="CU362" s="33" t="s">
        <v>486</v>
      </c>
      <c r="CV362" s="34" t="s">
        <v>486</v>
      </c>
      <c r="CW362" s="34" t="s">
        <v>486</v>
      </c>
      <c r="CX362" s="16" t="s">
        <v>486</v>
      </c>
      <c r="CY362" s="34" t="s">
        <v>486</v>
      </c>
      <c r="CZ362" s="34" t="s">
        <v>486</v>
      </c>
      <c r="DA362" s="34" t="s">
        <v>486</v>
      </c>
      <c r="DB362" s="27" t="s">
        <v>486</v>
      </c>
      <c r="DC362" s="34" t="s">
        <v>486</v>
      </c>
      <c r="DD362" s="33">
        <v>1.5E-3</v>
      </c>
      <c r="DE362" s="34" t="s">
        <v>486</v>
      </c>
      <c r="DF362" s="34">
        <v>1.5E-3</v>
      </c>
      <c r="DG362" s="16">
        <v>209.7775</v>
      </c>
      <c r="DH362" s="34">
        <v>1E-3</v>
      </c>
      <c r="DI362" s="34">
        <v>1E-3</v>
      </c>
      <c r="DJ362" s="34" t="s">
        <v>486</v>
      </c>
      <c r="DK362" s="27" t="s">
        <v>486</v>
      </c>
      <c r="DL362" s="33">
        <v>6.0000000000000001E-3</v>
      </c>
      <c r="DM362" s="34">
        <v>2.3E-2</v>
      </c>
      <c r="DN362" s="34">
        <v>5.4999999999999997E-3</v>
      </c>
      <c r="DO362" s="16">
        <v>268.1395</v>
      </c>
      <c r="DP362" s="34">
        <v>4.0000000000000001E-3</v>
      </c>
      <c r="DQ362" s="34">
        <v>1.5E-3</v>
      </c>
      <c r="DR362" s="34" t="s">
        <v>486</v>
      </c>
      <c r="DS362" s="27">
        <v>11.50290592449451</v>
      </c>
      <c r="DT362" s="33">
        <v>3.0000000000000001E-3</v>
      </c>
      <c r="DU362" s="34">
        <v>7.4999999999999997E-3</v>
      </c>
      <c r="DV362" s="34">
        <v>1.3999999999999999E-2</v>
      </c>
      <c r="DW362" s="16">
        <v>164.66899999999998</v>
      </c>
      <c r="DX362" s="34">
        <v>2E-3</v>
      </c>
      <c r="DY362" s="34">
        <v>1E-3</v>
      </c>
      <c r="DZ362" s="34" t="s">
        <v>486</v>
      </c>
      <c r="EA362" s="27">
        <v>7.0635893387378044</v>
      </c>
      <c r="EB362" s="33">
        <v>1E-3</v>
      </c>
      <c r="EC362" s="34" t="s">
        <v>486</v>
      </c>
      <c r="ED362" s="34">
        <v>0.01</v>
      </c>
      <c r="EE362" s="16">
        <v>297.4735</v>
      </c>
      <c r="EF362" s="34">
        <v>2E-3</v>
      </c>
      <c r="EG362" s="34" t="s">
        <v>486</v>
      </c>
      <c r="EH362" s="34" t="s">
        <v>486</v>
      </c>
      <c r="EI362" s="27" t="s">
        <v>486</v>
      </c>
      <c r="EJ362" s="33">
        <v>2.5000000000000001E-3</v>
      </c>
      <c r="EK362" s="34">
        <v>6.0000000000000001E-3</v>
      </c>
      <c r="EL362" s="34">
        <v>0.01</v>
      </c>
      <c r="EM362" s="16">
        <v>202.35900000000001</v>
      </c>
      <c r="EN362" s="34">
        <v>2E-3</v>
      </c>
      <c r="EO362" s="34">
        <v>1E-3</v>
      </c>
      <c r="EP362" s="34" t="s">
        <v>486</v>
      </c>
      <c r="EQ362" s="27">
        <v>8.6799494116353237</v>
      </c>
      <c r="ER362" s="34" t="s">
        <v>486</v>
      </c>
    </row>
    <row r="363" spans="2:148" x14ac:dyDescent="0.2">
      <c r="B363" s="15" t="s">
        <v>501</v>
      </c>
      <c r="D363" s="15" t="s">
        <v>68</v>
      </c>
      <c r="E363" s="15" t="s">
        <v>606</v>
      </c>
      <c r="F363" s="31" t="s">
        <v>32</v>
      </c>
      <c r="G363" s="15">
        <v>7901</v>
      </c>
      <c r="H363" s="31" t="s">
        <v>616</v>
      </c>
      <c r="I363" s="15">
        <v>3919</v>
      </c>
      <c r="K363" s="15" t="s">
        <v>490</v>
      </c>
      <c r="L363" s="15">
        <v>2.4</v>
      </c>
      <c r="N363" s="15" t="s">
        <v>25</v>
      </c>
      <c r="P363" s="15" t="s">
        <v>495</v>
      </c>
      <c r="Q363" s="37"/>
      <c r="R363" s="11"/>
      <c r="T363" s="31" t="s">
        <v>153</v>
      </c>
      <c r="U363" s="15"/>
      <c r="V363" s="15">
        <v>1590</v>
      </c>
      <c r="Y363" s="41">
        <v>9.8141177947691963E-2</v>
      </c>
      <c r="Z363" s="42">
        <v>1.6891655879422613</v>
      </c>
      <c r="AA363" s="42">
        <v>2.2760615938560703E-2</v>
      </c>
      <c r="AB363" s="28">
        <v>305.34379477916144</v>
      </c>
      <c r="AC363" s="42">
        <v>1.1325541912799646E-2</v>
      </c>
      <c r="AD363" s="42">
        <v>8.6815636034892313E-2</v>
      </c>
      <c r="AE363" s="42"/>
      <c r="AF363" s="43">
        <v>13.223436909402997</v>
      </c>
      <c r="AG363" s="41">
        <v>2.9296683283597546E-3</v>
      </c>
      <c r="AH363" s="42">
        <v>0.25000370862076032</v>
      </c>
      <c r="AI363" s="42">
        <v>2.7544936236141887E-3</v>
      </c>
      <c r="AJ363" s="28">
        <v>184.83885762210312</v>
      </c>
      <c r="AK363" s="42">
        <v>1.081488526955885E-3</v>
      </c>
      <c r="AL363" s="42">
        <v>1.8481798014038696E-3</v>
      </c>
      <c r="AM363" s="42"/>
      <c r="AN363" s="43">
        <v>7.9450121466441725</v>
      </c>
      <c r="AO363" s="41">
        <v>3.7816885891719769E-2</v>
      </c>
      <c r="AP363" s="42">
        <v>0.77733862635836048</v>
      </c>
      <c r="AQ363" s="42">
        <v>1.0085098343476902E-2</v>
      </c>
      <c r="AR363" s="28">
        <v>228.9940440787172</v>
      </c>
      <c r="AS363" s="42">
        <v>4.8350947940078741E-3</v>
      </c>
      <c r="AT363" s="42">
        <v>3.2981791097711897E-2</v>
      </c>
      <c r="AU363" s="42"/>
      <c r="AV363" s="27">
        <v>9.80695668656751</v>
      </c>
      <c r="AW363" s="54"/>
      <c r="AX363" s="33" t="s">
        <v>486</v>
      </c>
      <c r="AY363" s="34" t="s">
        <v>486</v>
      </c>
      <c r="AZ363" s="34" t="s">
        <v>486</v>
      </c>
      <c r="BA363" s="16" t="s">
        <v>486</v>
      </c>
      <c r="BB363" s="34" t="s">
        <v>486</v>
      </c>
      <c r="BC363" s="34" t="s">
        <v>486</v>
      </c>
      <c r="BD363" s="34" t="s">
        <v>486</v>
      </c>
      <c r="BE363" s="27" t="s">
        <v>486</v>
      </c>
      <c r="BF363" s="34" t="s">
        <v>486</v>
      </c>
      <c r="BG363" s="33" t="s">
        <v>486</v>
      </c>
      <c r="BH363" s="34" t="s">
        <v>486</v>
      </c>
      <c r="BI363" s="34" t="s">
        <v>486</v>
      </c>
      <c r="BJ363" s="16" t="s">
        <v>486</v>
      </c>
      <c r="BK363" s="34" t="s">
        <v>486</v>
      </c>
      <c r="BL363" s="34" t="s">
        <v>486</v>
      </c>
      <c r="BM363" s="34" t="s">
        <v>486</v>
      </c>
      <c r="BN363" s="27" t="s">
        <v>486</v>
      </c>
      <c r="BO363" s="33">
        <v>0.11542403580543018</v>
      </c>
      <c r="BP363" s="34">
        <v>1.5827148403301725</v>
      </c>
      <c r="BQ363" s="34">
        <v>2.5625915169703993E-2</v>
      </c>
      <c r="BR363" s="16">
        <v>258.24733329364938</v>
      </c>
      <c r="BS363" s="34">
        <v>1.3763097154638818E-2</v>
      </c>
      <c r="BT363" s="34">
        <v>0.10166093865079136</v>
      </c>
      <c r="BU363" s="34" t="s">
        <v>486</v>
      </c>
      <c r="BV363" s="27">
        <v>11.198640063891443</v>
      </c>
      <c r="BW363" s="33">
        <v>2.620533217416475E-3</v>
      </c>
      <c r="BX363" s="34">
        <v>0.39993532362361062</v>
      </c>
      <c r="BY363" s="34">
        <v>2.5259218802656472E-2</v>
      </c>
      <c r="BZ363" s="16">
        <v>257.37244571886271</v>
      </c>
      <c r="CA363" s="34">
        <v>1.2968313335282057E-3</v>
      </c>
      <c r="CB363" s="34">
        <v>1.3237018838882693E-3</v>
      </c>
      <c r="CC363" s="34" t="s">
        <v>486</v>
      </c>
      <c r="CD363" s="27">
        <v>11.066050700986683</v>
      </c>
      <c r="CE363" s="33">
        <v>2.5373143450976121E-3</v>
      </c>
      <c r="CF363" s="34">
        <v>0.18658439297811022</v>
      </c>
      <c r="CG363" s="34">
        <v>6.9769101462805868E-3</v>
      </c>
      <c r="CH363" s="16">
        <v>170.7649286115213</v>
      </c>
      <c r="CI363" s="34">
        <v>1.2520797773621607E-3</v>
      </c>
      <c r="CJ363" s="34">
        <v>1.2852345677354514E-3</v>
      </c>
      <c r="CK363" s="34" t="s">
        <v>486</v>
      </c>
      <c r="CL363" s="27">
        <v>7.3370516613652228</v>
      </c>
      <c r="CM363" s="33">
        <v>9.0665458910661192E-4</v>
      </c>
      <c r="CN363" s="34">
        <v>0.58227204408640498</v>
      </c>
      <c r="CO363" s="34">
        <v>2.4736560824427687E-2</v>
      </c>
      <c r="CP363" s="16">
        <v>276.13936857940439</v>
      </c>
      <c r="CQ363" s="34">
        <v>5.6663191750875187E-4</v>
      </c>
      <c r="CR363" s="34">
        <v>3.4002267159786005E-4</v>
      </c>
      <c r="CS363" s="34" t="s">
        <v>486</v>
      </c>
      <c r="CT363" s="27">
        <v>11.883022653526989</v>
      </c>
      <c r="CU363" s="33">
        <v>2.4628050367770302E-2</v>
      </c>
      <c r="CV363" s="34">
        <v>0.53389896179988106</v>
      </c>
      <c r="CW363" s="34">
        <v>1.5141298380321968E-2</v>
      </c>
      <c r="CX363" s="16">
        <v>211.49890417865987</v>
      </c>
      <c r="CY363" s="34">
        <v>3.6525370024150941E-3</v>
      </c>
      <c r="CZ363" s="34">
        <v>2.0975513365355209E-2</v>
      </c>
      <c r="DA363" s="34" t="s">
        <v>486</v>
      </c>
      <c r="DB363" s="27">
        <v>9.1105515053973694</v>
      </c>
      <c r="DC363" s="34" t="s">
        <v>486</v>
      </c>
      <c r="DD363" s="33">
        <v>9.1189451038525013E-4</v>
      </c>
      <c r="DE363" s="34">
        <v>0.2879756649862632</v>
      </c>
      <c r="DF363" s="34">
        <v>2.5616281836923591E-2</v>
      </c>
      <c r="DG363" s="16">
        <v>210.04343865166109</v>
      </c>
      <c r="DH363" s="34">
        <v>1.9274459525409963E-4</v>
      </c>
      <c r="DI363" s="34">
        <v>7.1914991513115053E-4</v>
      </c>
      <c r="DJ363" s="34" t="s">
        <v>486</v>
      </c>
      <c r="DK363" s="27">
        <v>9.0283247730324092</v>
      </c>
      <c r="DL363" s="33">
        <v>1.350138273790257E-3</v>
      </c>
      <c r="DM363" s="34">
        <v>0.51206197430075118</v>
      </c>
      <c r="DN363" s="34">
        <v>2.6953235154998114E-2</v>
      </c>
      <c r="DO363" s="16">
        <v>252.60165799591215</v>
      </c>
      <c r="DP363" s="34">
        <v>1.1530728301527003E-3</v>
      </c>
      <c r="DQ363" s="34">
        <v>1.9706544363755677E-4</v>
      </c>
      <c r="DR363" s="34" t="s">
        <v>486</v>
      </c>
      <c r="DS363" s="27">
        <v>10.868815327269665</v>
      </c>
      <c r="DT363" s="33">
        <v>1.6803357060125249E-3</v>
      </c>
      <c r="DU363" s="34">
        <v>0.19270078958876277</v>
      </c>
      <c r="DV363" s="34">
        <v>5.6902418975970379E-3</v>
      </c>
      <c r="DW363" s="16">
        <v>169.33982587544142</v>
      </c>
      <c r="DX363" s="34">
        <v>8.1486476308773568E-4</v>
      </c>
      <c r="DY363" s="34">
        <v>8.6547094292478927E-4</v>
      </c>
      <c r="DZ363" s="34" t="s">
        <v>486</v>
      </c>
      <c r="EA363" s="27">
        <v>7.2762244542034678</v>
      </c>
      <c r="EB363" s="33">
        <v>2.4219217741656811E-4</v>
      </c>
      <c r="EC363" s="34">
        <v>0.72995899288306287</v>
      </c>
      <c r="ED363" s="34">
        <v>2.5935589438721016E-2</v>
      </c>
      <c r="EE363" s="16">
        <v>272.25255257714275</v>
      </c>
      <c r="EF363" s="34">
        <v>3.8377205906760524E-4</v>
      </c>
      <c r="EG363" s="34" t="s">
        <v>486</v>
      </c>
      <c r="EH363" s="34" t="s">
        <v>486</v>
      </c>
      <c r="EI363" s="27">
        <v>11.726180107136175</v>
      </c>
      <c r="EJ363" s="33">
        <v>1.3307656565193318E-3</v>
      </c>
      <c r="EK363" s="34">
        <v>0.31355648086759108</v>
      </c>
      <c r="EL363" s="34">
        <v>1.480124518682382E-2</v>
      </c>
      <c r="EM363" s="16">
        <v>200.10540219351503</v>
      </c>
      <c r="EN363" s="34">
        <v>6.9548565478478501E-4</v>
      </c>
      <c r="EO363" s="34">
        <v>6.3528000173454675E-4</v>
      </c>
      <c r="EP363" s="34" t="s">
        <v>486</v>
      </c>
      <c r="EQ363" s="27">
        <v>8.60386215019094</v>
      </c>
      <c r="ER363" s="34" t="s">
        <v>486</v>
      </c>
    </row>
    <row r="364" spans="2:148" x14ac:dyDescent="0.2">
      <c r="B364" s="15" t="s">
        <v>501</v>
      </c>
      <c r="D364" s="15" t="s">
        <v>68</v>
      </c>
      <c r="E364" s="15" t="s">
        <v>579</v>
      </c>
      <c r="F364" s="31" t="s">
        <v>32</v>
      </c>
      <c r="G364" s="15">
        <v>7901</v>
      </c>
      <c r="H364" s="31" t="s">
        <v>616</v>
      </c>
      <c r="I364" s="15">
        <v>4520</v>
      </c>
      <c r="K364" s="15" t="s">
        <v>491</v>
      </c>
      <c r="L364" s="15">
        <v>2.3450000000000002</v>
      </c>
      <c r="N364" s="15" t="s">
        <v>25</v>
      </c>
      <c r="P364" s="15" t="s">
        <v>495</v>
      </c>
      <c r="Q364" s="37"/>
      <c r="R364" s="11"/>
      <c r="T364" s="31" t="s">
        <v>153</v>
      </c>
      <c r="U364" s="15"/>
      <c r="V364" s="15">
        <v>1810</v>
      </c>
      <c r="Y364" s="41">
        <v>0.1399685790992195</v>
      </c>
      <c r="Z364" s="42">
        <v>0.63929210449920548</v>
      </c>
      <c r="AA364" s="42">
        <v>5.6321986175788742E-2</v>
      </c>
      <c r="AB364" s="28">
        <v>304.4114983414276</v>
      </c>
      <c r="AC364" s="42">
        <v>9.8802284221776466E-3</v>
      </c>
      <c r="AD364" s="42">
        <v>0.13008835067704186</v>
      </c>
      <c r="AE364" s="42"/>
      <c r="AF364" s="43">
        <v>13.118381195824076</v>
      </c>
      <c r="AG364" s="41">
        <v>2.3351368962281401E-3</v>
      </c>
      <c r="AH364" s="42">
        <v>0.15153911134534445</v>
      </c>
      <c r="AI364" s="42">
        <v>8.8291401661194169E-4</v>
      </c>
      <c r="AJ364" s="28">
        <v>195.44856925468912</v>
      </c>
      <c r="AK364" s="42">
        <v>1.1238314945221707E-3</v>
      </c>
      <c r="AL364" s="42">
        <v>1.2113054017059695E-3</v>
      </c>
      <c r="AM364" s="42"/>
      <c r="AN364" s="43">
        <v>8.3933468309766432</v>
      </c>
      <c r="AO364" s="41">
        <v>5.3225412531652964E-2</v>
      </c>
      <c r="AP364" s="42">
        <v>0.33188688050884785</v>
      </c>
      <c r="AQ364" s="42">
        <v>2.1381635969606842E-2</v>
      </c>
      <c r="AR364" s="28">
        <v>235.73785800973596</v>
      </c>
      <c r="AS364" s="42">
        <v>4.361529005308464E-3</v>
      </c>
      <c r="AT364" s="42">
        <v>4.88638835263445E-2</v>
      </c>
      <c r="AU364" s="42"/>
      <c r="AV364" s="27">
        <v>10.066368659107342</v>
      </c>
      <c r="AW364" s="54"/>
      <c r="AX364" s="33" t="s">
        <v>486</v>
      </c>
      <c r="AY364" s="34" t="s">
        <v>486</v>
      </c>
      <c r="AZ364" s="34" t="s">
        <v>486</v>
      </c>
      <c r="BA364" s="16" t="s">
        <v>486</v>
      </c>
      <c r="BB364" s="34" t="s">
        <v>486</v>
      </c>
      <c r="BC364" s="34" t="s">
        <v>486</v>
      </c>
      <c r="BD364" s="34" t="s">
        <v>486</v>
      </c>
      <c r="BE364" s="27" t="s">
        <v>486</v>
      </c>
      <c r="BF364" s="34" t="s">
        <v>486</v>
      </c>
      <c r="BG364" s="33" t="s">
        <v>486</v>
      </c>
      <c r="BH364" s="34" t="s">
        <v>486</v>
      </c>
      <c r="BI364" s="34" t="s">
        <v>486</v>
      </c>
      <c r="BJ364" s="16" t="s">
        <v>486</v>
      </c>
      <c r="BK364" s="34" t="s">
        <v>486</v>
      </c>
      <c r="BL364" s="34" t="s">
        <v>486</v>
      </c>
      <c r="BM364" s="34" t="s">
        <v>486</v>
      </c>
      <c r="BN364" s="27" t="s">
        <v>486</v>
      </c>
      <c r="BO364" s="33">
        <v>0.15016735524030642</v>
      </c>
      <c r="BP364" s="34">
        <v>0.92212117954335748</v>
      </c>
      <c r="BQ364" s="34">
        <v>6.16028357221578E-2</v>
      </c>
      <c r="BR364" s="16">
        <v>257.77486331560129</v>
      </c>
      <c r="BS364" s="34">
        <v>1.1771644931417953E-2</v>
      </c>
      <c r="BT364" s="34">
        <v>0.13839571030888848</v>
      </c>
      <c r="BU364" s="34" t="s">
        <v>486</v>
      </c>
      <c r="BV364" s="27">
        <v>11.138579535407356</v>
      </c>
      <c r="BW364" s="33">
        <v>4.0289987361913282E-3</v>
      </c>
      <c r="BX364" s="34">
        <v>0.33893877248050286</v>
      </c>
      <c r="BY364" s="34">
        <v>3.95199607319352E-3</v>
      </c>
      <c r="BZ364" s="16">
        <v>276.49482253317774</v>
      </c>
      <c r="CA364" s="34">
        <v>2.0365622277212989E-3</v>
      </c>
      <c r="CB364" s="34">
        <v>1.9924365084700293E-3</v>
      </c>
      <c r="CC364" s="34" t="s">
        <v>486</v>
      </c>
      <c r="CD364" s="27">
        <v>11.882292563802171</v>
      </c>
      <c r="CE364" s="33">
        <v>2.9570886915732254E-3</v>
      </c>
      <c r="CF364" s="34">
        <v>0.24703256089329145</v>
      </c>
      <c r="CG364" s="34">
        <v>2.2266955805418289E-3</v>
      </c>
      <c r="CH364" s="16">
        <v>171.33310344082432</v>
      </c>
      <c r="CI364" s="34">
        <v>1.0435446033550332E-3</v>
      </c>
      <c r="CJ364" s="34">
        <v>1.9135440882181922E-3</v>
      </c>
      <c r="CK364" s="34" t="s">
        <v>486</v>
      </c>
      <c r="CL364" s="27">
        <v>7.3655520018185374</v>
      </c>
      <c r="CM364" s="33">
        <v>4.5696758106030817E-3</v>
      </c>
      <c r="CN364" s="34">
        <v>0.49705956372005905</v>
      </c>
      <c r="CO364" s="34">
        <v>8.5655494222023449E-4</v>
      </c>
      <c r="CP364" s="16">
        <v>300.03386137531845</v>
      </c>
      <c r="CQ364" s="34">
        <v>1.6345855471873953E-3</v>
      </c>
      <c r="CR364" s="34">
        <v>2.9350902634156864E-3</v>
      </c>
      <c r="CS364" s="34" t="s">
        <v>486</v>
      </c>
      <c r="CT364" s="27">
        <v>12.902615834401635</v>
      </c>
      <c r="CU364" s="33">
        <v>3.2369593887590337E-2</v>
      </c>
      <c r="CV364" s="34">
        <v>0.41974382237121899</v>
      </c>
      <c r="CW364" s="34">
        <v>1.4066035262520848E-2</v>
      </c>
      <c r="CX364" s="16">
        <v>216.99548140983208</v>
      </c>
      <c r="CY364" s="34">
        <v>3.3683424462880251E-3</v>
      </c>
      <c r="CZ364" s="34">
        <v>2.9001251441302313E-2</v>
      </c>
      <c r="DA364" s="34" t="s">
        <v>486</v>
      </c>
      <c r="DB364" s="27">
        <v>9.3396598000012663</v>
      </c>
      <c r="DC364" s="34" t="s">
        <v>486</v>
      </c>
      <c r="DD364" s="33">
        <v>1.0033740057489007E-3</v>
      </c>
      <c r="DE364" s="34">
        <v>0.30816371840255968</v>
      </c>
      <c r="DF364" s="34">
        <v>4.9018231594378538E-4</v>
      </c>
      <c r="DG364" s="16">
        <v>201.22420345988741</v>
      </c>
      <c r="DH364" s="34">
        <v>5.1614317104877144E-4</v>
      </c>
      <c r="DI364" s="34">
        <v>4.8723083470012928E-4</v>
      </c>
      <c r="DJ364" s="34" t="s">
        <v>486</v>
      </c>
      <c r="DK364" s="27">
        <v>8.6514396791304069</v>
      </c>
      <c r="DL364" s="33">
        <v>5.6123781540804848E-3</v>
      </c>
      <c r="DM364" s="34">
        <v>0.29308595299415752</v>
      </c>
      <c r="DN364" s="34">
        <v>3.2283798702050764E-3</v>
      </c>
      <c r="DO364" s="16">
        <v>273.67115443377207</v>
      </c>
      <c r="DP364" s="34">
        <v>2.4455990477502214E-3</v>
      </c>
      <c r="DQ364" s="34">
        <v>3.1667791063302634E-3</v>
      </c>
      <c r="DR364" s="34" t="s">
        <v>486</v>
      </c>
      <c r="DS364" s="27">
        <v>11.758310058559285</v>
      </c>
      <c r="DT364" s="33">
        <v>2.7596511337870011E-3</v>
      </c>
      <c r="DU364" s="34">
        <v>0.23316627473525836</v>
      </c>
      <c r="DV364" s="34">
        <v>2.8604669418639665E-3</v>
      </c>
      <c r="DW364" s="16">
        <v>167.86268806199774</v>
      </c>
      <c r="DX364" s="34">
        <v>9.7702572729839454E-4</v>
      </c>
      <c r="DY364" s="34">
        <v>1.7826254064886066E-3</v>
      </c>
      <c r="DZ364" s="34" t="s">
        <v>486</v>
      </c>
      <c r="EA364" s="27">
        <v>7.2157439837031108</v>
      </c>
      <c r="EB364" s="33">
        <v>3.9219517711065223E-3</v>
      </c>
      <c r="EC364" s="34">
        <v>0.45126911132639308</v>
      </c>
      <c r="ED364" s="34">
        <v>7.2376885662961193E-4</v>
      </c>
      <c r="EE364" s="16">
        <v>290.41991085788231</v>
      </c>
      <c r="EF364" s="34">
        <v>1.2532139431204439E-3</v>
      </c>
      <c r="EG364" s="34">
        <v>2.6687378279860782E-3</v>
      </c>
      <c r="EH364" s="34" t="s">
        <v>486</v>
      </c>
      <c r="EI364" s="27">
        <v>12.487097849710873</v>
      </c>
      <c r="EJ364" s="33">
        <v>2.9425843581254545E-3</v>
      </c>
      <c r="EK364" s="34">
        <v>0.27955943250474075</v>
      </c>
      <c r="EL364" s="34">
        <v>2.218480135658887E-3</v>
      </c>
      <c r="EM364" s="16">
        <v>202.53765635121013</v>
      </c>
      <c r="EN364" s="34">
        <v>1.1252740666692412E-3</v>
      </c>
      <c r="EO364" s="34">
        <v>1.8173102914562133E-3</v>
      </c>
      <c r="EP364" s="34" t="s">
        <v>486</v>
      </c>
      <c r="EQ364" s="27">
        <v>8.7061097953651991</v>
      </c>
      <c r="ER364" s="34" t="s">
        <v>486</v>
      </c>
    </row>
    <row r="365" spans="2:148" x14ac:dyDescent="0.2">
      <c r="B365" s="15" t="s">
        <v>501</v>
      </c>
      <c r="D365" s="15" t="s">
        <v>51</v>
      </c>
      <c r="E365" s="15" t="s">
        <v>538</v>
      </c>
      <c r="F365" s="31" t="s">
        <v>32</v>
      </c>
      <c r="G365" s="15">
        <v>7901</v>
      </c>
      <c r="H365" s="31" t="s">
        <v>616</v>
      </c>
      <c r="I365" s="15">
        <v>4712</v>
      </c>
      <c r="K365" s="15" t="s">
        <v>490</v>
      </c>
      <c r="L365" s="15">
        <v>2.4</v>
      </c>
      <c r="N365" s="15" t="s">
        <v>25</v>
      </c>
      <c r="P365" s="15" t="s">
        <v>495</v>
      </c>
      <c r="Q365" s="37"/>
      <c r="R365" s="12"/>
      <c r="T365" s="31" t="s">
        <v>153</v>
      </c>
      <c r="U365" s="15"/>
      <c r="V365" s="15">
        <v>1590</v>
      </c>
      <c r="Y365" s="41">
        <v>0.11108053159471885</v>
      </c>
      <c r="Z365" s="42">
        <v>0.69329800376692929</v>
      </c>
      <c r="AA365" s="42">
        <v>4.0182366470034661E-2</v>
      </c>
      <c r="AB365" s="28">
        <v>294.88412295346313</v>
      </c>
      <c r="AC365" s="42">
        <v>8.6550797944728846E-3</v>
      </c>
      <c r="AD365" s="42">
        <v>0.10242545180024597</v>
      </c>
      <c r="AE365" s="42"/>
      <c r="AF365" s="43">
        <v>12.709460362016697</v>
      </c>
      <c r="AG365" s="41">
        <v>4.038960822170915E-3</v>
      </c>
      <c r="AH365" s="42">
        <v>0.45045721076962197</v>
      </c>
      <c r="AI365" s="42">
        <v>1.2580033572940864E-3</v>
      </c>
      <c r="AJ365" s="28">
        <v>184.90238666204638</v>
      </c>
      <c r="AK365" s="42">
        <v>1.7584955518382725E-3</v>
      </c>
      <c r="AL365" s="42">
        <v>2.2804652703326423E-3</v>
      </c>
      <c r="AM365" s="42"/>
      <c r="AN365" s="43">
        <v>7.9613981622018244</v>
      </c>
      <c r="AO365" s="41">
        <v>4.3547314745855416E-2</v>
      </c>
      <c r="AP365" s="42">
        <v>0.54008818243419676</v>
      </c>
      <c r="AQ365" s="42">
        <v>1.5624734927217578E-2</v>
      </c>
      <c r="AR365" s="28">
        <v>225.49593673032516</v>
      </c>
      <c r="AS365" s="42">
        <v>4.3039803495295318E-3</v>
      </c>
      <c r="AT365" s="42">
        <v>3.9243334396325887E-2</v>
      </c>
      <c r="AU365" s="42"/>
      <c r="AV365" s="27">
        <v>9.642920805978223</v>
      </c>
      <c r="AW365" s="54"/>
      <c r="AX365" s="33" t="s">
        <v>486</v>
      </c>
      <c r="AY365" s="34" t="s">
        <v>486</v>
      </c>
      <c r="AZ365" s="34" t="s">
        <v>486</v>
      </c>
      <c r="BA365" s="16" t="s">
        <v>486</v>
      </c>
      <c r="BB365" s="34" t="s">
        <v>486</v>
      </c>
      <c r="BC365" s="34" t="s">
        <v>486</v>
      </c>
      <c r="BD365" s="34" t="s">
        <v>486</v>
      </c>
      <c r="BE365" s="27" t="s">
        <v>486</v>
      </c>
      <c r="BF365" s="34" t="s">
        <v>486</v>
      </c>
      <c r="BG365" s="33" t="s">
        <v>486</v>
      </c>
      <c r="BH365" s="34" t="s">
        <v>486</v>
      </c>
      <c r="BI365" s="34" t="s">
        <v>486</v>
      </c>
      <c r="BJ365" s="16" t="s">
        <v>486</v>
      </c>
      <c r="BK365" s="34" t="s">
        <v>486</v>
      </c>
      <c r="BL365" s="34" t="s">
        <v>486</v>
      </c>
      <c r="BM365" s="34" t="s">
        <v>486</v>
      </c>
      <c r="BN365" s="27" t="s">
        <v>486</v>
      </c>
      <c r="BO365" s="33">
        <v>0.12435675611199203</v>
      </c>
      <c r="BP365" s="34">
        <v>1.1059828818528687</v>
      </c>
      <c r="BQ365" s="34">
        <v>5.9819735697091772E-2</v>
      </c>
      <c r="BR365" s="16">
        <v>248.44990927535582</v>
      </c>
      <c r="BS365" s="34">
        <v>1.0792694496011177E-2</v>
      </c>
      <c r="BT365" s="34">
        <v>0.11356406161598084</v>
      </c>
      <c r="BU365" s="34" t="s">
        <v>486</v>
      </c>
      <c r="BV365" s="27">
        <v>10.747511404263879</v>
      </c>
      <c r="BW365" s="33">
        <v>1.3493860499191665E-2</v>
      </c>
      <c r="BX365" s="34">
        <v>0.18645474303271151</v>
      </c>
      <c r="BY365" s="34">
        <v>1.3948308039934619E-2</v>
      </c>
      <c r="BZ365" s="16">
        <v>271.24033541715676</v>
      </c>
      <c r="CA365" s="34">
        <v>2.9819511021221662E-3</v>
      </c>
      <c r="CB365" s="34">
        <v>1.0511909397069499E-2</v>
      </c>
      <c r="CC365" s="34" t="s">
        <v>486</v>
      </c>
      <c r="CD365" s="27">
        <v>11.647937398758407</v>
      </c>
      <c r="CE365" s="33">
        <v>2.7522305755686041E-3</v>
      </c>
      <c r="CF365" s="34">
        <v>2.697063384430641E-2</v>
      </c>
      <c r="CG365" s="34">
        <v>1.4967569305886155E-2</v>
      </c>
      <c r="CH365" s="16">
        <v>159.93164218030077</v>
      </c>
      <c r="CI365" s="34">
        <v>6.628675142865395E-4</v>
      </c>
      <c r="CJ365" s="34">
        <v>2.0893630612820648E-3</v>
      </c>
      <c r="CK365" s="34" t="s">
        <v>486</v>
      </c>
      <c r="CL365" s="27">
        <v>6.8616820079527043</v>
      </c>
      <c r="CM365" s="33">
        <v>4.5785998575685613E-3</v>
      </c>
      <c r="CN365" s="34">
        <v>7.949666683744587E-2</v>
      </c>
      <c r="CO365" s="34">
        <v>2.9118794647883875E-3</v>
      </c>
      <c r="CP365" s="16">
        <v>281.92804669804383</v>
      </c>
      <c r="CQ365" s="34">
        <v>1.6580993598987917E-3</v>
      </c>
      <c r="CR365" s="34">
        <v>2.9205004976697695E-3</v>
      </c>
      <c r="CS365" s="34" t="s">
        <v>486</v>
      </c>
      <c r="CT365" s="27">
        <v>12.097912976405068</v>
      </c>
      <c r="CU365" s="33">
        <v>2.862603842782286E-2</v>
      </c>
      <c r="CV365" s="34">
        <v>0.26957934150928531</v>
      </c>
      <c r="CW365" s="34">
        <v>2.2467537881374171E-2</v>
      </c>
      <c r="CX365" s="16">
        <v>206.24084516008114</v>
      </c>
      <c r="CY365" s="34">
        <v>3.1111768940400306E-3</v>
      </c>
      <c r="CZ365" s="34">
        <v>2.551486153378283E-2</v>
      </c>
      <c r="DA365" s="34" t="s">
        <v>486</v>
      </c>
      <c r="DB365" s="27">
        <v>8.867761765799143</v>
      </c>
      <c r="DC365" s="34" t="s">
        <v>486</v>
      </c>
      <c r="DD365" s="33">
        <v>2.1200728342432714E-3</v>
      </c>
      <c r="DE365" s="34">
        <v>0.12738284639409636</v>
      </c>
      <c r="DF365" s="34">
        <v>4.6266739254205213E-4</v>
      </c>
      <c r="DG365" s="16">
        <v>203.96158218082149</v>
      </c>
      <c r="DH365" s="34">
        <v>1.2499292654048553E-3</v>
      </c>
      <c r="DI365" s="34">
        <v>8.7014356883841613E-4</v>
      </c>
      <c r="DJ365" s="34" t="s">
        <v>486</v>
      </c>
      <c r="DK365" s="27">
        <v>8.7568137436241056</v>
      </c>
      <c r="DL365" s="33">
        <v>1.3493980248756683E-2</v>
      </c>
      <c r="DM365" s="34">
        <v>0.45191862484381434</v>
      </c>
      <c r="DN365" s="34">
        <v>7.6853013925853022E-3</v>
      </c>
      <c r="DO365" s="16">
        <v>263.61665224062517</v>
      </c>
      <c r="DP365" s="34">
        <v>3.5489244192094976E-3</v>
      </c>
      <c r="DQ365" s="34">
        <v>9.9450558295471857E-3</v>
      </c>
      <c r="DR365" s="34" t="s">
        <v>486</v>
      </c>
      <c r="DS365" s="27">
        <v>11.338848555190665</v>
      </c>
      <c r="DT365" s="33">
        <v>2.3796450464711929E-3</v>
      </c>
      <c r="DU365" s="34">
        <v>4.3390563465353825E-2</v>
      </c>
      <c r="DV365" s="34">
        <v>9.9327768112041359E-3</v>
      </c>
      <c r="DW365" s="16">
        <v>157.88947145253928</v>
      </c>
      <c r="DX365" s="34">
        <v>5.836352072483966E-4</v>
      </c>
      <c r="DY365" s="34">
        <v>1.7960098392227962E-3</v>
      </c>
      <c r="DZ365" s="34" t="s">
        <v>486</v>
      </c>
      <c r="EA365" s="27">
        <v>6.7751490205778548</v>
      </c>
      <c r="EB365" s="33">
        <v>5.34530771274766E-3</v>
      </c>
      <c r="EC365" s="34">
        <v>0.15591997631891422</v>
      </c>
      <c r="ED365" s="34">
        <v>1.4480045051178572E-3</v>
      </c>
      <c r="EE365" s="16">
        <v>281.40084344225221</v>
      </c>
      <c r="EF365" s="34">
        <v>1.6937366863405182E-3</v>
      </c>
      <c r="EG365" s="34">
        <v>3.6515710264071418E-3</v>
      </c>
      <c r="EH365" s="34" t="s">
        <v>486</v>
      </c>
      <c r="EI365" s="27">
        <v>12.080556309571714</v>
      </c>
      <c r="EJ365" s="33">
        <v>4.2355934534883139E-3</v>
      </c>
      <c r="EK365" s="34">
        <v>0.13048944902845977</v>
      </c>
      <c r="EL365" s="34">
        <v>6.8457560940855082E-3</v>
      </c>
      <c r="EM365" s="16">
        <v>195.1481717268918</v>
      </c>
      <c r="EN365" s="34">
        <v>1.2578175715227096E-3</v>
      </c>
      <c r="EO365" s="34">
        <v>2.9777758819656041E-3</v>
      </c>
      <c r="EP365" s="34" t="s">
        <v>486</v>
      </c>
      <c r="EQ365" s="27">
        <v>8.3793025842493272</v>
      </c>
      <c r="ER365" s="34" t="s">
        <v>486</v>
      </c>
    </row>
    <row r="366" spans="2:148" x14ac:dyDescent="0.2">
      <c r="B366" s="15" t="s">
        <v>501</v>
      </c>
      <c r="D366" s="15" t="s">
        <v>75</v>
      </c>
      <c r="E366" s="15" t="s">
        <v>594</v>
      </c>
      <c r="F366" s="31" t="s">
        <v>32</v>
      </c>
      <c r="G366" s="15">
        <v>7901</v>
      </c>
      <c r="H366" s="31" t="s">
        <v>616</v>
      </c>
      <c r="I366" s="15">
        <v>11217</v>
      </c>
      <c r="K366" s="15" t="s">
        <v>490</v>
      </c>
      <c r="L366" s="15">
        <v>2.2610000000000001</v>
      </c>
      <c r="N366" s="15" t="s">
        <v>25</v>
      </c>
      <c r="P366" s="15" t="s">
        <v>495</v>
      </c>
      <c r="Q366" s="37"/>
      <c r="R366" s="11"/>
      <c r="T366" s="31" t="s">
        <v>153</v>
      </c>
      <c r="U366" s="15"/>
      <c r="V366" s="15">
        <v>1590</v>
      </c>
      <c r="Y366" s="41">
        <v>0.21199999999999999</v>
      </c>
      <c r="Z366" s="42">
        <v>0.55000000000000004</v>
      </c>
      <c r="AA366" s="42">
        <v>0.106</v>
      </c>
      <c r="AB366" s="28">
        <v>298.97500000000002</v>
      </c>
      <c r="AC366" s="42">
        <v>1.2E-2</v>
      </c>
      <c r="AD366" s="42">
        <v>0.2</v>
      </c>
      <c r="AE366" s="42"/>
      <c r="AF366" s="43">
        <v>12.888991060627486</v>
      </c>
      <c r="AG366" s="41">
        <v>4.0000000000000001E-3</v>
      </c>
      <c r="AH366" s="42">
        <v>8.0000000000000002E-3</v>
      </c>
      <c r="AI366" s="42">
        <v>4.0000000000000001E-3</v>
      </c>
      <c r="AJ366" s="28">
        <v>174.13</v>
      </c>
      <c r="AK366" s="42">
        <v>1E-3</v>
      </c>
      <c r="AL366" s="42">
        <v>3.0000000000000001E-3</v>
      </c>
      <c r="AM366" s="42"/>
      <c r="AN366" s="43">
        <v>7.4695426623305226</v>
      </c>
      <c r="AO366" s="41">
        <v>8.1000000000000003E-2</v>
      </c>
      <c r="AP366" s="42">
        <v>0.20799999999999999</v>
      </c>
      <c r="AQ366" s="42">
        <v>4.2000000000000003E-2</v>
      </c>
      <c r="AR366" s="28">
        <v>220.12200000000001</v>
      </c>
      <c r="AS366" s="42">
        <v>5.0000000000000001E-3</v>
      </c>
      <c r="AT366" s="42">
        <v>7.4999999999999997E-2</v>
      </c>
      <c r="AU366" s="42"/>
      <c r="AV366" s="27">
        <v>9.3970000000000002</v>
      </c>
      <c r="AW366" s="54">
        <v>0.46500000000000002</v>
      </c>
      <c r="AX366" s="33" t="s">
        <v>486</v>
      </c>
      <c r="AY366" s="34" t="s">
        <v>486</v>
      </c>
      <c r="AZ366" s="34" t="s">
        <v>486</v>
      </c>
      <c r="BA366" s="16" t="s">
        <v>486</v>
      </c>
      <c r="BB366" s="34" t="s">
        <v>486</v>
      </c>
      <c r="BC366" s="34" t="s">
        <v>486</v>
      </c>
      <c r="BD366" s="34" t="s">
        <v>486</v>
      </c>
      <c r="BE366" s="27" t="s">
        <v>486</v>
      </c>
      <c r="BF366" s="34" t="s">
        <v>486</v>
      </c>
      <c r="BG366" s="33" t="s">
        <v>486</v>
      </c>
      <c r="BH366" s="34" t="s">
        <v>486</v>
      </c>
      <c r="BI366" s="34" t="s">
        <v>486</v>
      </c>
      <c r="BJ366" s="16" t="s">
        <v>486</v>
      </c>
      <c r="BK366" s="34" t="s">
        <v>486</v>
      </c>
      <c r="BL366" s="34" t="s">
        <v>486</v>
      </c>
      <c r="BM366" s="34" t="s">
        <v>486</v>
      </c>
      <c r="BN366" s="27" t="s">
        <v>486</v>
      </c>
      <c r="BO366" s="33" t="s">
        <v>486</v>
      </c>
      <c r="BP366" s="34" t="s">
        <v>486</v>
      </c>
      <c r="BQ366" s="34" t="s">
        <v>486</v>
      </c>
      <c r="BR366" s="16" t="s">
        <v>486</v>
      </c>
      <c r="BS366" s="34" t="s">
        <v>486</v>
      </c>
      <c r="BT366" s="34" t="s">
        <v>486</v>
      </c>
      <c r="BU366" s="34" t="s">
        <v>486</v>
      </c>
      <c r="BV366" s="27" t="s">
        <v>486</v>
      </c>
      <c r="BW366" s="33" t="s">
        <v>486</v>
      </c>
      <c r="BX366" s="34" t="s">
        <v>486</v>
      </c>
      <c r="BY366" s="34" t="s">
        <v>486</v>
      </c>
      <c r="BZ366" s="16" t="s">
        <v>486</v>
      </c>
      <c r="CA366" s="34" t="s">
        <v>486</v>
      </c>
      <c r="CB366" s="34" t="s">
        <v>486</v>
      </c>
      <c r="CC366" s="34" t="s">
        <v>486</v>
      </c>
      <c r="CD366" s="27" t="s">
        <v>486</v>
      </c>
      <c r="CE366" s="33" t="s">
        <v>486</v>
      </c>
      <c r="CF366" s="34" t="s">
        <v>486</v>
      </c>
      <c r="CG366" s="34" t="s">
        <v>486</v>
      </c>
      <c r="CH366" s="16" t="s">
        <v>486</v>
      </c>
      <c r="CI366" s="34" t="s">
        <v>486</v>
      </c>
      <c r="CJ366" s="34" t="s">
        <v>486</v>
      </c>
      <c r="CK366" s="34" t="s">
        <v>486</v>
      </c>
      <c r="CL366" s="27" t="s">
        <v>486</v>
      </c>
      <c r="CM366" s="33" t="s">
        <v>486</v>
      </c>
      <c r="CN366" s="34" t="s">
        <v>486</v>
      </c>
      <c r="CO366" s="34" t="s">
        <v>486</v>
      </c>
      <c r="CP366" s="16" t="s">
        <v>486</v>
      </c>
      <c r="CQ366" s="34" t="s">
        <v>486</v>
      </c>
      <c r="CR366" s="34" t="s">
        <v>486</v>
      </c>
      <c r="CS366" s="34" t="s">
        <v>486</v>
      </c>
      <c r="CT366" s="27" t="s">
        <v>486</v>
      </c>
      <c r="CU366" s="33" t="s">
        <v>486</v>
      </c>
      <c r="CV366" s="34" t="s">
        <v>486</v>
      </c>
      <c r="CW366" s="34" t="s">
        <v>486</v>
      </c>
      <c r="CX366" s="16" t="s">
        <v>486</v>
      </c>
      <c r="CY366" s="34" t="s">
        <v>486</v>
      </c>
      <c r="CZ366" s="34" t="s">
        <v>486</v>
      </c>
      <c r="DA366" s="34" t="s">
        <v>486</v>
      </c>
      <c r="DB366" s="27" t="s">
        <v>486</v>
      </c>
      <c r="DC366" s="34" t="s">
        <v>486</v>
      </c>
      <c r="DD366" s="33">
        <v>5.0000000000000001E-3</v>
      </c>
      <c r="DE366" s="34">
        <v>4.3250000000000011E-2</v>
      </c>
      <c r="DF366" s="34">
        <v>2.4750000000000001E-2</v>
      </c>
      <c r="DG366" s="16">
        <v>194.12375</v>
      </c>
      <c r="DH366" s="34">
        <v>1E-3</v>
      </c>
      <c r="DI366" s="34">
        <v>3.7499999999999999E-3</v>
      </c>
      <c r="DJ366" s="34" t="s">
        <v>486</v>
      </c>
      <c r="DK366" s="27">
        <v>8.3295891659204102</v>
      </c>
      <c r="DL366" s="33">
        <v>7.7499999999999999E-3</v>
      </c>
      <c r="DM366" s="34">
        <v>0.20024999999999998</v>
      </c>
      <c r="DN366" s="34">
        <v>2.5499999999999998E-2</v>
      </c>
      <c r="DO366" s="16">
        <v>247.238</v>
      </c>
      <c r="DP366" s="34">
        <v>3.0000000000000001E-3</v>
      </c>
      <c r="DQ366" s="34">
        <v>4.7500000000000007E-3</v>
      </c>
      <c r="DR366" s="34" t="s">
        <v>486</v>
      </c>
      <c r="DS366" s="27">
        <v>10.618622291872871</v>
      </c>
      <c r="DT366" s="33">
        <v>7.4999999999999997E-3</v>
      </c>
      <c r="DU366" s="34">
        <v>0.37849999999999995</v>
      </c>
      <c r="DV366" s="34">
        <v>9.5000000000000015E-3</v>
      </c>
      <c r="DW366" s="16">
        <v>153.81174999999999</v>
      </c>
      <c r="DX366" s="34">
        <v>2.5000000000000001E-3</v>
      </c>
      <c r="DY366" s="34">
        <v>5.0000000000000001E-3</v>
      </c>
      <c r="DZ366" s="34" t="s">
        <v>486</v>
      </c>
      <c r="EA366" s="27">
        <v>6.6235376113493913</v>
      </c>
      <c r="EB366" s="33">
        <v>4.2500000000000003E-3</v>
      </c>
      <c r="EC366" s="34">
        <v>3.125E-2</v>
      </c>
      <c r="ED366" s="34">
        <v>2.35E-2</v>
      </c>
      <c r="EE366" s="16">
        <v>264.67424999999997</v>
      </c>
      <c r="EF366" s="34">
        <v>1E-3</v>
      </c>
      <c r="EG366" s="34">
        <v>3.2500000000000003E-3</v>
      </c>
      <c r="EH366" s="34" t="s">
        <v>486</v>
      </c>
      <c r="EI366" s="27">
        <v>11.354598827983848</v>
      </c>
      <c r="EJ366" s="33">
        <v>6.7499999999999991E-3</v>
      </c>
      <c r="EK366" s="34">
        <v>0.2505</v>
      </c>
      <c r="EL366" s="34">
        <v>1.6E-2</v>
      </c>
      <c r="EM366" s="16">
        <v>186.7825</v>
      </c>
      <c r="EN366" s="34">
        <v>2.2500000000000003E-3</v>
      </c>
      <c r="EO366" s="34">
        <v>4.5000000000000005E-3</v>
      </c>
      <c r="EP366" s="34" t="s">
        <v>486</v>
      </c>
      <c r="EQ366" s="27">
        <v>8.0289284535985299</v>
      </c>
      <c r="ER366" s="34">
        <v>0.75</v>
      </c>
    </row>
    <row r="367" spans="2:148" x14ac:dyDescent="0.2">
      <c r="B367" s="15" t="s">
        <v>501</v>
      </c>
      <c r="D367" s="15" t="s">
        <v>553</v>
      </c>
      <c r="E367" s="15" t="s">
        <v>581</v>
      </c>
      <c r="F367" s="31" t="s">
        <v>32</v>
      </c>
      <c r="G367" s="15">
        <v>7901</v>
      </c>
      <c r="H367" s="31" t="s">
        <v>616</v>
      </c>
      <c r="I367" s="15">
        <v>14484</v>
      </c>
      <c r="K367" s="15" t="s">
        <v>491</v>
      </c>
      <c r="L367" s="15">
        <v>2.6560000000000001</v>
      </c>
      <c r="N367" s="15" t="s">
        <v>31</v>
      </c>
      <c r="P367" s="15" t="s">
        <v>495</v>
      </c>
      <c r="Q367" s="37"/>
      <c r="R367" s="11"/>
      <c r="T367" s="31" t="s">
        <v>153</v>
      </c>
      <c r="U367" s="15"/>
      <c r="V367" s="15">
        <v>2150</v>
      </c>
      <c r="Y367" s="41">
        <v>0.14591270028886463</v>
      </c>
      <c r="Z367" s="42">
        <v>1.6037538425645061</v>
      </c>
      <c r="AA367" s="42">
        <v>4.358511190250839E-2</v>
      </c>
      <c r="AB367" s="28">
        <v>348.96161401857984</v>
      </c>
      <c r="AC367" s="42">
        <v>1.7532165536039701E-2</v>
      </c>
      <c r="AD367" s="42">
        <v>0.12838053475282493</v>
      </c>
      <c r="AE367" s="42">
        <v>5.9458849313153194E-3</v>
      </c>
      <c r="AF367" s="43">
        <v>15.094953955787437</v>
      </c>
      <c r="AG367" s="41">
        <v>1.1110244745237186E-2</v>
      </c>
      <c r="AH367" s="42">
        <v>9.8209849991301695E-2</v>
      </c>
      <c r="AI367" s="42">
        <v>1.9284872419880954E-2</v>
      </c>
      <c r="AJ367" s="28">
        <v>214.4474962663227</v>
      </c>
      <c r="AK367" s="42">
        <v>3.7048190072512155E-3</v>
      </c>
      <c r="AL367" s="42">
        <v>7.4054257379859711E-3</v>
      </c>
      <c r="AM367" s="42">
        <v>2.4791139844921261E-4</v>
      </c>
      <c r="AN367" s="43">
        <v>9.2058129453271356</v>
      </c>
      <c r="AO367" s="41">
        <v>6.1020223834362446E-2</v>
      </c>
      <c r="AP367" s="42">
        <v>0.65563047622587323</v>
      </c>
      <c r="AQ367" s="42">
        <v>2.8281922507341364E-2</v>
      </c>
      <c r="AR367" s="28">
        <v>264.25071963590364</v>
      </c>
      <c r="AS367" s="42">
        <v>8.8243294295711622E-3</v>
      </c>
      <c r="AT367" s="42">
        <v>5.2195894404791283E-2</v>
      </c>
      <c r="AU367" s="42">
        <v>2.3575594662746391E-3</v>
      </c>
      <c r="AV367" s="27">
        <v>11.30367787171536</v>
      </c>
      <c r="AW367" s="54"/>
      <c r="AX367" s="33" t="s">
        <v>486</v>
      </c>
      <c r="AY367" s="34" t="s">
        <v>486</v>
      </c>
      <c r="AZ367" s="34" t="s">
        <v>486</v>
      </c>
      <c r="BA367" s="16" t="s">
        <v>486</v>
      </c>
      <c r="BB367" s="34" t="s">
        <v>486</v>
      </c>
      <c r="BC367" s="34" t="s">
        <v>486</v>
      </c>
      <c r="BD367" s="34" t="s">
        <v>486</v>
      </c>
      <c r="BE367" s="27" t="s">
        <v>486</v>
      </c>
      <c r="BF367" s="34" t="s">
        <v>486</v>
      </c>
      <c r="BG367" s="33" t="s">
        <v>486</v>
      </c>
      <c r="BH367" s="34" t="s">
        <v>486</v>
      </c>
      <c r="BI367" s="34" t="s">
        <v>486</v>
      </c>
      <c r="BJ367" s="16" t="s">
        <v>486</v>
      </c>
      <c r="BK367" s="34" t="s">
        <v>486</v>
      </c>
      <c r="BL367" s="34" t="s">
        <v>486</v>
      </c>
      <c r="BM367" s="34" t="s">
        <v>486</v>
      </c>
      <c r="BN367" s="27" t="s">
        <v>486</v>
      </c>
      <c r="BO367" s="33" t="s">
        <v>486</v>
      </c>
      <c r="BP367" s="34" t="s">
        <v>486</v>
      </c>
      <c r="BQ367" s="34" t="s">
        <v>486</v>
      </c>
      <c r="BR367" s="16" t="s">
        <v>486</v>
      </c>
      <c r="BS367" s="34" t="s">
        <v>486</v>
      </c>
      <c r="BT367" s="34" t="s">
        <v>486</v>
      </c>
      <c r="BU367" s="34" t="s">
        <v>486</v>
      </c>
      <c r="BV367" s="27" t="s">
        <v>486</v>
      </c>
      <c r="BW367" s="33" t="s">
        <v>486</v>
      </c>
      <c r="BX367" s="34" t="s">
        <v>486</v>
      </c>
      <c r="BY367" s="34" t="s">
        <v>486</v>
      </c>
      <c r="BZ367" s="16" t="s">
        <v>486</v>
      </c>
      <c r="CA367" s="34" t="s">
        <v>486</v>
      </c>
      <c r="CB367" s="34" t="s">
        <v>486</v>
      </c>
      <c r="CC367" s="34" t="s">
        <v>486</v>
      </c>
      <c r="CD367" s="27" t="s">
        <v>486</v>
      </c>
      <c r="CE367" s="33" t="s">
        <v>486</v>
      </c>
      <c r="CF367" s="34" t="s">
        <v>486</v>
      </c>
      <c r="CG367" s="34" t="s">
        <v>486</v>
      </c>
      <c r="CH367" s="16" t="s">
        <v>486</v>
      </c>
      <c r="CI367" s="34" t="s">
        <v>486</v>
      </c>
      <c r="CJ367" s="34" t="s">
        <v>486</v>
      </c>
      <c r="CK367" s="34" t="s">
        <v>486</v>
      </c>
      <c r="CL367" s="27" t="s">
        <v>486</v>
      </c>
      <c r="CM367" s="33" t="s">
        <v>486</v>
      </c>
      <c r="CN367" s="34" t="s">
        <v>486</v>
      </c>
      <c r="CO367" s="34" t="s">
        <v>486</v>
      </c>
      <c r="CP367" s="16" t="s">
        <v>486</v>
      </c>
      <c r="CQ367" s="34" t="s">
        <v>486</v>
      </c>
      <c r="CR367" s="34" t="s">
        <v>486</v>
      </c>
      <c r="CS367" s="34" t="s">
        <v>486</v>
      </c>
      <c r="CT367" s="27" t="s">
        <v>486</v>
      </c>
      <c r="CU367" s="33" t="s">
        <v>486</v>
      </c>
      <c r="CV367" s="34" t="s">
        <v>486</v>
      </c>
      <c r="CW367" s="34" t="s">
        <v>486</v>
      </c>
      <c r="CX367" s="16" t="s">
        <v>486</v>
      </c>
      <c r="CY367" s="34" t="s">
        <v>486</v>
      </c>
      <c r="CZ367" s="34" t="s">
        <v>486</v>
      </c>
      <c r="DA367" s="34" t="s">
        <v>486</v>
      </c>
      <c r="DB367" s="27" t="s">
        <v>486</v>
      </c>
      <c r="DC367" s="34" t="s">
        <v>486</v>
      </c>
      <c r="DD367" s="33">
        <v>7.2516383445078852E-3</v>
      </c>
      <c r="DE367" s="34">
        <v>6.469955124715146E-2</v>
      </c>
      <c r="DF367" s="34">
        <v>1.7438302638968919E-2</v>
      </c>
      <c r="DG367" s="16">
        <v>230.29640394821297</v>
      </c>
      <c r="DH367" s="34">
        <v>3.9387314810029276E-3</v>
      </c>
      <c r="DI367" s="34">
        <v>3.8129068635049568E-3</v>
      </c>
      <c r="DJ367" s="34">
        <v>2.1467215164693422E-4</v>
      </c>
      <c r="DK367" s="27">
        <v>9.882791205818215</v>
      </c>
      <c r="DL367" s="33">
        <v>1.4061719887520432E-2</v>
      </c>
      <c r="DM367" s="34">
        <v>0.33808176025780468</v>
      </c>
      <c r="DN367" s="34">
        <v>2.6344812415568436E-2</v>
      </c>
      <c r="DO367" s="16">
        <v>307.99990904614026</v>
      </c>
      <c r="DP367" s="34">
        <v>8.9562325399534636E-3</v>
      </c>
      <c r="DQ367" s="34">
        <v>4.6054873475669701E-3</v>
      </c>
      <c r="DR367" s="34">
        <v>1.220096880258926E-3</v>
      </c>
      <c r="DS367" s="27">
        <v>13.234857220494494</v>
      </c>
      <c r="DT367" s="33">
        <v>5.6434320883999578E-3</v>
      </c>
      <c r="DU367" s="34">
        <v>0.1302403426240919</v>
      </c>
      <c r="DV367" s="34">
        <v>1.3536863449067064E-2</v>
      </c>
      <c r="DW367" s="16">
        <v>180.89246508187145</v>
      </c>
      <c r="DX367" s="34">
        <v>2.6312498082279112E-3</v>
      </c>
      <c r="DY367" s="34">
        <v>2.512182280172047E-3</v>
      </c>
      <c r="DZ367" s="34">
        <v>1.4116175572446779E-4</v>
      </c>
      <c r="EA367" s="27">
        <v>7.7680481510934953</v>
      </c>
      <c r="EB367" s="33">
        <v>5.724216065592494E-3</v>
      </c>
      <c r="EC367" s="34">
        <v>2.7534959366730422E-2</v>
      </c>
      <c r="ED367" s="34">
        <v>2.1034090431038731E-2</v>
      </c>
      <c r="EE367" s="16">
        <v>345.580011093189</v>
      </c>
      <c r="EF367" s="34">
        <v>4.446923176233894E-3</v>
      </c>
      <c r="EG367" s="34">
        <v>7.7729288935859996E-4</v>
      </c>
      <c r="EH367" s="34">
        <v>2.6348957810015361E-5</v>
      </c>
      <c r="EI367" s="27">
        <v>14.824608049696272</v>
      </c>
      <c r="EJ367" s="33">
        <v>7.035078942885231E-3</v>
      </c>
      <c r="EK367" s="34">
        <v>0.13663853464170056</v>
      </c>
      <c r="EL367" s="34">
        <v>1.7107316343343875E-2</v>
      </c>
      <c r="EM367" s="16">
        <v>226.190304013363</v>
      </c>
      <c r="EN367" s="34">
        <v>4.184269214473413E-3</v>
      </c>
      <c r="EO367" s="34">
        <v>2.850809728411818E-3</v>
      </c>
      <c r="EP367" s="34">
        <v>2.9941322290900229E-4</v>
      </c>
      <c r="EQ367" s="27">
        <v>9.7114991603233154</v>
      </c>
      <c r="ER367" s="34" t="s">
        <v>486</v>
      </c>
    </row>
    <row r="368" spans="2:148" x14ac:dyDescent="0.2">
      <c r="B368" s="15" t="s">
        <v>502</v>
      </c>
      <c r="D368" s="15" t="s">
        <v>64</v>
      </c>
      <c r="E368" s="15" t="s">
        <v>66</v>
      </c>
      <c r="F368" s="31" t="s">
        <v>32</v>
      </c>
      <c r="G368" s="15">
        <v>7901</v>
      </c>
      <c r="H368" s="31" t="s">
        <v>616</v>
      </c>
      <c r="I368" s="15">
        <v>36981</v>
      </c>
      <c r="K368" s="15" t="s">
        <v>493</v>
      </c>
      <c r="L368" s="15">
        <v>1.794</v>
      </c>
      <c r="N368" s="15" t="s">
        <v>25</v>
      </c>
      <c r="P368" s="15" t="s">
        <v>495</v>
      </c>
      <c r="Q368" s="37"/>
      <c r="R368" s="14"/>
      <c r="S368" s="17"/>
      <c r="T368" s="31" t="s">
        <v>153</v>
      </c>
      <c r="U368" s="17"/>
      <c r="V368" s="15">
        <v>1250</v>
      </c>
      <c r="W368" s="17"/>
      <c r="X368" s="17"/>
      <c r="Y368" s="41">
        <v>0.113</v>
      </c>
      <c r="Z368" s="42">
        <v>1.325</v>
      </c>
      <c r="AA368" s="42">
        <v>5.7000000000000002E-2</v>
      </c>
      <c r="AB368" s="28">
        <v>236.346</v>
      </c>
      <c r="AC368" s="42">
        <v>1.0999999999999999E-2</v>
      </c>
      <c r="AD368" s="42">
        <v>0.10299999999999999</v>
      </c>
      <c r="AE368" s="42"/>
      <c r="AF368" s="43">
        <v>10.24158944871251</v>
      </c>
      <c r="AG368" s="41">
        <v>0.02</v>
      </c>
      <c r="AH368" s="42">
        <v>0.41899999999999998</v>
      </c>
      <c r="AI368" s="42">
        <v>3.7999999999999999E-2</v>
      </c>
      <c r="AJ368" s="28">
        <v>153.29499999999999</v>
      </c>
      <c r="AK368" s="42">
        <v>6.0000000000000001E-3</v>
      </c>
      <c r="AL368" s="42">
        <v>1.4E-2</v>
      </c>
      <c r="AM368" s="42"/>
      <c r="AN368" s="43">
        <v>6.6058044649730574</v>
      </c>
      <c r="AO368" s="41">
        <v>5.3999999999999999E-2</v>
      </c>
      <c r="AP368" s="42">
        <v>0.749</v>
      </c>
      <c r="AQ368" s="42">
        <v>4.4999999999999998E-2</v>
      </c>
      <c r="AR368" s="28">
        <v>183.541</v>
      </c>
      <c r="AS368" s="42">
        <v>8.0000000000000002E-3</v>
      </c>
      <c r="AT368" s="42">
        <v>4.5999999999999999E-2</v>
      </c>
      <c r="AU368" s="42"/>
      <c r="AV368" s="27">
        <v>7.8719999999999999</v>
      </c>
      <c r="AW368" s="54">
        <v>0.495</v>
      </c>
      <c r="AX368" s="33" t="s">
        <v>486</v>
      </c>
      <c r="AY368" s="34" t="s">
        <v>486</v>
      </c>
      <c r="AZ368" s="34" t="s">
        <v>486</v>
      </c>
      <c r="BA368" s="16" t="s">
        <v>486</v>
      </c>
      <c r="BB368" s="34" t="s">
        <v>486</v>
      </c>
      <c r="BC368" s="34" t="s">
        <v>486</v>
      </c>
      <c r="BD368" s="34" t="s">
        <v>486</v>
      </c>
      <c r="BE368" s="27" t="s">
        <v>486</v>
      </c>
      <c r="BF368" s="34" t="s">
        <v>486</v>
      </c>
      <c r="BG368" s="33" t="s">
        <v>486</v>
      </c>
      <c r="BH368" s="34" t="s">
        <v>486</v>
      </c>
      <c r="BI368" s="34" t="s">
        <v>486</v>
      </c>
      <c r="BJ368" s="16" t="s">
        <v>486</v>
      </c>
      <c r="BK368" s="34" t="s">
        <v>486</v>
      </c>
      <c r="BL368" s="34" t="s">
        <v>486</v>
      </c>
      <c r="BM368" s="34" t="s">
        <v>486</v>
      </c>
      <c r="BN368" s="27" t="s">
        <v>486</v>
      </c>
      <c r="BO368" s="33">
        <v>0.13900000000000001</v>
      </c>
      <c r="BP368" s="34">
        <v>3.6269999999999998</v>
      </c>
      <c r="BQ368" s="34">
        <v>0.03</v>
      </c>
      <c r="BR368" s="16">
        <v>196.488</v>
      </c>
      <c r="BS368" s="34">
        <v>1.7999999999999999E-2</v>
      </c>
      <c r="BT368" s="34">
        <v>0.122</v>
      </c>
      <c r="BU368" s="34" t="s">
        <v>486</v>
      </c>
      <c r="BV368" s="27">
        <v>8.6907638528852651</v>
      </c>
      <c r="BW368" s="33">
        <v>1.6E-2</v>
      </c>
      <c r="BX368" s="34">
        <v>0.83699999999999997</v>
      </c>
      <c r="BY368" s="34">
        <v>0.17599999999999999</v>
      </c>
      <c r="BZ368" s="16">
        <v>213.20699999999999</v>
      </c>
      <c r="CA368" s="34">
        <v>6.0000000000000001E-3</v>
      </c>
      <c r="CB368" s="34">
        <v>0.01</v>
      </c>
      <c r="CC368" s="34" t="s">
        <v>486</v>
      </c>
      <c r="CD368" s="27">
        <v>9.2030667232250885</v>
      </c>
      <c r="CE368" s="33">
        <v>1.2E-2</v>
      </c>
      <c r="CF368" s="34">
        <v>0.80100000000000005</v>
      </c>
      <c r="CG368" s="34">
        <v>4.9000000000000002E-2</v>
      </c>
      <c r="CH368" s="16">
        <v>130.37100000000001</v>
      </c>
      <c r="CI368" s="34">
        <v>4.0000000000000001E-3</v>
      </c>
      <c r="CJ368" s="34">
        <v>8.0000000000000002E-3</v>
      </c>
      <c r="CK368" s="34" t="s">
        <v>486</v>
      </c>
      <c r="CL368" s="27">
        <v>5.6472489041806115</v>
      </c>
      <c r="CM368" s="33">
        <v>6.0000000000000001E-3</v>
      </c>
      <c r="CN368" s="34">
        <v>0.14799999999999999</v>
      </c>
      <c r="CO368" s="34">
        <v>5.0999999999999997E-2</v>
      </c>
      <c r="CP368" s="16">
        <v>209.06399999999999</v>
      </c>
      <c r="CQ368" s="34">
        <v>1E-3</v>
      </c>
      <c r="CR368" s="34">
        <v>5.0000000000000001E-3</v>
      </c>
      <c r="CS368" s="34" t="s">
        <v>486</v>
      </c>
      <c r="CT368" s="27">
        <v>8.9775745864165533</v>
      </c>
      <c r="CU368" s="33">
        <v>3.6999999999999998E-2</v>
      </c>
      <c r="CV368" s="34">
        <v>1.298</v>
      </c>
      <c r="CW368" s="34">
        <v>6.4000000000000001E-2</v>
      </c>
      <c r="CX368" s="16">
        <v>163.57400000000001</v>
      </c>
      <c r="CY368" s="34">
        <v>7.0000000000000001E-3</v>
      </c>
      <c r="CZ368" s="34">
        <v>3.1E-2</v>
      </c>
      <c r="DA368" s="34" t="s">
        <v>486</v>
      </c>
      <c r="DB368" s="27">
        <v>7.1082286217027235</v>
      </c>
      <c r="DC368" s="34">
        <v>0.68600000000000005</v>
      </c>
      <c r="DD368" s="33">
        <v>5.0000000000000001E-3</v>
      </c>
      <c r="DE368" s="34">
        <v>4.2999999999999997E-2</v>
      </c>
      <c r="DF368" s="34">
        <v>7.6999999999999999E-2</v>
      </c>
      <c r="DG368" s="16">
        <v>160.83799999999999</v>
      </c>
      <c r="DH368" s="34">
        <v>1E-3</v>
      </c>
      <c r="DI368" s="34">
        <v>3.0000000000000001E-3</v>
      </c>
      <c r="DJ368" s="34" t="s">
        <v>486</v>
      </c>
      <c r="DK368" s="27">
        <v>6.9019419961980173</v>
      </c>
      <c r="DL368" s="33">
        <v>4.1000000000000002E-2</v>
      </c>
      <c r="DM368" s="34">
        <v>4.375</v>
      </c>
      <c r="DN368" s="34">
        <v>0.21</v>
      </c>
      <c r="DO368" s="16">
        <v>211.74299999999999</v>
      </c>
      <c r="DP368" s="34">
        <v>1.4E-2</v>
      </c>
      <c r="DQ368" s="34">
        <v>2.7E-2</v>
      </c>
      <c r="DR368" s="34" t="s">
        <v>486</v>
      </c>
      <c r="DS368" s="27">
        <v>9.3821338235063099</v>
      </c>
      <c r="DT368" s="33">
        <v>1.2999999999999999E-2</v>
      </c>
      <c r="DU368" s="34">
        <v>0.41799999999999998</v>
      </c>
      <c r="DV368" s="34">
        <v>6.6000000000000003E-2</v>
      </c>
      <c r="DW368" s="16">
        <v>131.434</v>
      </c>
      <c r="DX368" s="34">
        <v>5.0000000000000001E-3</v>
      </c>
      <c r="DY368" s="34">
        <v>8.0000000000000002E-3</v>
      </c>
      <c r="DZ368" s="34" t="s">
        <v>486</v>
      </c>
      <c r="EA368" s="27">
        <v>5.6671634381235174</v>
      </c>
      <c r="EB368" s="33">
        <v>5.0000000000000001E-3</v>
      </c>
      <c r="EC368" s="34">
        <v>0.13100000000000001</v>
      </c>
      <c r="ED368" s="34">
        <v>8.3000000000000004E-2</v>
      </c>
      <c r="EE368" s="16">
        <v>213.703</v>
      </c>
      <c r="EF368" s="34">
        <v>1E-3</v>
      </c>
      <c r="EG368" s="34">
        <v>3.0000000000000001E-3</v>
      </c>
      <c r="EH368" s="34" t="s">
        <v>486</v>
      </c>
      <c r="EI368" s="27">
        <v>9.1752600901792611</v>
      </c>
      <c r="EJ368" s="33">
        <v>1.4E-2</v>
      </c>
      <c r="EK368" s="34">
        <v>0.879</v>
      </c>
      <c r="EL368" s="34">
        <v>9.0999999999999998E-2</v>
      </c>
      <c r="EM368" s="16">
        <v>157.35499999999999</v>
      </c>
      <c r="EN368" s="34">
        <v>5.0000000000000001E-3</v>
      </c>
      <c r="EO368" s="34">
        <v>8.9999999999999993E-3</v>
      </c>
      <c r="EP368" s="34" t="s">
        <v>486</v>
      </c>
      <c r="EQ368" s="27">
        <v>6.8101255282713549</v>
      </c>
      <c r="ER368" s="34">
        <v>1.0820000000000001</v>
      </c>
    </row>
    <row r="369" spans="2:148" x14ac:dyDescent="0.2">
      <c r="B369" s="15" t="s">
        <v>502</v>
      </c>
      <c r="D369" s="15" t="s">
        <v>49</v>
      </c>
      <c r="E369" s="15" t="s">
        <v>582</v>
      </c>
      <c r="F369" s="31" t="s">
        <v>32</v>
      </c>
      <c r="G369" s="15">
        <v>7901</v>
      </c>
      <c r="H369" s="31" t="s">
        <v>616</v>
      </c>
      <c r="I369" s="15">
        <v>20974</v>
      </c>
      <c r="K369" s="15" t="s">
        <v>490</v>
      </c>
      <c r="L369" s="15">
        <v>2.198</v>
      </c>
      <c r="N369" s="15" t="s">
        <v>25</v>
      </c>
      <c r="P369" s="15" t="s">
        <v>495</v>
      </c>
      <c r="Q369" s="37"/>
      <c r="R369" s="11"/>
      <c r="T369" s="31" t="s">
        <v>153</v>
      </c>
      <c r="U369" s="15"/>
      <c r="V369" s="15">
        <v>1470</v>
      </c>
      <c r="Y369" s="41">
        <v>0.1378191743193756</v>
      </c>
      <c r="Z369" s="42">
        <v>1.4564027592808897</v>
      </c>
      <c r="AA369" s="42">
        <v>4.8456547729135539E-2</v>
      </c>
      <c r="AB369" s="28">
        <v>279.52239787513582</v>
      </c>
      <c r="AC369" s="42">
        <v>1.2270048778904714E-2</v>
      </c>
      <c r="AD369" s="42">
        <v>0.12554912554047087</v>
      </c>
      <c r="AE369" s="42"/>
      <c r="AF369" s="43">
        <v>12.105664138600206</v>
      </c>
      <c r="AG369" s="41">
        <v>3.5339128295595996E-3</v>
      </c>
      <c r="AH369" s="42">
        <v>5.2797345990603095E-2</v>
      </c>
      <c r="AI369" s="42">
        <v>2.157288926781805E-2</v>
      </c>
      <c r="AJ369" s="28">
        <v>182.78489485477451</v>
      </c>
      <c r="AK369" s="42">
        <v>9.0148740582494296E-4</v>
      </c>
      <c r="AL369" s="42">
        <v>2.6324254237346566E-3</v>
      </c>
      <c r="AM369" s="42"/>
      <c r="AN369" s="43">
        <v>7.8437081468152616</v>
      </c>
      <c r="AO369" s="41">
        <v>5.2965657337285026E-2</v>
      </c>
      <c r="AP369" s="42">
        <v>0.5694785022818144</v>
      </c>
      <c r="AQ369" s="42">
        <v>3.1469032163541411E-2</v>
      </c>
      <c r="AR369" s="28">
        <v>218.39493485890759</v>
      </c>
      <c r="AS369" s="42">
        <v>5.0863682704840492E-3</v>
      </c>
      <c r="AT369" s="42">
        <v>4.7879289066800973E-2</v>
      </c>
      <c r="AU369" s="42"/>
      <c r="AV369" s="27">
        <v>9.343820423553705</v>
      </c>
      <c r="AW369" s="54"/>
      <c r="AX369" s="33" t="s">
        <v>486</v>
      </c>
      <c r="AY369" s="34" t="s">
        <v>486</v>
      </c>
      <c r="AZ369" s="34" t="s">
        <v>486</v>
      </c>
      <c r="BA369" s="16" t="s">
        <v>486</v>
      </c>
      <c r="BB369" s="34" t="s">
        <v>486</v>
      </c>
      <c r="BC369" s="34" t="s">
        <v>486</v>
      </c>
      <c r="BD369" s="34" t="s">
        <v>486</v>
      </c>
      <c r="BE369" s="27" t="s">
        <v>486</v>
      </c>
      <c r="BF369" s="34" t="s">
        <v>486</v>
      </c>
      <c r="BG369" s="33" t="s">
        <v>486</v>
      </c>
      <c r="BH369" s="34" t="s">
        <v>486</v>
      </c>
      <c r="BI369" s="34" t="s">
        <v>486</v>
      </c>
      <c r="BJ369" s="16" t="s">
        <v>486</v>
      </c>
      <c r="BK369" s="34" t="s">
        <v>486</v>
      </c>
      <c r="BL369" s="34" t="s">
        <v>486</v>
      </c>
      <c r="BM369" s="34" t="s">
        <v>486</v>
      </c>
      <c r="BN369" s="27" t="s">
        <v>486</v>
      </c>
      <c r="BO369" s="33">
        <v>0.21984124653197951</v>
      </c>
      <c r="BP369" s="34">
        <v>1.8749248525257409</v>
      </c>
      <c r="BQ369" s="34">
        <v>5.5447698050551844E-2</v>
      </c>
      <c r="BR369" s="16">
        <v>241.42242573211527</v>
      </c>
      <c r="BS369" s="34">
        <v>1.8036805216200127E-2</v>
      </c>
      <c r="BT369" s="34">
        <v>0.20180444131577938</v>
      </c>
      <c r="BU369" s="34" t="s">
        <v>486</v>
      </c>
      <c r="BV369" s="27">
        <v>10.510918525411652</v>
      </c>
      <c r="BW369" s="33">
        <v>4.1563770727850767E-3</v>
      </c>
      <c r="BX369" s="34">
        <v>0.14563118172057998</v>
      </c>
      <c r="BY369" s="34">
        <v>6.6821600602109274E-2</v>
      </c>
      <c r="BZ369" s="16">
        <v>256.9251399233205</v>
      </c>
      <c r="CA369" s="34">
        <v>1.2532624916451135E-3</v>
      </c>
      <c r="CB369" s="34">
        <v>2.9031145811399635E-3</v>
      </c>
      <c r="CC369" s="34" t="s">
        <v>486</v>
      </c>
      <c r="CD369" s="27">
        <v>11.029934863328096</v>
      </c>
      <c r="CE369" s="33">
        <v>2.3504416004061371E-3</v>
      </c>
      <c r="CF369" s="34">
        <v>0.1028561595826354</v>
      </c>
      <c r="CG369" s="34">
        <v>2.8557250306515222E-2</v>
      </c>
      <c r="CH369" s="16">
        <v>157.42687618856525</v>
      </c>
      <c r="CI369" s="34">
        <v>5.23272079142976E-4</v>
      </c>
      <c r="CJ369" s="34">
        <v>1.8271695212631611E-3</v>
      </c>
      <c r="CK369" s="34" t="s">
        <v>486</v>
      </c>
      <c r="CL369" s="27">
        <v>6.7593121827410751</v>
      </c>
      <c r="CM369" s="33">
        <v>4.888437948871672E-3</v>
      </c>
      <c r="CN369" s="34">
        <v>0.24697044562826451</v>
      </c>
      <c r="CO369" s="34">
        <v>1.7239531521721994E-2</v>
      </c>
      <c r="CP369" s="16">
        <v>263.28687138864302</v>
      </c>
      <c r="CQ369" s="34">
        <v>1.0163297388757256E-3</v>
      </c>
      <c r="CR369" s="34">
        <v>3.8721082099959464E-3</v>
      </c>
      <c r="CS369" s="34" t="s">
        <v>486</v>
      </c>
      <c r="CT369" s="27">
        <v>11.309720129697537</v>
      </c>
      <c r="CU369" s="33">
        <v>4.5839455525126457E-2</v>
      </c>
      <c r="CV369" s="34">
        <v>0.47417205601063156</v>
      </c>
      <c r="CW369" s="34">
        <v>3.8173023181849987E-2</v>
      </c>
      <c r="CX369" s="16">
        <v>199.40405128349028</v>
      </c>
      <c r="CY369" s="34">
        <v>4.1394170893107761E-3</v>
      </c>
      <c r="CZ369" s="34">
        <v>4.1700038435815684E-2</v>
      </c>
      <c r="DA369" s="34" t="s">
        <v>486</v>
      </c>
      <c r="DB369" s="27">
        <v>8.5906620133079095</v>
      </c>
      <c r="DC369" s="34" t="s">
        <v>486</v>
      </c>
      <c r="DD369" s="33">
        <v>2.9992873064319712E-3</v>
      </c>
      <c r="DE369" s="34">
        <v>0.13564449706729567</v>
      </c>
      <c r="DF369" s="34">
        <v>7.6605682322772126E-3</v>
      </c>
      <c r="DG369" s="16">
        <v>190.55988760173537</v>
      </c>
      <c r="DH369" s="34">
        <v>8.4390146177272844E-4</v>
      </c>
      <c r="DI369" s="34">
        <v>2.1553858446592428E-3</v>
      </c>
      <c r="DJ369" s="34" t="s">
        <v>486</v>
      </c>
      <c r="DK369" s="27">
        <v>8.1826896965205584</v>
      </c>
      <c r="DL369" s="33">
        <v>5.7876313042449778E-3</v>
      </c>
      <c r="DM369" s="34">
        <v>0.19909106724581055</v>
      </c>
      <c r="DN369" s="34">
        <v>4.9893227890791779E-2</v>
      </c>
      <c r="DO369" s="16">
        <v>240.31577457853274</v>
      </c>
      <c r="DP369" s="34">
        <v>1.7706689466520016E-3</v>
      </c>
      <c r="DQ369" s="34">
        <v>4.0169623575929767E-3</v>
      </c>
      <c r="DR369" s="34" t="s">
        <v>486</v>
      </c>
      <c r="DS369" s="27">
        <v>10.321382007587841</v>
      </c>
      <c r="DT369" s="33">
        <v>2.6608457992507114E-3</v>
      </c>
      <c r="DU369" s="34">
        <v>0.1163970617481668</v>
      </c>
      <c r="DV369" s="34">
        <v>2.0675199487979287E-2</v>
      </c>
      <c r="DW369" s="16">
        <v>152.50134047806301</v>
      </c>
      <c r="DX369" s="34">
        <v>4.7219005583027431E-4</v>
      </c>
      <c r="DY369" s="34">
        <v>2.188655743420437E-3</v>
      </c>
      <c r="DZ369" s="34" t="s">
        <v>486</v>
      </c>
      <c r="EA369" s="27">
        <v>6.5490101620498207</v>
      </c>
      <c r="EB369" s="33">
        <v>4.9556442894090388E-3</v>
      </c>
      <c r="EC369" s="34">
        <v>0.1717565804500284</v>
      </c>
      <c r="ED369" s="34">
        <v>1.7944943139354484E-2</v>
      </c>
      <c r="EE369" s="16">
        <v>263.88220466428828</v>
      </c>
      <c r="EF369" s="34">
        <v>1.2066605536773032E-3</v>
      </c>
      <c r="EG369" s="34">
        <v>3.7489837357317355E-3</v>
      </c>
      <c r="EH369" s="34" t="s">
        <v>486</v>
      </c>
      <c r="EI369" s="27">
        <v>11.330193875087335</v>
      </c>
      <c r="EJ369" s="33">
        <v>3.4171107620874614E-3</v>
      </c>
      <c r="EK369" s="34">
        <v>0.13787580466111563</v>
      </c>
      <c r="EL369" s="34">
        <v>2.2021633027945058E-2</v>
      </c>
      <c r="EM369" s="16">
        <v>184.28283747873385</v>
      </c>
      <c r="EN369" s="34">
        <v>8.0910807944245262E-4</v>
      </c>
      <c r="EO369" s="34">
        <v>2.608002682645009E-3</v>
      </c>
      <c r="EP369" s="34" t="s">
        <v>486</v>
      </c>
      <c r="EQ369" s="27">
        <v>7.9136734018026331</v>
      </c>
      <c r="ER369" s="34" t="s">
        <v>486</v>
      </c>
    </row>
    <row r="370" spans="2:148" s="17" customFormat="1" x14ac:dyDescent="0.2">
      <c r="B370" s="15" t="s">
        <v>502</v>
      </c>
      <c r="C370" s="15"/>
      <c r="D370" s="15" t="s">
        <v>75</v>
      </c>
      <c r="E370" s="15" t="s">
        <v>62</v>
      </c>
      <c r="F370" s="31" t="s">
        <v>32</v>
      </c>
      <c r="G370" s="15">
        <v>7901</v>
      </c>
      <c r="H370" s="31" t="s">
        <v>616</v>
      </c>
      <c r="I370" s="15">
        <v>34020</v>
      </c>
      <c r="J370" s="15"/>
      <c r="K370" s="15" t="s">
        <v>490</v>
      </c>
      <c r="L370" s="15">
        <v>1.998</v>
      </c>
      <c r="M370" s="15"/>
      <c r="N370" s="15" t="s">
        <v>25</v>
      </c>
      <c r="O370" s="15"/>
      <c r="P370" s="15" t="s">
        <v>495</v>
      </c>
      <c r="Q370" s="37"/>
      <c r="R370" s="11"/>
      <c r="S370" s="15"/>
      <c r="T370" s="31" t="s">
        <v>153</v>
      </c>
      <c r="U370" s="15"/>
      <c r="V370" s="15">
        <v>1360</v>
      </c>
      <c r="W370" s="15"/>
      <c r="X370" s="15"/>
      <c r="Y370" s="41">
        <v>0.30599999999999999</v>
      </c>
      <c r="Z370" s="42">
        <v>2.476</v>
      </c>
      <c r="AA370" s="42">
        <v>0.112</v>
      </c>
      <c r="AB370" s="28">
        <v>241.67699999999999</v>
      </c>
      <c r="AC370" s="42">
        <v>3.3000000000000002E-2</v>
      </c>
      <c r="AD370" s="42">
        <v>0.27300000000000002</v>
      </c>
      <c r="AE370" s="42"/>
      <c r="AF370" s="43">
        <v>10.574071263609373</v>
      </c>
      <c r="AG370" s="41">
        <v>1.2999999999999999E-2</v>
      </c>
      <c r="AH370" s="42">
        <v>0.14699999999999999</v>
      </c>
      <c r="AI370" s="42">
        <v>0.03</v>
      </c>
      <c r="AJ370" s="28">
        <v>151.38399999999999</v>
      </c>
      <c r="AK370" s="42">
        <v>5.0000000000000001E-3</v>
      </c>
      <c r="AL370" s="42">
        <v>8.0000000000000002E-3</v>
      </c>
      <c r="AM370" s="42"/>
      <c r="AN370" s="43">
        <v>6.504556566275471</v>
      </c>
      <c r="AO370" s="41">
        <v>0.121</v>
      </c>
      <c r="AP370" s="42">
        <v>1.004</v>
      </c>
      <c r="AQ370" s="42">
        <v>6.0999999999999999E-2</v>
      </c>
      <c r="AR370" s="28">
        <v>184.59899999999999</v>
      </c>
      <c r="AS370" s="42">
        <v>1.4999999999999999E-2</v>
      </c>
      <c r="AT370" s="42">
        <v>0.105</v>
      </c>
      <c r="AU370" s="42"/>
      <c r="AV370" s="27">
        <v>7.944</v>
      </c>
      <c r="AW370" s="54"/>
      <c r="AX370" s="33" t="s">
        <v>486</v>
      </c>
      <c r="AY370" s="34" t="s">
        <v>486</v>
      </c>
      <c r="AZ370" s="34" t="s">
        <v>486</v>
      </c>
      <c r="BA370" s="16" t="s">
        <v>486</v>
      </c>
      <c r="BB370" s="34" t="s">
        <v>486</v>
      </c>
      <c r="BC370" s="34" t="s">
        <v>486</v>
      </c>
      <c r="BD370" s="34" t="s">
        <v>486</v>
      </c>
      <c r="BE370" s="27" t="s">
        <v>486</v>
      </c>
      <c r="BF370" s="34" t="s">
        <v>486</v>
      </c>
      <c r="BG370" s="33" t="s">
        <v>486</v>
      </c>
      <c r="BH370" s="34" t="s">
        <v>486</v>
      </c>
      <c r="BI370" s="34" t="s">
        <v>486</v>
      </c>
      <c r="BJ370" s="16" t="s">
        <v>486</v>
      </c>
      <c r="BK370" s="34" t="s">
        <v>486</v>
      </c>
      <c r="BL370" s="34" t="s">
        <v>486</v>
      </c>
      <c r="BM370" s="34" t="s">
        <v>486</v>
      </c>
      <c r="BN370" s="27" t="s">
        <v>486</v>
      </c>
      <c r="BO370" s="33">
        <v>0.27900000000000003</v>
      </c>
      <c r="BP370" s="34">
        <v>2.722</v>
      </c>
      <c r="BQ370" s="34">
        <v>0.125</v>
      </c>
      <c r="BR370" s="16">
        <v>209.976</v>
      </c>
      <c r="BS370" s="34">
        <v>2.5999999999999999E-2</v>
      </c>
      <c r="BT370" s="34">
        <v>0.253</v>
      </c>
      <c r="BU370" s="34" t="s">
        <v>486</v>
      </c>
      <c r="BV370" s="27">
        <v>9.227317716925107</v>
      </c>
      <c r="BW370" s="33">
        <v>5.6000000000000001E-2</v>
      </c>
      <c r="BX370" s="34">
        <v>0.95399999999999996</v>
      </c>
      <c r="BY370" s="34">
        <v>4.3999999999999997E-2</v>
      </c>
      <c r="BZ370" s="16">
        <v>212.874</v>
      </c>
      <c r="CA370" s="34">
        <v>1.4999999999999999E-2</v>
      </c>
      <c r="CB370" s="34">
        <v>0.04</v>
      </c>
      <c r="CC370" s="34" t="s">
        <v>486</v>
      </c>
      <c r="CD370" s="27">
        <v>9.2021121427785921</v>
      </c>
      <c r="CE370" s="33">
        <v>7.0000000000000001E-3</v>
      </c>
      <c r="CF370" s="34">
        <v>3.2000000000000001E-2</v>
      </c>
      <c r="CG370" s="34">
        <v>0.01</v>
      </c>
      <c r="CH370" s="16">
        <v>135.28800000000001</v>
      </c>
      <c r="CI370" s="34">
        <v>3.0000000000000001E-3</v>
      </c>
      <c r="CJ370" s="34">
        <v>4.0000000000000001E-3</v>
      </c>
      <c r="CK370" s="34" t="s">
        <v>486</v>
      </c>
      <c r="CL370" s="27">
        <v>5.8056297622975297</v>
      </c>
      <c r="CM370" s="33">
        <v>1.4E-2</v>
      </c>
      <c r="CN370" s="34">
        <v>0.42299999999999999</v>
      </c>
      <c r="CO370" s="34">
        <v>1E-3</v>
      </c>
      <c r="CP370" s="16">
        <v>228.40100000000001</v>
      </c>
      <c r="CQ370" s="34">
        <v>8.0000000000000002E-3</v>
      </c>
      <c r="CR370" s="34">
        <v>6.0000000000000001E-3</v>
      </c>
      <c r="CS370" s="34" t="s">
        <v>486</v>
      </c>
      <c r="CT370" s="27">
        <v>9.8265642330835341</v>
      </c>
      <c r="CU370" s="33">
        <v>6.8000000000000005E-2</v>
      </c>
      <c r="CV370" s="34">
        <v>0.73599999999999999</v>
      </c>
      <c r="CW370" s="34">
        <v>3.6999999999999998E-2</v>
      </c>
      <c r="CX370" s="16">
        <v>170.935</v>
      </c>
      <c r="CY370" s="34">
        <v>0.01</v>
      </c>
      <c r="CZ370" s="34">
        <v>5.8999999999999997E-2</v>
      </c>
      <c r="DA370" s="34" t="s">
        <v>486</v>
      </c>
      <c r="DB370" s="27">
        <v>7.3902824778872285</v>
      </c>
      <c r="DC370" s="34" t="s">
        <v>486</v>
      </c>
      <c r="DD370" s="33">
        <v>1.2E-2</v>
      </c>
      <c r="DE370" s="34">
        <v>0.53</v>
      </c>
      <c r="DF370" s="34">
        <v>2E-3</v>
      </c>
      <c r="DG370" s="16">
        <v>166.102</v>
      </c>
      <c r="DH370" s="34">
        <v>8.0000000000000002E-3</v>
      </c>
      <c r="DI370" s="34">
        <v>4.0000000000000001E-3</v>
      </c>
      <c r="DJ370" s="34" t="s">
        <v>486</v>
      </c>
      <c r="DK370" s="27">
        <v>7.1614912570108871</v>
      </c>
      <c r="DL370" s="33">
        <v>3.1E-2</v>
      </c>
      <c r="DM370" s="34">
        <v>1.1879999999999999</v>
      </c>
      <c r="DN370" s="34">
        <v>1.6E-2</v>
      </c>
      <c r="DO370" s="16">
        <v>212.26900000000001</v>
      </c>
      <c r="DP370" s="34">
        <v>1.4E-2</v>
      </c>
      <c r="DQ370" s="34">
        <v>1.7000000000000001E-2</v>
      </c>
      <c r="DR370" s="34" t="s">
        <v>486</v>
      </c>
      <c r="DS370" s="27">
        <v>9.1885335658512837</v>
      </c>
      <c r="DT370" s="33">
        <v>1.4E-2</v>
      </c>
      <c r="DU370" s="34">
        <v>0.74299999999999999</v>
      </c>
      <c r="DV370" s="34">
        <v>2.7E-2</v>
      </c>
      <c r="DW370" s="16">
        <v>137.57</v>
      </c>
      <c r="DX370" s="34">
        <v>4.0000000000000001E-3</v>
      </c>
      <c r="DY370" s="34">
        <v>0.01</v>
      </c>
      <c r="DZ370" s="34" t="s">
        <v>486</v>
      </c>
      <c r="EA370" s="27">
        <v>5.9523779673532236</v>
      </c>
      <c r="EB370" s="33">
        <v>1.4999999999999999E-2</v>
      </c>
      <c r="EC370" s="34">
        <v>0.432</v>
      </c>
      <c r="ED370" s="34">
        <v>8.0000000000000002E-3</v>
      </c>
      <c r="EE370" s="16">
        <v>233.059</v>
      </c>
      <c r="EF370" s="34">
        <v>8.0000000000000002E-3</v>
      </c>
      <c r="EG370" s="34">
        <v>6.0000000000000001E-3</v>
      </c>
      <c r="EH370" s="34" t="s">
        <v>486</v>
      </c>
      <c r="EI370" s="27">
        <v>10.02708912664373</v>
      </c>
      <c r="EJ370" s="33">
        <v>1.6E-2</v>
      </c>
      <c r="EK370" s="34">
        <v>0.73199999999999998</v>
      </c>
      <c r="EL370" s="34">
        <v>1.9E-2</v>
      </c>
      <c r="EM370" s="16">
        <v>163.964</v>
      </c>
      <c r="EN370" s="34">
        <v>7.0000000000000001E-3</v>
      </c>
      <c r="EO370" s="34">
        <v>0.01</v>
      </c>
      <c r="EP370" s="34" t="s">
        <v>486</v>
      </c>
      <c r="EQ370" s="27">
        <v>7.0839509198598609</v>
      </c>
      <c r="ER370" s="34" t="s">
        <v>486</v>
      </c>
    </row>
    <row r="371" spans="2:148" x14ac:dyDescent="0.2">
      <c r="B371" s="15" t="s">
        <v>502</v>
      </c>
      <c r="D371" s="15" t="s">
        <v>75</v>
      </c>
      <c r="E371" s="15" t="s">
        <v>62</v>
      </c>
      <c r="F371" s="31" t="s">
        <v>32</v>
      </c>
      <c r="G371" s="15">
        <v>7901</v>
      </c>
      <c r="H371" s="31" t="s">
        <v>616</v>
      </c>
      <c r="I371" s="15">
        <v>35375</v>
      </c>
      <c r="K371" s="15" t="s">
        <v>493</v>
      </c>
      <c r="L371" s="15">
        <v>2</v>
      </c>
      <c r="N371" s="15" t="s">
        <v>25</v>
      </c>
      <c r="P371" s="15" t="s">
        <v>495</v>
      </c>
      <c r="Q371" s="37"/>
      <c r="R371" s="11"/>
      <c r="T371" s="31" t="s">
        <v>153</v>
      </c>
      <c r="U371" s="15"/>
      <c r="V371" s="15">
        <v>1360</v>
      </c>
      <c r="Y371" s="41">
        <v>0.10772743989780227</v>
      </c>
      <c r="Z371" s="42">
        <v>0.31657255811440199</v>
      </c>
      <c r="AA371" s="42">
        <v>5.5082100916310689E-2</v>
      </c>
      <c r="AB371" s="28">
        <v>247.82824104848433</v>
      </c>
      <c r="AC371" s="42">
        <v>9.7724503920652434E-3</v>
      </c>
      <c r="AD371" s="42">
        <v>9.7954989505737028E-2</v>
      </c>
      <c r="AE371" s="42"/>
      <c r="AF371" s="43">
        <v>10.6653801820268</v>
      </c>
      <c r="AG371" s="41">
        <v>4.8778079420419042E-3</v>
      </c>
      <c r="AH371" s="42">
        <v>0</v>
      </c>
      <c r="AI371" s="42">
        <v>6.5395595451883653E-3</v>
      </c>
      <c r="AJ371" s="28">
        <v>157.07785025530612</v>
      </c>
      <c r="AK371" s="42">
        <v>2.5098321750461456E-3</v>
      </c>
      <c r="AL371" s="42">
        <v>2.3679757669957586E-3</v>
      </c>
      <c r="AM371" s="42"/>
      <c r="AN371" s="43">
        <v>6.7377538925352907</v>
      </c>
      <c r="AO371" s="41">
        <v>4.2917655717988674E-2</v>
      </c>
      <c r="AP371" s="42">
        <v>0.11514936473433908</v>
      </c>
      <c r="AQ371" s="42">
        <v>2.4493448628713381E-2</v>
      </c>
      <c r="AR371" s="28">
        <v>190.64268647042329</v>
      </c>
      <c r="AS371" s="42">
        <v>5.1959758799556433E-3</v>
      </c>
      <c r="AT371" s="42">
        <v>3.7721679838033033E-2</v>
      </c>
      <c r="AU371" s="42"/>
      <c r="AV371" s="27">
        <v>8.1304666248293973</v>
      </c>
      <c r="AW371" s="54"/>
      <c r="AX371" s="33" t="s">
        <v>486</v>
      </c>
      <c r="AY371" s="34" t="s">
        <v>486</v>
      </c>
      <c r="AZ371" s="34" t="s">
        <v>486</v>
      </c>
      <c r="BA371" s="16" t="s">
        <v>486</v>
      </c>
      <c r="BB371" s="34" t="s">
        <v>486</v>
      </c>
      <c r="BC371" s="34" t="s">
        <v>486</v>
      </c>
      <c r="BD371" s="34" t="s">
        <v>486</v>
      </c>
      <c r="BE371" s="27" t="s">
        <v>486</v>
      </c>
      <c r="BF371" s="34" t="s">
        <v>486</v>
      </c>
      <c r="BG371" s="33" t="s">
        <v>486</v>
      </c>
      <c r="BH371" s="34" t="s">
        <v>486</v>
      </c>
      <c r="BI371" s="34" t="s">
        <v>486</v>
      </c>
      <c r="BJ371" s="16" t="s">
        <v>486</v>
      </c>
      <c r="BK371" s="34" t="s">
        <v>486</v>
      </c>
      <c r="BL371" s="34" t="s">
        <v>486</v>
      </c>
      <c r="BM371" s="34" t="s">
        <v>486</v>
      </c>
      <c r="BN371" s="27" t="s">
        <v>486</v>
      </c>
      <c r="BO371" s="33">
        <v>0.12156204899440597</v>
      </c>
      <c r="BP371" s="34">
        <v>0.76574898113885359</v>
      </c>
      <c r="BQ371" s="34">
        <v>6.8243037767684242E-2</v>
      </c>
      <c r="BR371" s="16">
        <v>204.65590088643867</v>
      </c>
      <c r="BS371" s="34">
        <v>9.7337548594847063E-3</v>
      </c>
      <c r="BT371" s="34">
        <v>0.11182829413492126</v>
      </c>
      <c r="BU371" s="34">
        <v>4.4117170974768373E-3</v>
      </c>
      <c r="BV371" s="27">
        <v>8.8458688770538547</v>
      </c>
      <c r="BW371" s="33">
        <v>3.1848654263856233E-2</v>
      </c>
      <c r="BX371" s="34">
        <v>0.51442589010971995</v>
      </c>
      <c r="BY371" s="34">
        <v>9.7363752352895794E-2</v>
      </c>
      <c r="BZ371" s="16">
        <v>212.07014044158441</v>
      </c>
      <c r="CA371" s="34">
        <v>1.0684658616063629E-2</v>
      </c>
      <c r="CB371" s="34">
        <v>2.1163995647792602E-2</v>
      </c>
      <c r="CC371" s="34">
        <v>3.5235468336314085E-3</v>
      </c>
      <c r="CD371" s="27">
        <v>9.1347218397200542</v>
      </c>
      <c r="CE371" s="33">
        <v>3.9308466128244205E-3</v>
      </c>
      <c r="CF371" s="34">
        <v>2.215045690211556E-3</v>
      </c>
      <c r="CG371" s="34">
        <v>1.7620108811982383E-2</v>
      </c>
      <c r="CH371" s="16">
        <v>132.61971229653889</v>
      </c>
      <c r="CI371" s="34">
        <v>2.0781486776588402E-3</v>
      </c>
      <c r="CJ371" s="34">
        <v>1.8526979351655803E-3</v>
      </c>
      <c r="CK371" s="34">
        <v>6.2563674719562248E-5</v>
      </c>
      <c r="CL371" s="27">
        <v>5.6887615001685647</v>
      </c>
      <c r="CM371" s="33">
        <v>5.8306198762249966E-3</v>
      </c>
      <c r="CN371" s="34">
        <v>6.402400288852382E-3</v>
      </c>
      <c r="CO371" s="34">
        <v>2.4235547037619747E-2</v>
      </c>
      <c r="CP371" s="16">
        <v>220.51686629922011</v>
      </c>
      <c r="CQ371" s="34">
        <v>3.9427730778087275E-3</v>
      </c>
      <c r="CR371" s="34">
        <v>1.8878467984162692E-3</v>
      </c>
      <c r="CS371" s="34">
        <v>1.7680176525087716E-4</v>
      </c>
      <c r="CT371" s="27">
        <v>9.4592230202548002</v>
      </c>
      <c r="CU371" s="33">
        <v>3.1399996353410203E-2</v>
      </c>
      <c r="CV371" s="34">
        <v>0.22724690136845774</v>
      </c>
      <c r="CW371" s="34">
        <v>3.9788395599812051E-2</v>
      </c>
      <c r="CX371" s="16">
        <v>167.52240138486033</v>
      </c>
      <c r="CY371" s="34">
        <v>5.0250102397921053E-3</v>
      </c>
      <c r="CZ371" s="34">
        <v>2.6374986113618097E-2</v>
      </c>
      <c r="DA371" s="34">
        <v>1.4319873505347135E-3</v>
      </c>
      <c r="DB371" s="27">
        <v>7.2046467291316718</v>
      </c>
      <c r="DC371" s="34" t="s">
        <v>486</v>
      </c>
      <c r="DD371" s="33">
        <v>5.6141653197161138E-3</v>
      </c>
      <c r="DE371" s="34" t="s">
        <v>486</v>
      </c>
      <c r="DF371" s="34">
        <v>5.277973928078071E-2</v>
      </c>
      <c r="DG371" s="16">
        <v>160.61728969582464</v>
      </c>
      <c r="DH371" s="34">
        <v>1.8961127339292029E-3</v>
      </c>
      <c r="DI371" s="34">
        <v>3.7180525857869106E-3</v>
      </c>
      <c r="DJ371" s="34" t="s">
        <v>486</v>
      </c>
      <c r="DK371" s="27" t="s">
        <v>486</v>
      </c>
      <c r="DL371" s="33">
        <v>9.7644230439464415E-3</v>
      </c>
      <c r="DM371" s="34">
        <v>2.9486012900619016E-2</v>
      </c>
      <c r="DN371" s="34">
        <v>7.3580941610945833E-2</v>
      </c>
      <c r="DO371" s="16">
        <v>205.77151332701493</v>
      </c>
      <c r="DP371" s="34">
        <v>5.2774970349486316E-3</v>
      </c>
      <c r="DQ371" s="34">
        <v>4.4869260089978099E-3</v>
      </c>
      <c r="DR371" s="34" t="s">
        <v>486</v>
      </c>
      <c r="DS371" s="27">
        <v>8.8288838554249747</v>
      </c>
      <c r="DT371" s="33">
        <v>4.4764493539452728E-3</v>
      </c>
      <c r="DU371" s="34" t="s">
        <v>486</v>
      </c>
      <c r="DV371" s="34">
        <v>4.4142876509074822E-2</v>
      </c>
      <c r="DW371" s="16">
        <v>133.26394338658849</v>
      </c>
      <c r="DX371" s="34">
        <v>1.5199707237205247E-3</v>
      </c>
      <c r="DY371" s="34">
        <v>2.9564786302247476E-3</v>
      </c>
      <c r="DZ371" s="34" t="s">
        <v>486</v>
      </c>
      <c r="EA371" s="27" t="s">
        <v>486</v>
      </c>
      <c r="EB371" s="33">
        <v>8.8599094244803112E-3</v>
      </c>
      <c r="EC371" s="34">
        <v>3.623487326653076E-3</v>
      </c>
      <c r="ED371" s="34">
        <v>8.7979146020631852E-2</v>
      </c>
      <c r="EE371" s="16">
        <v>222.24657985705244</v>
      </c>
      <c r="EF371" s="34">
        <v>2.8429883335427597E-3</v>
      </c>
      <c r="EG371" s="34">
        <v>6.0169210909375515E-3</v>
      </c>
      <c r="EH371" s="34" t="s">
        <v>486</v>
      </c>
      <c r="EI371" s="27">
        <v>9.533635521610039</v>
      </c>
      <c r="EJ371" s="33">
        <v>5.9217009101599442E-3</v>
      </c>
      <c r="EK371" s="34">
        <v>2.7263967882163822E-3</v>
      </c>
      <c r="EL371" s="34">
        <v>5.4663319198830246E-2</v>
      </c>
      <c r="EM371" s="16">
        <v>158.43264979549269</v>
      </c>
      <c r="EN371" s="34">
        <v>2.2743968482051595E-3</v>
      </c>
      <c r="EO371" s="34">
        <v>3.6473040619547847E-3</v>
      </c>
      <c r="EP371" s="34" t="s">
        <v>486</v>
      </c>
      <c r="EQ371" s="27">
        <v>6.7961872101584975</v>
      </c>
      <c r="ER371" s="34" t="s">
        <v>486</v>
      </c>
    </row>
    <row r="372" spans="2:148" x14ac:dyDescent="0.2">
      <c r="B372" s="15" t="s">
        <v>502</v>
      </c>
      <c r="D372" s="15" t="s">
        <v>553</v>
      </c>
      <c r="E372" s="15" t="s">
        <v>587</v>
      </c>
      <c r="F372" s="31" t="s">
        <v>32</v>
      </c>
      <c r="G372" s="15">
        <v>7901</v>
      </c>
      <c r="H372" s="31" t="s">
        <v>616</v>
      </c>
      <c r="I372" s="15">
        <v>31632</v>
      </c>
      <c r="K372" s="15" t="s">
        <v>493</v>
      </c>
      <c r="L372" s="15">
        <v>1.599</v>
      </c>
      <c r="N372" s="15" t="s">
        <v>25</v>
      </c>
      <c r="P372" s="15" t="s">
        <v>495</v>
      </c>
      <c r="Q372" s="37"/>
      <c r="R372" s="11"/>
      <c r="T372" s="31" t="s">
        <v>153</v>
      </c>
      <c r="U372" s="15"/>
      <c r="V372" s="15">
        <v>1250</v>
      </c>
      <c r="Y372" s="41">
        <v>0.23100000000000001</v>
      </c>
      <c r="Z372" s="42">
        <v>1.853</v>
      </c>
      <c r="AA372" s="42">
        <v>0.111</v>
      </c>
      <c r="AB372" s="28">
        <v>240.96299999999999</v>
      </c>
      <c r="AC372" s="42">
        <v>2.5999999999999999E-2</v>
      </c>
      <c r="AD372" s="42">
        <v>0.20399999999999999</v>
      </c>
      <c r="AE372" s="42"/>
      <c r="AF372" s="43">
        <v>10.49125418296649</v>
      </c>
      <c r="AG372" s="41">
        <v>3.3000000000000002E-2</v>
      </c>
      <c r="AH372" s="42">
        <v>0.47199999999999998</v>
      </c>
      <c r="AI372" s="42">
        <v>0.05</v>
      </c>
      <c r="AJ372" s="28">
        <v>144.809</v>
      </c>
      <c r="AK372" s="42">
        <v>1.0999999999999999E-2</v>
      </c>
      <c r="AL372" s="42">
        <v>2.3E-2</v>
      </c>
      <c r="AM372" s="42"/>
      <c r="AN372" s="43">
        <v>6.2471796201159453</v>
      </c>
      <c r="AO372" s="41">
        <v>0.106</v>
      </c>
      <c r="AP372" s="42">
        <v>0.97799999999999998</v>
      </c>
      <c r="AQ372" s="42">
        <v>7.2999999999999995E-2</v>
      </c>
      <c r="AR372" s="28">
        <v>180.08600000000001</v>
      </c>
      <c r="AS372" s="42">
        <v>1.6E-2</v>
      </c>
      <c r="AT372" s="42">
        <v>8.8999999999999996E-2</v>
      </c>
      <c r="AU372" s="42"/>
      <c r="AV372" s="27">
        <v>7.7480000000000002</v>
      </c>
      <c r="AW372" s="54">
        <v>1.155</v>
      </c>
      <c r="AX372" s="33"/>
      <c r="AY372" s="34"/>
      <c r="AZ372" s="34"/>
      <c r="BA372" s="35"/>
      <c r="BB372" s="35"/>
      <c r="BC372" s="35"/>
      <c r="BD372" s="35"/>
      <c r="BE372" s="35"/>
      <c r="BF372" s="43"/>
      <c r="BG372" s="33" t="s">
        <v>486</v>
      </c>
      <c r="BH372" s="34" t="s">
        <v>486</v>
      </c>
      <c r="BI372" s="34" t="s">
        <v>486</v>
      </c>
      <c r="BJ372" s="16" t="s">
        <v>486</v>
      </c>
      <c r="BK372" s="34" t="s">
        <v>486</v>
      </c>
      <c r="BL372" s="34" t="s">
        <v>486</v>
      </c>
      <c r="BM372" s="34" t="s">
        <v>486</v>
      </c>
      <c r="BN372" s="43"/>
      <c r="BO372" s="33">
        <v>0.26800000000000002</v>
      </c>
      <c r="BP372" s="34">
        <v>1.8979999999999999</v>
      </c>
      <c r="BQ372" s="34">
        <v>0.16300000000000001</v>
      </c>
      <c r="BR372" s="16">
        <v>207.08199999999999</v>
      </c>
      <c r="BS372" s="34">
        <v>2.5000000000000001E-2</v>
      </c>
      <c r="BT372" s="34">
        <v>0.24199999999999999</v>
      </c>
      <c r="BU372" s="34" t="s">
        <v>486</v>
      </c>
      <c r="BV372" s="43" t="s">
        <v>486</v>
      </c>
      <c r="BW372" s="33">
        <v>6.6000000000000003E-2</v>
      </c>
      <c r="BX372" s="34">
        <v>0.80400000000000005</v>
      </c>
      <c r="BY372" s="34">
        <v>4.1000000000000002E-2</v>
      </c>
      <c r="BZ372" s="16">
        <v>214.25800000000001</v>
      </c>
      <c r="CA372" s="34">
        <v>0.02</v>
      </c>
      <c r="CB372" s="34">
        <v>4.5999999999999999E-2</v>
      </c>
      <c r="CC372" s="34" t="s">
        <v>486</v>
      </c>
      <c r="CD372" s="27">
        <v>9.2527228166093245</v>
      </c>
      <c r="CE372" s="33">
        <v>3.3000000000000002E-2</v>
      </c>
      <c r="CF372" s="34">
        <v>0.50900000000000001</v>
      </c>
      <c r="CG372" s="34">
        <v>2.9000000000000001E-2</v>
      </c>
      <c r="CH372" s="16">
        <v>128.227</v>
      </c>
      <c r="CI372" s="34">
        <v>0.01</v>
      </c>
      <c r="CJ372" s="34">
        <v>2.1999999999999999E-2</v>
      </c>
      <c r="CK372" s="34" t="s">
        <v>486</v>
      </c>
      <c r="CL372" s="27">
        <v>5.5384691520950176</v>
      </c>
      <c r="CM372" s="33">
        <v>0.05</v>
      </c>
      <c r="CN372" s="34">
        <v>0.95799999999999996</v>
      </c>
      <c r="CO372" s="34">
        <v>5.0999999999999997E-2</v>
      </c>
      <c r="CP372" s="16">
        <v>224.27799999999999</v>
      </c>
      <c r="CQ372" s="34">
        <v>1.7999999999999999E-2</v>
      </c>
      <c r="CR372" s="34">
        <v>3.3000000000000002E-2</v>
      </c>
      <c r="CS372" s="34" t="s">
        <v>486</v>
      </c>
      <c r="CT372" s="27">
        <v>9.6906845139903535</v>
      </c>
      <c r="CU372" s="33">
        <v>8.5999999999999993E-2</v>
      </c>
      <c r="CV372" s="34">
        <v>0.873</v>
      </c>
      <c r="CW372" s="34">
        <v>0.06</v>
      </c>
      <c r="CX372" s="16">
        <v>166.279</v>
      </c>
      <c r="CY372" s="34">
        <v>1.4999999999999999E-2</v>
      </c>
      <c r="CZ372" s="34">
        <v>7.0000000000000007E-2</v>
      </c>
      <c r="DA372" s="34" t="s">
        <v>486</v>
      </c>
      <c r="DB372" s="27">
        <v>7.2022686210742961</v>
      </c>
      <c r="DC372" s="34">
        <v>0.50800000000000001</v>
      </c>
      <c r="DD372" s="33">
        <v>3.7999999999999999E-2</v>
      </c>
      <c r="DE372" s="34">
        <v>0.47</v>
      </c>
      <c r="DF372" s="34">
        <v>4.2999999999999997E-2</v>
      </c>
      <c r="DG372" s="16">
        <v>167.05099999999999</v>
      </c>
      <c r="DH372" s="34">
        <v>1.2999999999999999E-2</v>
      </c>
      <c r="DI372" s="34">
        <v>2.5000000000000001E-2</v>
      </c>
      <c r="DJ372" s="34" t="s">
        <v>486</v>
      </c>
      <c r="DK372" s="27">
        <v>7.2016874833074116</v>
      </c>
      <c r="DL372" s="33">
        <v>6.6000000000000003E-2</v>
      </c>
      <c r="DM372" s="34">
        <v>1.7669999999999999</v>
      </c>
      <c r="DN372" s="34">
        <v>0.126</v>
      </c>
      <c r="DO372" s="16">
        <v>209.995</v>
      </c>
      <c r="DP372" s="34">
        <v>1.7000000000000001E-2</v>
      </c>
      <c r="DQ372" s="34">
        <v>4.9000000000000002E-2</v>
      </c>
      <c r="DR372" s="34" t="s">
        <v>486</v>
      </c>
      <c r="DS372" s="27">
        <v>9.1347871989442435</v>
      </c>
      <c r="DT372" s="33">
        <v>3.1E-2</v>
      </c>
      <c r="DU372" s="34">
        <v>0.69899999999999995</v>
      </c>
      <c r="DV372" s="34">
        <v>4.4999999999999998E-2</v>
      </c>
      <c r="DW372" s="16">
        <v>128.018</v>
      </c>
      <c r="DX372" s="34">
        <v>0.01</v>
      </c>
      <c r="DY372" s="34">
        <v>2.1000000000000001E-2</v>
      </c>
      <c r="DZ372" s="34" t="s">
        <v>486</v>
      </c>
      <c r="EA372" s="27">
        <v>5.5420387739391384</v>
      </c>
      <c r="EB372" s="33">
        <v>4.9000000000000002E-2</v>
      </c>
      <c r="EC372" s="34">
        <v>1.069</v>
      </c>
      <c r="ED372" s="34">
        <v>5.7000000000000002E-2</v>
      </c>
      <c r="EE372" s="16">
        <v>223.45699999999999</v>
      </c>
      <c r="EF372" s="34">
        <v>1.7000000000000001E-2</v>
      </c>
      <c r="EG372" s="34">
        <v>3.2000000000000001E-2</v>
      </c>
      <c r="EH372" s="34" t="s">
        <v>486</v>
      </c>
      <c r="EI372" s="27">
        <v>9.662816923536159</v>
      </c>
      <c r="EJ372" s="33">
        <v>3.9E-2</v>
      </c>
      <c r="EK372" s="34">
        <v>0.84499999999999997</v>
      </c>
      <c r="EL372" s="34">
        <v>5.7000000000000002E-2</v>
      </c>
      <c r="EM372" s="16">
        <v>157.48500000000001</v>
      </c>
      <c r="EN372" s="34">
        <v>1.2E-2</v>
      </c>
      <c r="EO372" s="34">
        <v>2.7E-2</v>
      </c>
      <c r="EP372" s="34" t="s">
        <v>486</v>
      </c>
      <c r="EQ372" s="27">
        <v>6.8168110477447339</v>
      </c>
      <c r="ER372" s="34">
        <v>0.91</v>
      </c>
    </row>
    <row r="373" spans="2:148" x14ac:dyDescent="0.2">
      <c r="B373" s="15" t="s">
        <v>502</v>
      </c>
      <c r="D373" s="15" t="s">
        <v>97</v>
      </c>
      <c r="E373" s="15" t="s">
        <v>607</v>
      </c>
      <c r="F373" s="31" t="s">
        <v>32</v>
      </c>
      <c r="G373" s="15">
        <v>7901</v>
      </c>
      <c r="H373" s="31" t="s">
        <v>616</v>
      </c>
      <c r="I373" s="15">
        <v>25217</v>
      </c>
      <c r="K373" s="15" t="s">
        <v>493</v>
      </c>
      <c r="L373" s="15">
        <v>1.49</v>
      </c>
      <c r="N373" s="15" t="s">
        <v>25</v>
      </c>
      <c r="P373" s="15" t="s">
        <v>495</v>
      </c>
      <c r="Q373" s="37"/>
      <c r="R373" s="11"/>
      <c r="T373" s="31" t="s">
        <v>153</v>
      </c>
      <c r="U373" s="15"/>
      <c r="V373" s="15">
        <v>1130</v>
      </c>
      <c r="Y373" s="41">
        <v>9.7331657361373058E-2</v>
      </c>
      <c r="Z373" s="42">
        <v>0.82252696804513314</v>
      </c>
      <c r="AA373" s="42">
        <v>3.5735353824292632E-2</v>
      </c>
      <c r="AB373" s="28">
        <v>203.91718899294463</v>
      </c>
      <c r="AC373" s="42">
        <v>9.7407278407277541E-3</v>
      </c>
      <c r="AD373" s="42">
        <v>8.7590929520645303E-2</v>
      </c>
      <c r="AE373" s="42"/>
      <c r="AF373" s="43">
        <v>8.8147155393694057</v>
      </c>
      <c r="AG373" s="41">
        <v>7.6829377047633804E-3</v>
      </c>
      <c r="AH373" s="42">
        <v>5.2889638500656075E-2</v>
      </c>
      <c r="AI373" s="42">
        <v>8.5574858129667131E-3</v>
      </c>
      <c r="AJ373" s="28">
        <v>130.18306300822317</v>
      </c>
      <c r="AK373" s="42">
        <v>3.0426870872000147E-3</v>
      </c>
      <c r="AL373" s="42">
        <v>4.6402506175633653E-3</v>
      </c>
      <c r="AM373" s="42"/>
      <c r="AN373" s="43">
        <v>5.5881791771086124</v>
      </c>
      <c r="AO373" s="41">
        <v>4.0768677173131637E-2</v>
      </c>
      <c r="AP373" s="42">
        <v>0.33693184532721865</v>
      </c>
      <c r="AQ373" s="42">
        <v>1.8587744625058206E-2</v>
      </c>
      <c r="AR373" s="28">
        <v>157.3953655553513</v>
      </c>
      <c r="AS373" s="42">
        <v>5.5146647369487779E-3</v>
      </c>
      <c r="AT373" s="42">
        <v>3.5254012436182862E-2</v>
      </c>
      <c r="AU373" s="42"/>
      <c r="AV373" s="27">
        <v>6.7294462996095747</v>
      </c>
      <c r="AW373" s="54"/>
      <c r="AX373" s="33" t="s">
        <v>486</v>
      </c>
      <c r="AY373" s="34" t="s">
        <v>486</v>
      </c>
      <c r="AZ373" s="34" t="s">
        <v>486</v>
      </c>
      <c r="BA373" s="16" t="s">
        <v>486</v>
      </c>
      <c r="BB373" s="34" t="s">
        <v>486</v>
      </c>
      <c r="BC373" s="34" t="s">
        <v>486</v>
      </c>
      <c r="BD373" s="34" t="s">
        <v>486</v>
      </c>
      <c r="BE373" s="27" t="s">
        <v>486</v>
      </c>
      <c r="BF373" s="34" t="s">
        <v>486</v>
      </c>
      <c r="BG373" s="33" t="s">
        <v>486</v>
      </c>
      <c r="BH373" s="34" t="s">
        <v>486</v>
      </c>
      <c r="BI373" s="34" t="s">
        <v>486</v>
      </c>
      <c r="BJ373" s="16" t="s">
        <v>486</v>
      </c>
      <c r="BK373" s="34" t="s">
        <v>486</v>
      </c>
      <c r="BL373" s="34" t="s">
        <v>486</v>
      </c>
      <c r="BM373" s="34" t="s">
        <v>486</v>
      </c>
      <c r="BN373" s="27" t="s">
        <v>486</v>
      </c>
      <c r="BO373" s="33" t="s">
        <v>486</v>
      </c>
      <c r="BP373" s="34" t="s">
        <v>486</v>
      </c>
      <c r="BQ373" s="34" t="s">
        <v>486</v>
      </c>
      <c r="BR373" s="16" t="s">
        <v>486</v>
      </c>
      <c r="BS373" s="34" t="s">
        <v>486</v>
      </c>
      <c r="BT373" s="34" t="s">
        <v>486</v>
      </c>
      <c r="BU373" s="34" t="s">
        <v>486</v>
      </c>
      <c r="BV373" s="27" t="s">
        <v>486</v>
      </c>
      <c r="BW373" s="33" t="s">
        <v>486</v>
      </c>
      <c r="BX373" s="34" t="s">
        <v>486</v>
      </c>
      <c r="BY373" s="34" t="s">
        <v>486</v>
      </c>
      <c r="BZ373" s="16" t="s">
        <v>486</v>
      </c>
      <c r="CA373" s="34" t="s">
        <v>486</v>
      </c>
      <c r="CB373" s="34" t="s">
        <v>486</v>
      </c>
      <c r="CC373" s="34" t="s">
        <v>486</v>
      </c>
      <c r="CD373" s="27" t="s">
        <v>486</v>
      </c>
      <c r="CE373" s="33" t="s">
        <v>486</v>
      </c>
      <c r="CF373" s="34" t="s">
        <v>486</v>
      </c>
      <c r="CG373" s="34" t="s">
        <v>486</v>
      </c>
      <c r="CH373" s="16" t="s">
        <v>486</v>
      </c>
      <c r="CI373" s="34" t="s">
        <v>486</v>
      </c>
      <c r="CJ373" s="34" t="s">
        <v>486</v>
      </c>
      <c r="CK373" s="34" t="s">
        <v>486</v>
      </c>
      <c r="CL373" s="27" t="s">
        <v>486</v>
      </c>
      <c r="CM373" s="33" t="s">
        <v>486</v>
      </c>
      <c r="CN373" s="34" t="s">
        <v>486</v>
      </c>
      <c r="CO373" s="34" t="s">
        <v>486</v>
      </c>
      <c r="CP373" s="16" t="s">
        <v>486</v>
      </c>
      <c r="CQ373" s="34" t="s">
        <v>486</v>
      </c>
      <c r="CR373" s="34" t="s">
        <v>486</v>
      </c>
      <c r="CS373" s="34" t="s">
        <v>486</v>
      </c>
      <c r="CT373" s="27" t="s">
        <v>486</v>
      </c>
      <c r="CU373" s="33" t="s">
        <v>486</v>
      </c>
      <c r="CV373" s="34" t="s">
        <v>486</v>
      </c>
      <c r="CW373" s="34" t="s">
        <v>486</v>
      </c>
      <c r="CX373" s="16" t="s">
        <v>486</v>
      </c>
      <c r="CY373" s="34" t="s">
        <v>486</v>
      </c>
      <c r="CZ373" s="34" t="s">
        <v>486</v>
      </c>
      <c r="DA373" s="34" t="s">
        <v>486</v>
      </c>
      <c r="DB373" s="27" t="s">
        <v>486</v>
      </c>
      <c r="DC373" s="34" t="s">
        <v>486</v>
      </c>
      <c r="DD373" s="33">
        <v>3.1286870731076287E-3</v>
      </c>
      <c r="DE373" s="34">
        <v>1.333602299809138E-2</v>
      </c>
      <c r="DF373" s="34">
        <v>1.3851763316355686E-2</v>
      </c>
      <c r="DG373" s="16">
        <v>139.50537091742976</v>
      </c>
      <c r="DH373" s="34">
        <v>1.3302079124426934E-3</v>
      </c>
      <c r="DI373" s="34">
        <v>1.7984791606649353E-3</v>
      </c>
      <c r="DJ373" s="34" t="s">
        <v>486</v>
      </c>
      <c r="DK373" s="27">
        <v>5.9847287328289926</v>
      </c>
      <c r="DL373" s="33">
        <v>3.7229872198491117E-3</v>
      </c>
      <c r="DM373" s="34">
        <v>1.2393618313471747E-2</v>
      </c>
      <c r="DN373" s="34">
        <v>3.5381999546337105E-2</v>
      </c>
      <c r="DO373" s="16">
        <v>166.7802779019456</v>
      </c>
      <c r="DP373" s="34">
        <v>1.5460316012907746E-3</v>
      </c>
      <c r="DQ373" s="34">
        <v>2.1769556185583369E-3</v>
      </c>
      <c r="DR373" s="34" t="s">
        <v>486</v>
      </c>
      <c r="DS373" s="27">
        <v>7.154570523074268</v>
      </c>
      <c r="DT373" s="33">
        <v>1.0703907459260706E-2</v>
      </c>
      <c r="DU373" s="34">
        <v>0.42174759105932808</v>
      </c>
      <c r="DV373" s="34">
        <v>3.9105005643647155E-3</v>
      </c>
      <c r="DW373" s="16">
        <v>113.46597016107043</v>
      </c>
      <c r="DX373" s="34">
        <v>3.4589784879457443E-3</v>
      </c>
      <c r="DY373" s="34">
        <v>7.2449289713149619E-3</v>
      </c>
      <c r="DZ373" s="34" t="s">
        <v>486</v>
      </c>
      <c r="EA373" s="27">
        <v>4.896452397353757</v>
      </c>
      <c r="EB373" s="33">
        <v>9.1944472827351707E-4</v>
      </c>
      <c r="EC373" s="34" t="s">
        <v>486</v>
      </c>
      <c r="ED373" s="34">
        <v>5.6218555726597147E-2</v>
      </c>
      <c r="EE373" s="16">
        <v>180.85532825419955</v>
      </c>
      <c r="EF373" s="34">
        <v>6.7794637591351344E-4</v>
      </c>
      <c r="EG373" s="34">
        <v>2.4149835236000363E-4</v>
      </c>
      <c r="EH373" s="34" t="s">
        <v>486</v>
      </c>
      <c r="EI373" s="27" t="s">
        <v>486</v>
      </c>
      <c r="EJ373" s="33">
        <v>7.1692474425217511E-3</v>
      </c>
      <c r="EK373" s="34">
        <v>0.23756455759307576</v>
      </c>
      <c r="EL373" s="34">
        <v>1.591594762510113E-2</v>
      </c>
      <c r="EM373" s="16">
        <v>133.38963353733806</v>
      </c>
      <c r="EN373" s="34">
        <v>2.4693903825045984E-3</v>
      </c>
      <c r="EO373" s="34">
        <v>4.6998570600171527E-3</v>
      </c>
      <c r="EP373" s="34" t="s">
        <v>486</v>
      </c>
      <c r="EQ373" s="27">
        <v>5.7380863960009982</v>
      </c>
      <c r="ER373" s="34" t="s">
        <v>486</v>
      </c>
    </row>
    <row r="374" spans="2:148" x14ac:dyDescent="0.2">
      <c r="B374" s="15" t="s">
        <v>502</v>
      </c>
      <c r="D374" s="15" t="s">
        <v>49</v>
      </c>
      <c r="E374" s="15" t="s">
        <v>113</v>
      </c>
      <c r="F374" s="31" t="s">
        <v>32</v>
      </c>
      <c r="G374" s="15">
        <v>7901</v>
      </c>
      <c r="H374" s="31" t="s">
        <v>616</v>
      </c>
      <c r="I374" s="15">
        <v>43430</v>
      </c>
      <c r="K374" s="15" t="s">
        <v>490</v>
      </c>
      <c r="L374" s="15">
        <v>1.5980000000000001</v>
      </c>
      <c r="N374" s="15" t="s">
        <v>25</v>
      </c>
      <c r="P374" s="15" t="s">
        <v>495</v>
      </c>
      <c r="Q374" s="37"/>
      <c r="R374" s="11"/>
      <c r="T374" s="31" t="s">
        <v>153</v>
      </c>
      <c r="U374" s="15"/>
      <c r="V374" s="15">
        <v>1250</v>
      </c>
      <c r="Y374" s="41">
        <v>9.9000000000000005E-2</v>
      </c>
      <c r="Z374" s="42">
        <v>1.952</v>
      </c>
      <c r="AA374" s="42">
        <v>0.09</v>
      </c>
      <c r="AB374" s="28">
        <v>241.98</v>
      </c>
      <c r="AC374" s="42">
        <v>1.0999999999999999E-2</v>
      </c>
      <c r="AD374" s="42">
        <v>8.7999999999999995E-2</v>
      </c>
      <c r="AE374" s="42"/>
      <c r="AF374" s="43">
        <v>10.523586746476882</v>
      </c>
      <c r="AG374" s="41">
        <v>8.9999999999999993E-3</v>
      </c>
      <c r="AH374" s="42">
        <v>0.13800000000000001</v>
      </c>
      <c r="AI374" s="42">
        <v>2.5999999999999999E-2</v>
      </c>
      <c r="AJ374" s="28">
        <v>145.06</v>
      </c>
      <c r="AK374" s="42">
        <v>2E-3</v>
      </c>
      <c r="AL374" s="42">
        <v>7.0000000000000001E-3</v>
      </c>
      <c r="AM374" s="42"/>
      <c r="AN374" s="43">
        <v>6.2321685440920032</v>
      </c>
      <c r="AO374" s="41">
        <v>4.2000000000000003E-2</v>
      </c>
      <c r="AP374" s="42">
        <v>0.80600000000000005</v>
      </c>
      <c r="AQ374" s="42">
        <v>0.05</v>
      </c>
      <c r="AR374" s="28">
        <v>180.74199999999999</v>
      </c>
      <c r="AS374" s="42">
        <v>5.0000000000000001E-3</v>
      </c>
      <c r="AT374" s="42">
        <v>3.6999999999999998E-2</v>
      </c>
      <c r="AU374" s="42"/>
      <c r="AV374" s="27">
        <v>7.7549999999999999</v>
      </c>
      <c r="AW374" s="54">
        <v>0.36299999999999999</v>
      </c>
      <c r="AX374" s="33" t="s">
        <v>486</v>
      </c>
      <c r="AY374" s="34" t="s">
        <v>486</v>
      </c>
      <c r="AZ374" s="34" t="s">
        <v>486</v>
      </c>
      <c r="BA374" s="16" t="s">
        <v>486</v>
      </c>
      <c r="BB374" s="34" t="s">
        <v>486</v>
      </c>
      <c r="BC374" s="34" t="s">
        <v>486</v>
      </c>
      <c r="BD374" s="34" t="s">
        <v>486</v>
      </c>
      <c r="BE374" s="27" t="s">
        <v>486</v>
      </c>
      <c r="BF374" s="34" t="s">
        <v>486</v>
      </c>
      <c r="BG374" s="33" t="s">
        <v>486</v>
      </c>
      <c r="BH374" s="34" t="s">
        <v>486</v>
      </c>
      <c r="BI374" s="34" t="s">
        <v>486</v>
      </c>
      <c r="BJ374" s="16" t="s">
        <v>486</v>
      </c>
      <c r="BK374" s="34" t="s">
        <v>486</v>
      </c>
      <c r="BL374" s="34" t="s">
        <v>486</v>
      </c>
      <c r="BM374" s="34" t="s">
        <v>486</v>
      </c>
      <c r="BN374" s="27" t="s">
        <v>486</v>
      </c>
      <c r="BO374" s="33">
        <v>0.115</v>
      </c>
      <c r="BP374" s="34">
        <v>1.488</v>
      </c>
      <c r="BQ374" s="34">
        <v>0.13700000000000001</v>
      </c>
      <c r="BR374" s="16">
        <v>212.90700000000001</v>
      </c>
      <c r="BS374" s="34">
        <v>0.01</v>
      </c>
      <c r="BT374" s="34">
        <v>0.105</v>
      </c>
      <c r="BU374" s="34" t="s">
        <v>486</v>
      </c>
      <c r="BV374" s="27">
        <v>9.2475456787795949</v>
      </c>
      <c r="BW374" s="33">
        <v>1.2999999999999999E-2</v>
      </c>
      <c r="BX374" s="34">
        <v>0.20399999999999999</v>
      </c>
      <c r="BY374" s="34">
        <v>6.3E-2</v>
      </c>
      <c r="BZ374" s="16">
        <v>216.79599999999999</v>
      </c>
      <c r="CA374" s="34">
        <v>1E-3</v>
      </c>
      <c r="CB374" s="34">
        <v>1.0999999999999999E-2</v>
      </c>
      <c r="CC374" s="34" t="s">
        <v>486</v>
      </c>
      <c r="CD374" s="27">
        <v>9.3139278251716391</v>
      </c>
      <c r="CE374" s="33">
        <v>6.0000000000000001E-3</v>
      </c>
      <c r="CF374" s="34">
        <v>0.14099999999999999</v>
      </c>
      <c r="CG374" s="34">
        <v>2.9000000000000001E-2</v>
      </c>
      <c r="CH374" s="16">
        <v>131.18100000000001</v>
      </c>
      <c r="CI374" s="34">
        <v>1E-3</v>
      </c>
      <c r="CJ374" s="34">
        <v>5.0000000000000001E-3</v>
      </c>
      <c r="CK374" s="34" t="s">
        <v>486</v>
      </c>
      <c r="CL374" s="27">
        <v>5.6366903897817808</v>
      </c>
      <c r="CM374" s="33">
        <v>8.0000000000000002E-3</v>
      </c>
      <c r="CN374" s="34">
        <v>0.186</v>
      </c>
      <c r="CO374" s="34">
        <v>4.2000000000000003E-2</v>
      </c>
      <c r="CP374" s="16">
        <v>234.929</v>
      </c>
      <c r="CQ374" s="34">
        <v>1E-3</v>
      </c>
      <c r="CR374" s="34">
        <v>7.0000000000000001E-3</v>
      </c>
      <c r="CS374" s="34" t="s">
        <v>486</v>
      </c>
      <c r="CT374" s="27">
        <v>10.089761197781655</v>
      </c>
      <c r="CU374" s="33">
        <v>2.9000000000000001E-2</v>
      </c>
      <c r="CV374" s="34">
        <v>0.42099999999999999</v>
      </c>
      <c r="CW374" s="34">
        <v>5.6000000000000001E-2</v>
      </c>
      <c r="CX374" s="16">
        <v>170.44900000000001</v>
      </c>
      <c r="CY374" s="34">
        <v>3.0000000000000001E-3</v>
      </c>
      <c r="CZ374" s="34">
        <v>2.5999999999999999E-2</v>
      </c>
      <c r="DA374" s="34" t="s">
        <v>486</v>
      </c>
      <c r="DB374" s="27">
        <v>7.3429011327394704</v>
      </c>
      <c r="DC374" s="34">
        <v>0.88800000000000001</v>
      </c>
      <c r="DD374" s="33">
        <v>7.0000000000000001E-3</v>
      </c>
      <c r="DE374" s="34">
        <v>0.13900000000000001</v>
      </c>
      <c r="DF374" s="34">
        <v>4.5999999999999999E-2</v>
      </c>
      <c r="DG374" s="16">
        <v>169.624</v>
      </c>
      <c r="DH374" s="34">
        <v>1E-3</v>
      </c>
      <c r="DI374" s="34">
        <v>5.0000000000000001E-3</v>
      </c>
      <c r="DJ374" s="34" t="s">
        <v>486</v>
      </c>
      <c r="DK374" s="27">
        <v>7.2855171167774291</v>
      </c>
      <c r="DL374" s="33">
        <v>1.0999999999999999E-2</v>
      </c>
      <c r="DM374" s="34">
        <v>0.27300000000000002</v>
      </c>
      <c r="DN374" s="34">
        <v>4.3999999999999997E-2</v>
      </c>
      <c r="DO374" s="16">
        <v>206.08699999999999</v>
      </c>
      <c r="DP374" s="34">
        <v>1E-3</v>
      </c>
      <c r="DQ374" s="34">
        <v>8.9999999999999993E-3</v>
      </c>
      <c r="DR374" s="34" t="s">
        <v>486</v>
      </c>
      <c r="DS374" s="27">
        <v>8.8589957738291627</v>
      </c>
      <c r="DT374" s="33">
        <v>5.0000000000000001E-3</v>
      </c>
      <c r="DU374" s="34">
        <v>7.8E-2</v>
      </c>
      <c r="DV374" s="34">
        <v>1.9E-2</v>
      </c>
      <c r="DW374" s="16">
        <v>126.577</v>
      </c>
      <c r="DX374" s="34">
        <v>1E-3</v>
      </c>
      <c r="DY374" s="34">
        <v>4.0000000000000001E-3</v>
      </c>
      <c r="DZ374" s="34" t="s">
        <v>486</v>
      </c>
      <c r="EA374" s="27">
        <v>5.4348420291904294</v>
      </c>
      <c r="EB374" s="33">
        <v>7.0000000000000001E-3</v>
      </c>
      <c r="EC374" s="34">
        <v>0.157</v>
      </c>
      <c r="ED374" s="34">
        <v>4.8000000000000001E-2</v>
      </c>
      <c r="EE374" s="16">
        <v>225.607</v>
      </c>
      <c r="EF374" s="34">
        <v>1E-3</v>
      </c>
      <c r="EG374" s="34">
        <v>6.0000000000000001E-3</v>
      </c>
      <c r="EH374" s="34" t="s">
        <v>486</v>
      </c>
      <c r="EI374" s="27">
        <v>9.6878487376474851</v>
      </c>
      <c r="EJ374" s="33">
        <v>6.0000000000000001E-3</v>
      </c>
      <c r="EK374" s="34">
        <v>0.126</v>
      </c>
      <c r="EL374" s="34">
        <v>3.1E-2</v>
      </c>
      <c r="EM374" s="16">
        <v>156.94</v>
      </c>
      <c r="EN374" s="34">
        <v>1E-3</v>
      </c>
      <c r="EO374" s="34">
        <v>5.0000000000000001E-3</v>
      </c>
      <c r="EP374" s="34" t="s">
        <v>486</v>
      </c>
      <c r="EQ374" s="27">
        <v>6.7404864024131594</v>
      </c>
      <c r="ER374" s="34">
        <v>0.56499999999999995</v>
      </c>
    </row>
    <row r="375" spans="2:148" x14ac:dyDescent="0.2">
      <c r="B375" s="15" t="s">
        <v>502</v>
      </c>
      <c r="D375" s="15" t="s">
        <v>64</v>
      </c>
      <c r="E375" s="15" t="s">
        <v>66</v>
      </c>
      <c r="F375" s="31" t="s">
        <v>32</v>
      </c>
      <c r="G375" s="15">
        <v>7901</v>
      </c>
      <c r="H375" s="31" t="s">
        <v>616</v>
      </c>
      <c r="I375" s="15">
        <v>11345</v>
      </c>
      <c r="K375" s="15" t="s">
        <v>490</v>
      </c>
      <c r="L375" s="15">
        <v>1.794</v>
      </c>
      <c r="N375" s="15" t="s">
        <v>25</v>
      </c>
      <c r="P375" s="15" t="s">
        <v>495</v>
      </c>
      <c r="Q375" s="37"/>
      <c r="R375" s="11"/>
      <c r="T375" s="31" t="s">
        <v>153</v>
      </c>
      <c r="U375" s="15"/>
      <c r="V375" s="15">
        <v>1250</v>
      </c>
      <c r="Y375" s="41">
        <v>8.1000000000000003E-2</v>
      </c>
      <c r="Z375" s="42">
        <v>0.66800000000000004</v>
      </c>
      <c r="AA375" s="42">
        <v>2.5000000000000001E-2</v>
      </c>
      <c r="AB375" s="28">
        <v>226.49600000000001</v>
      </c>
      <c r="AC375" s="42">
        <v>4.0000000000000001E-3</v>
      </c>
      <c r="AD375" s="42">
        <v>7.5999999999999998E-2</v>
      </c>
      <c r="AE375" s="42">
        <v>1.386928524858079E-3</v>
      </c>
      <c r="AF375" s="43">
        <v>9.7704868737333275</v>
      </c>
      <c r="AG375" s="41">
        <v>1.6E-2</v>
      </c>
      <c r="AH375" s="42">
        <v>0.38100000000000001</v>
      </c>
      <c r="AI375" s="42">
        <v>1.7000000000000001E-2</v>
      </c>
      <c r="AJ375" s="28">
        <v>153.43600000000001</v>
      </c>
      <c r="AK375" s="42">
        <v>5.0000000000000001E-3</v>
      </c>
      <c r="AL375" s="42">
        <v>1.0999999999999999E-2</v>
      </c>
      <c r="AM375" s="42">
        <v>1.7607123619273177E-6</v>
      </c>
      <c r="AN375" s="43">
        <v>6.6087466025671233</v>
      </c>
      <c r="AO375" s="41">
        <v>0.04</v>
      </c>
      <c r="AP375" s="42">
        <v>0.48699999999999999</v>
      </c>
      <c r="AQ375" s="42">
        <v>0.02</v>
      </c>
      <c r="AR375" s="28">
        <v>180.43299999999999</v>
      </c>
      <c r="AS375" s="42">
        <v>5.0000000000000001E-3</v>
      </c>
      <c r="AT375" s="42">
        <v>3.5000000000000003E-2</v>
      </c>
      <c r="AU375" s="42">
        <v>5.1361198721630238E-4</v>
      </c>
      <c r="AV375" s="27">
        <v>7.7210000000000001</v>
      </c>
      <c r="AW375" s="54"/>
      <c r="AX375" s="33" t="s">
        <v>486</v>
      </c>
      <c r="AY375" s="34" t="s">
        <v>486</v>
      </c>
      <c r="AZ375" s="34" t="s">
        <v>486</v>
      </c>
      <c r="BA375" s="16" t="s">
        <v>486</v>
      </c>
      <c r="BB375" s="34" t="s">
        <v>486</v>
      </c>
      <c r="BC375" s="34" t="s">
        <v>486</v>
      </c>
      <c r="BD375" s="34" t="s">
        <v>486</v>
      </c>
      <c r="BE375" s="27" t="s">
        <v>486</v>
      </c>
      <c r="BF375" s="34" t="s">
        <v>486</v>
      </c>
      <c r="BG375" s="33" t="s">
        <v>486</v>
      </c>
      <c r="BH375" s="34" t="s">
        <v>486</v>
      </c>
      <c r="BI375" s="34" t="s">
        <v>486</v>
      </c>
      <c r="BJ375" s="16" t="s">
        <v>486</v>
      </c>
      <c r="BK375" s="34" t="s">
        <v>486</v>
      </c>
      <c r="BL375" s="34" t="s">
        <v>486</v>
      </c>
      <c r="BM375" s="34" t="s">
        <v>486</v>
      </c>
      <c r="BN375" s="27" t="s">
        <v>486</v>
      </c>
      <c r="BO375" s="33" t="s">
        <v>486</v>
      </c>
      <c r="BP375" s="34" t="s">
        <v>486</v>
      </c>
      <c r="BQ375" s="34" t="s">
        <v>486</v>
      </c>
      <c r="BR375" s="16" t="s">
        <v>486</v>
      </c>
      <c r="BS375" s="34" t="s">
        <v>486</v>
      </c>
      <c r="BT375" s="34" t="s">
        <v>486</v>
      </c>
      <c r="BU375" s="34" t="s">
        <v>486</v>
      </c>
      <c r="BV375" s="27" t="s">
        <v>486</v>
      </c>
      <c r="BW375" s="33" t="s">
        <v>486</v>
      </c>
      <c r="BX375" s="34" t="s">
        <v>486</v>
      </c>
      <c r="BY375" s="34" t="s">
        <v>486</v>
      </c>
      <c r="BZ375" s="16" t="s">
        <v>486</v>
      </c>
      <c r="CA375" s="34" t="s">
        <v>486</v>
      </c>
      <c r="CB375" s="34" t="s">
        <v>486</v>
      </c>
      <c r="CC375" s="34" t="s">
        <v>486</v>
      </c>
      <c r="CD375" s="27" t="s">
        <v>486</v>
      </c>
      <c r="CE375" s="33" t="s">
        <v>486</v>
      </c>
      <c r="CF375" s="34" t="s">
        <v>486</v>
      </c>
      <c r="CG375" s="34" t="s">
        <v>486</v>
      </c>
      <c r="CH375" s="16" t="s">
        <v>486</v>
      </c>
      <c r="CI375" s="34" t="s">
        <v>486</v>
      </c>
      <c r="CJ375" s="34" t="s">
        <v>486</v>
      </c>
      <c r="CK375" s="34" t="s">
        <v>486</v>
      </c>
      <c r="CL375" s="27" t="s">
        <v>486</v>
      </c>
      <c r="CM375" s="33" t="s">
        <v>486</v>
      </c>
      <c r="CN375" s="34" t="s">
        <v>486</v>
      </c>
      <c r="CO375" s="34" t="s">
        <v>486</v>
      </c>
      <c r="CP375" s="16" t="s">
        <v>486</v>
      </c>
      <c r="CQ375" s="34" t="s">
        <v>486</v>
      </c>
      <c r="CR375" s="34" t="s">
        <v>486</v>
      </c>
      <c r="CS375" s="34" t="s">
        <v>486</v>
      </c>
      <c r="CT375" s="27" t="s">
        <v>486</v>
      </c>
      <c r="CU375" s="33" t="s">
        <v>486</v>
      </c>
      <c r="CV375" s="34" t="s">
        <v>486</v>
      </c>
      <c r="CW375" s="34" t="s">
        <v>486</v>
      </c>
      <c r="CX375" s="16" t="s">
        <v>486</v>
      </c>
      <c r="CY375" s="34" t="s">
        <v>486</v>
      </c>
      <c r="CZ375" s="34" t="s">
        <v>486</v>
      </c>
      <c r="DA375" s="34" t="s">
        <v>486</v>
      </c>
      <c r="DB375" s="27" t="s">
        <v>486</v>
      </c>
      <c r="DC375" s="34" t="s">
        <v>486</v>
      </c>
      <c r="DD375" s="33">
        <v>3.5838376950459686E-3</v>
      </c>
      <c r="DE375" s="34">
        <v>1.9611173494605241E-2</v>
      </c>
      <c r="DF375" s="34">
        <v>3.2401351369546444E-2</v>
      </c>
      <c r="DG375" s="16">
        <v>152.25437030719175</v>
      </c>
      <c r="DH375" s="34">
        <v>3.6279356536543143E-4</v>
      </c>
      <c r="DI375" s="34">
        <v>3.2210441296805373E-3</v>
      </c>
      <c r="DJ375" s="34" t="s">
        <v>486</v>
      </c>
      <c r="DK375" s="27">
        <v>6.5320199039663862</v>
      </c>
      <c r="DL375" s="33">
        <v>7.9092867311009295E-3</v>
      </c>
      <c r="DM375" s="34">
        <v>0.16104098292962671</v>
      </c>
      <c r="DN375" s="34">
        <v>2.6927395922505055E-2</v>
      </c>
      <c r="DO375" s="16">
        <v>195.92019424753886</v>
      </c>
      <c r="DP375" s="34">
        <v>1.4358689049459928E-3</v>
      </c>
      <c r="DQ375" s="34">
        <v>6.4734178261549365E-3</v>
      </c>
      <c r="DR375" s="34" t="s">
        <v>486</v>
      </c>
      <c r="DS375" s="27">
        <v>8.4149736930392383</v>
      </c>
      <c r="DT375" s="33">
        <v>8.072336001108505E-3</v>
      </c>
      <c r="DU375" s="34">
        <v>0.11271315226714729</v>
      </c>
      <c r="DV375" s="34">
        <v>1.9924614211428271E-2</v>
      </c>
      <c r="DW375" s="16">
        <v>127.91088722611357</v>
      </c>
      <c r="DX375" s="34">
        <v>2.2744964587547625E-3</v>
      </c>
      <c r="DY375" s="34">
        <v>5.7978395423537426E-3</v>
      </c>
      <c r="DZ375" s="34" t="s">
        <v>486</v>
      </c>
      <c r="EA375" s="27">
        <v>5.4948102619013959</v>
      </c>
      <c r="EB375" s="33">
        <v>2.6270698781088197E-3</v>
      </c>
      <c r="EC375" s="34">
        <v>0.13090169636980092</v>
      </c>
      <c r="ED375" s="34">
        <v>2.634539584252639E-2</v>
      </c>
      <c r="EE375" s="16">
        <v>214.15240257213719</v>
      </c>
      <c r="EF375" s="34">
        <v>5.9375096487503738E-4</v>
      </c>
      <c r="EG375" s="34">
        <v>2.0333189132337821E-3</v>
      </c>
      <c r="EH375" s="34" t="s">
        <v>486</v>
      </c>
      <c r="EI375" s="27">
        <v>9.1942055541076417</v>
      </c>
      <c r="EJ375" s="33">
        <v>6.5888652571064639E-3</v>
      </c>
      <c r="EK375" s="34">
        <v>0.10315866725786288</v>
      </c>
      <c r="EL375" s="34">
        <v>2.4067019693191381E-2</v>
      </c>
      <c r="EM375" s="16">
        <v>151.53610125870776</v>
      </c>
      <c r="EN375" s="34">
        <v>1.5998866860962035E-3</v>
      </c>
      <c r="EO375" s="34">
        <v>4.9889785710102606E-3</v>
      </c>
      <c r="EP375" s="34" t="s">
        <v>486</v>
      </c>
      <c r="EQ375" s="27">
        <v>6.5072530940901956</v>
      </c>
      <c r="ER375" s="34" t="s">
        <v>486</v>
      </c>
    </row>
    <row r="376" spans="2:148" x14ac:dyDescent="0.2">
      <c r="B376" s="15" t="s">
        <v>502</v>
      </c>
      <c r="D376" s="15" t="s">
        <v>49</v>
      </c>
      <c r="E376" s="15" t="s">
        <v>608</v>
      </c>
      <c r="F376" s="31" t="s">
        <v>32</v>
      </c>
      <c r="G376" s="15">
        <v>7901</v>
      </c>
      <c r="H376" s="31" t="s">
        <v>616</v>
      </c>
      <c r="I376" s="15">
        <v>17341</v>
      </c>
      <c r="K376" s="15" t="s">
        <v>493</v>
      </c>
      <c r="L376" s="15">
        <v>1.796</v>
      </c>
      <c r="N376" s="15" t="s">
        <v>25</v>
      </c>
      <c r="P376" s="15" t="s">
        <v>495</v>
      </c>
      <c r="Q376" s="37"/>
      <c r="R376" s="11"/>
      <c r="T376" s="31" t="s">
        <v>153</v>
      </c>
      <c r="U376" s="15"/>
      <c r="V376" s="15">
        <v>1360</v>
      </c>
      <c r="Y376" s="41">
        <v>0.05</v>
      </c>
      <c r="Z376" s="42">
        <v>0.68600000000000005</v>
      </c>
      <c r="AA376" s="42">
        <v>6.2E-2</v>
      </c>
      <c r="AB376" s="28">
        <v>258.52100000000002</v>
      </c>
      <c r="AC376" s="42">
        <v>4.0000000000000001E-3</v>
      </c>
      <c r="AD376" s="42">
        <v>4.5999999999999999E-2</v>
      </c>
      <c r="AE376" s="42"/>
      <c r="AF376" s="43">
        <v>11.141038946756533</v>
      </c>
      <c r="AG376" s="41">
        <v>1.9E-2</v>
      </c>
      <c r="AH376" s="42">
        <v>0.76100000000000001</v>
      </c>
      <c r="AI376" s="42">
        <v>8.9999999999999993E-3</v>
      </c>
      <c r="AJ376" s="28">
        <v>160.108</v>
      </c>
      <c r="AK376" s="42">
        <v>5.0000000000000001E-3</v>
      </c>
      <c r="AL376" s="42">
        <v>1.4E-2</v>
      </c>
      <c r="AM376" s="42"/>
      <c r="AN376" s="43">
        <v>6.92092928626416</v>
      </c>
      <c r="AO376" s="41">
        <v>0.03</v>
      </c>
      <c r="AP376" s="42">
        <v>0.73299999999999998</v>
      </c>
      <c r="AQ376" s="42">
        <v>2.9000000000000001E-2</v>
      </c>
      <c r="AR376" s="28">
        <v>196.26599999999999</v>
      </c>
      <c r="AS376" s="42">
        <v>5.0000000000000001E-3</v>
      </c>
      <c r="AT376" s="42">
        <v>2.5999999999999999E-2</v>
      </c>
      <c r="AU376" s="42"/>
      <c r="AV376" s="27">
        <v>8.41</v>
      </c>
      <c r="AW376" s="54">
        <v>0.64700000000000002</v>
      </c>
      <c r="AX376" s="33" t="s">
        <v>486</v>
      </c>
      <c r="AY376" s="34" t="s">
        <v>486</v>
      </c>
      <c r="AZ376" s="34" t="s">
        <v>486</v>
      </c>
      <c r="BA376" s="16" t="s">
        <v>486</v>
      </c>
      <c r="BB376" s="34" t="s">
        <v>486</v>
      </c>
      <c r="BC376" s="34" t="s">
        <v>486</v>
      </c>
      <c r="BD376" s="34" t="s">
        <v>486</v>
      </c>
      <c r="BE376" s="27" t="s">
        <v>486</v>
      </c>
      <c r="BF376" s="34" t="s">
        <v>486</v>
      </c>
      <c r="BG376" s="33" t="s">
        <v>486</v>
      </c>
      <c r="BH376" s="34" t="s">
        <v>486</v>
      </c>
      <c r="BI376" s="34" t="s">
        <v>486</v>
      </c>
      <c r="BJ376" s="16" t="s">
        <v>486</v>
      </c>
      <c r="BK376" s="34" t="s">
        <v>486</v>
      </c>
      <c r="BL376" s="34" t="s">
        <v>486</v>
      </c>
      <c r="BM376" s="34" t="s">
        <v>486</v>
      </c>
      <c r="BN376" s="27" t="s">
        <v>486</v>
      </c>
      <c r="BO376" s="33">
        <v>0.10100000000000001</v>
      </c>
      <c r="BP376" s="34">
        <v>1.181</v>
      </c>
      <c r="BQ376" s="34">
        <v>6.7000000000000004E-2</v>
      </c>
      <c r="BR376" s="16">
        <v>215.84100000000001</v>
      </c>
      <c r="BS376" s="34">
        <v>7.0000000000000001E-3</v>
      </c>
      <c r="BT376" s="34">
        <v>9.4E-2</v>
      </c>
      <c r="BU376" s="34" t="s">
        <v>486</v>
      </c>
      <c r="BV376" s="27">
        <v>9.350789147067605</v>
      </c>
      <c r="BW376" s="33">
        <v>6.2E-2</v>
      </c>
      <c r="BX376" s="34">
        <v>0.80900000000000005</v>
      </c>
      <c r="BY376" s="34">
        <v>2.7E-2</v>
      </c>
      <c r="BZ376" s="16">
        <v>241.12799999999999</v>
      </c>
      <c r="CA376" s="34">
        <v>1.4E-2</v>
      </c>
      <c r="CB376" s="34">
        <v>4.8000000000000001E-2</v>
      </c>
      <c r="CC376" s="34" t="s">
        <v>486</v>
      </c>
      <c r="CD376" s="27">
        <v>10.404973527517242</v>
      </c>
      <c r="CE376" s="33">
        <v>1.0999999999999999E-2</v>
      </c>
      <c r="CF376" s="34">
        <v>0.14899999999999999</v>
      </c>
      <c r="CG376" s="34">
        <v>3.5999999999999997E-2</v>
      </c>
      <c r="CH376" s="16">
        <v>144.309</v>
      </c>
      <c r="CI376" s="34">
        <v>3.0000000000000001E-3</v>
      </c>
      <c r="CJ376" s="34">
        <v>8.0000000000000002E-3</v>
      </c>
      <c r="CK376" s="34" t="s">
        <v>486</v>
      </c>
      <c r="CL376" s="27">
        <v>6.2009715479725376</v>
      </c>
      <c r="CM376" s="33">
        <v>8.0000000000000002E-3</v>
      </c>
      <c r="CN376" s="34">
        <v>4.7E-2</v>
      </c>
      <c r="CO376" s="34">
        <v>4.9000000000000002E-2</v>
      </c>
      <c r="CP376" s="16">
        <v>237.28899999999999</v>
      </c>
      <c r="CQ376" s="34">
        <v>1E-3</v>
      </c>
      <c r="CR376" s="34">
        <v>7.0000000000000001E-3</v>
      </c>
      <c r="CS376" s="34" t="s">
        <v>486</v>
      </c>
      <c r="CT376" s="27">
        <v>10.181613486041069</v>
      </c>
      <c r="CU376" s="33">
        <v>3.5999999999999997E-2</v>
      </c>
      <c r="CV376" s="34">
        <v>0.437</v>
      </c>
      <c r="CW376" s="34">
        <v>4.2000000000000003E-2</v>
      </c>
      <c r="CX376" s="16">
        <v>182.14400000000001</v>
      </c>
      <c r="CY376" s="34">
        <v>5.0000000000000001E-3</v>
      </c>
      <c r="CZ376" s="34">
        <v>3.1E-2</v>
      </c>
      <c r="DA376" s="34" t="s">
        <v>486</v>
      </c>
      <c r="DB376" s="27">
        <v>7.8465320262054021</v>
      </c>
      <c r="DC376" s="34">
        <v>0.56899999999999995</v>
      </c>
      <c r="DD376" s="33">
        <v>4.0000000000000001E-3</v>
      </c>
      <c r="DE376" s="34">
        <v>4.7E-2</v>
      </c>
      <c r="DF376" s="34">
        <v>5.0999999999999997E-2</v>
      </c>
      <c r="DG376" s="16">
        <v>182.59700000000001</v>
      </c>
      <c r="DH376" s="34">
        <v>1E-3</v>
      </c>
      <c r="DI376" s="34">
        <v>3.0000000000000001E-3</v>
      </c>
      <c r="DJ376" s="34" t="s">
        <v>486</v>
      </c>
      <c r="DK376" s="27">
        <v>7.8353219902279632</v>
      </c>
      <c r="DL376" s="33">
        <v>6.0000000000000001E-3</v>
      </c>
      <c r="DM376" s="34">
        <v>6.6000000000000003E-2</v>
      </c>
      <c r="DN376" s="34">
        <v>5.7000000000000002E-2</v>
      </c>
      <c r="DO376" s="16">
        <v>214.39099999999999</v>
      </c>
      <c r="DP376" s="34">
        <v>1E-3</v>
      </c>
      <c r="DQ376" s="34">
        <v>5.0000000000000001E-3</v>
      </c>
      <c r="DR376" s="34" t="s">
        <v>486</v>
      </c>
      <c r="DS376" s="27">
        <v>9.2005236367064143</v>
      </c>
      <c r="DT376" s="33">
        <v>8.0000000000000002E-3</v>
      </c>
      <c r="DU376" s="34">
        <v>0.31</v>
      </c>
      <c r="DV376" s="34">
        <v>2.4E-2</v>
      </c>
      <c r="DW376" s="16">
        <v>136.03</v>
      </c>
      <c r="DX376" s="34">
        <v>2E-3</v>
      </c>
      <c r="DY376" s="34">
        <v>6.0000000000000001E-3</v>
      </c>
      <c r="DZ376" s="34" t="s">
        <v>486</v>
      </c>
      <c r="EA376" s="27">
        <v>5.8563271590391368</v>
      </c>
      <c r="EB376" s="33">
        <v>7.0000000000000001E-3</v>
      </c>
      <c r="EC376" s="34">
        <v>2.3E-2</v>
      </c>
      <c r="ED376" s="34">
        <v>7.1999999999999995E-2</v>
      </c>
      <c r="EE376" s="16">
        <v>235.06800000000001</v>
      </c>
      <c r="EF376" s="34" t="s">
        <v>486</v>
      </c>
      <c r="EG376" s="34">
        <v>6.0000000000000001E-3</v>
      </c>
      <c r="EH376" s="34" t="s">
        <v>486</v>
      </c>
      <c r="EI376" s="27">
        <v>10.084600870371245</v>
      </c>
      <c r="EJ376" s="33">
        <v>7.0000000000000001E-3</v>
      </c>
      <c r="EK376" s="34">
        <v>0.193</v>
      </c>
      <c r="EL376" s="34">
        <v>3.9E-2</v>
      </c>
      <c r="EM376" s="16">
        <v>166.78</v>
      </c>
      <c r="EN376" s="34">
        <v>2E-3</v>
      </c>
      <c r="EO376" s="34">
        <v>5.0000000000000001E-3</v>
      </c>
      <c r="EP376" s="34" t="s">
        <v>486</v>
      </c>
      <c r="EQ376" s="27">
        <v>7.1671771064083831</v>
      </c>
      <c r="ER376" s="34">
        <v>0.98699999999999999</v>
      </c>
    </row>
    <row r="377" spans="2:148" x14ac:dyDescent="0.2">
      <c r="B377" s="15" t="s">
        <v>502</v>
      </c>
      <c r="D377" s="15" t="s">
        <v>609</v>
      </c>
      <c r="E377" s="15" t="s">
        <v>596</v>
      </c>
      <c r="F377" s="31" t="s">
        <v>32</v>
      </c>
      <c r="G377" s="15">
        <v>7901</v>
      </c>
      <c r="H377" s="31" t="s">
        <v>616</v>
      </c>
      <c r="I377" s="15">
        <v>8198</v>
      </c>
      <c r="K377" s="15" t="s">
        <v>493</v>
      </c>
      <c r="L377" s="15">
        <v>1.599</v>
      </c>
      <c r="N377" s="15" t="s">
        <v>25</v>
      </c>
      <c r="P377" s="15" t="s">
        <v>495</v>
      </c>
      <c r="Q377" s="37"/>
      <c r="R377" s="11"/>
      <c r="T377" s="31" t="s">
        <v>153</v>
      </c>
      <c r="U377" s="15"/>
      <c r="V377" s="15">
        <v>1250</v>
      </c>
      <c r="Y377" s="41">
        <v>0.21661364010809012</v>
      </c>
      <c r="Z377" s="42">
        <v>0.9562014632613538</v>
      </c>
      <c r="AA377" s="42">
        <v>5.6440422506552908E-2</v>
      </c>
      <c r="AB377" s="28">
        <v>244.8728496511288</v>
      </c>
      <c r="AC377" s="42">
        <v>1.1745530462302157E-2</v>
      </c>
      <c r="AD377" s="42">
        <v>0.20486810964578797</v>
      </c>
      <c r="AE377" s="42"/>
      <c r="AF377" s="43">
        <v>10.596547704644216</v>
      </c>
      <c r="AG377" s="41">
        <v>3.9735999947715754E-2</v>
      </c>
      <c r="AH377" s="42">
        <v>0.96809707677636359</v>
      </c>
      <c r="AI377" s="42">
        <v>2.112232555322216E-2</v>
      </c>
      <c r="AJ377" s="28">
        <v>151.70678394861761</v>
      </c>
      <c r="AK377" s="42">
        <v>8.5882221662756907E-3</v>
      </c>
      <c r="AL377" s="42">
        <v>3.1147777781440063E-2</v>
      </c>
      <c r="AM377" s="42"/>
      <c r="AN377" s="43">
        <v>6.5773793090233301</v>
      </c>
      <c r="AO377" s="41">
        <v>0.10501367586520127</v>
      </c>
      <c r="AP377" s="42">
        <v>0.96370693451096245</v>
      </c>
      <c r="AQ377" s="42">
        <v>3.4156665477994355E-2</v>
      </c>
      <c r="AR377" s="28">
        <v>186.0902381711042</v>
      </c>
      <c r="AS377" s="42">
        <v>9.7534443364309022E-3</v>
      </c>
      <c r="AT377" s="42">
        <v>9.5260231528770375E-2</v>
      </c>
      <c r="AU377" s="42"/>
      <c r="AV377" s="27">
        <v>8.0017891401533259</v>
      </c>
      <c r="AW377" s="54"/>
      <c r="AX377" s="33" t="s">
        <v>486</v>
      </c>
      <c r="AY377" s="34" t="s">
        <v>486</v>
      </c>
      <c r="AZ377" s="34" t="s">
        <v>486</v>
      </c>
      <c r="BA377" s="16" t="s">
        <v>486</v>
      </c>
      <c r="BB377" s="34" t="s">
        <v>486</v>
      </c>
      <c r="BC377" s="34" t="s">
        <v>486</v>
      </c>
      <c r="BD377" s="34" t="s">
        <v>486</v>
      </c>
      <c r="BE377" s="27" t="s">
        <v>486</v>
      </c>
      <c r="BF377" s="34" t="s">
        <v>486</v>
      </c>
      <c r="BG377" s="33" t="s">
        <v>486</v>
      </c>
      <c r="BH377" s="34" t="s">
        <v>486</v>
      </c>
      <c r="BI377" s="34" t="s">
        <v>486</v>
      </c>
      <c r="BJ377" s="16" t="s">
        <v>486</v>
      </c>
      <c r="BK377" s="34" t="s">
        <v>486</v>
      </c>
      <c r="BL377" s="34" t="s">
        <v>486</v>
      </c>
      <c r="BM377" s="34" t="s">
        <v>486</v>
      </c>
      <c r="BN377" s="27" t="s">
        <v>486</v>
      </c>
      <c r="BO377" s="33">
        <v>0.19671317892726878</v>
      </c>
      <c r="BP377" s="34">
        <v>1.4773646907620657</v>
      </c>
      <c r="BQ377" s="34">
        <v>0.15095859560514391</v>
      </c>
      <c r="BR377" s="16">
        <v>211.58317206630332</v>
      </c>
      <c r="BS377" s="34">
        <v>1.2129372571217359E-2</v>
      </c>
      <c r="BT377" s="34">
        <v>0.18458380635605143</v>
      </c>
      <c r="BU377" s="34" t="s">
        <v>486</v>
      </c>
      <c r="BV377" s="27">
        <v>9.2011671520304095</v>
      </c>
      <c r="BW377" s="33">
        <v>2.3299596770193547E-2</v>
      </c>
      <c r="BX377" s="34">
        <v>0.33498041062158174</v>
      </c>
      <c r="BY377" s="34">
        <v>4.566133644442711E-2</v>
      </c>
      <c r="BZ377" s="16">
        <v>221.76725790449078</v>
      </c>
      <c r="CA377" s="34">
        <v>6.4364704013221445E-3</v>
      </c>
      <c r="CB377" s="34">
        <v>1.6863126368871401E-2</v>
      </c>
      <c r="CC377" s="34" t="s">
        <v>486</v>
      </c>
      <c r="CD377" s="27">
        <v>9.5373749752377215</v>
      </c>
      <c r="CE377" s="33">
        <v>2.5700881196524389E-2</v>
      </c>
      <c r="CF377" s="34">
        <v>0.27336043121650494</v>
      </c>
      <c r="CG377" s="34">
        <v>1.2956752580633666E-2</v>
      </c>
      <c r="CH377" s="16">
        <v>131.72742631138837</v>
      </c>
      <c r="CI377" s="34">
        <v>7.2809800119503273E-3</v>
      </c>
      <c r="CJ377" s="34">
        <v>1.841990118457406E-2</v>
      </c>
      <c r="CK377" s="34" t="s">
        <v>486</v>
      </c>
      <c r="CL377" s="27">
        <v>5.6717280123041425</v>
      </c>
      <c r="CM377" s="33">
        <v>1.0172400741634779E-2</v>
      </c>
      <c r="CN377" s="34">
        <v>0.3344696445893518</v>
      </c>
      <c r="CO377" s="34">
        <v>1.0677059544881747E-2</v>
      </c>
      <c r="CP377" s="16">
        <v>239.95871547095732</v>
      </c>
      <c r="CQ377" s="34">
        <v>2.5613235796174303E-3</v>
      </c>
      <c r="CR377" s="34">
        <v>7.6110771620173491E-3</v>
      </c>
      <c r="CS377" s="34" t="s">
        <v>486</v>
      </c>
      <c r="CT377" s="27">
        <v>10.315788612927125</v>
      </c>
      <c r="CU377" s="33">
        <v>5.7461629816558439E-2</v>
      </c>
      <c r="CV377" s="34">
        <v>0.52613704330459043</v>
      </c>
      <c r="CW377" s="34">
        <v>4.4630712622976347E-2</v>
      </c>
      <c r="CX377" s="16">
        <v>171.7624227617755</v>
      </c>
      <c r="CY377" s="34">
        <v>7.6204751833885993E-3</v>
      </c>
      <c r="CZ377" s="34">
        <v>4.9841154633169842E-2</v>
      </c>
      <c r="DA377" s="34" t="s">
        <v>486</v>
      </c>
      <c r="DB377" s="27">
        <v>7.4101924521159956</v>
      </c>
      <c r="DC377" s="34" t="s">
        <v>486</v>
      </c>
      <c r="DD377" s="33">
        <v>7.7015233503036594E-3</v>
      </c>
      <c r="DE377" s="34">
        <v>0.25011537161002628</v>
      </c>
      <c r="DF377" s="34">
        <v>9.9404363625053248E-3</v>
      </c>
      <c r="DG377" s="16">
        <v>170.88960761204447</v>
      </c>
      <c r="DH377" s="34">
        <v>2.1379139239341197E-3</v>
      </c>
      <c r="DI377" s="34">
        <v>5.5636094263695392E-3</v>
      </c>
      <c r="DJ377" s="34" t="s">
        <v>486</v>
      </c>
      <c r="DK377" s="27">
        <v>7.347383684738686</v>
      </c>
      <c r="DL377" s="33">
        <v>1.5818956698633476E-2</v>
      </c>
      <c r="DM377" s="34">
        <v>0.35421895201456483</v>
      </c>
      <c r="DN377" s="34">
        <v>2.6231055822214095E-2</v>
      </c>
      <c r="DO377" s="16">
        <v>214.14175266629641</v>
      </c>
      <c r="DP377" s="34">
        <v>4.4145170681984093E-3</v>
      </c>
      <c r="DQ377" s="34">
        <v>1.1404439630435068E-2</v>
      </c>
      <c r="DR377" s="34" t="s">
        <v>486</v>
      </c>
      <c r="DS377" s="27">
        <v>9.2105949042142612</v>
      </c>
      <c r="DT377" s="33">
        <v>1.9612469566125258E-2</v>
      </c>
      <c r="DU377" s="34">
        <v>0.27573922648083637</v>
      </c>
      <c r="DV377" s="34">
        <v>1.441242578997772E-2</v>
      </c>
      <c r="DW377" s="16">
        <v>131.39039596144926</v>
      </c>
      <c r="DX377" s="34">
        <v>6.1110643689862168E-3</v>
      </c>
      <c r="DY377" s="34">
        <v>1.3501405197139042E-2</v>
      </c>
      <c r="DZ377" s="34" t="s">
        <v>486</v>
      </c>
      <c r="EA377" s="27">
        <v>5.6566047075898576</v>
      </c>
      <c r="EB377" s="33">
        <v>1.2228821222906028E-2</v>
      </c>
      <c r="EC377" s="34">
        <v>0.40541189327582894</v>
      </c>
      <c r="ED377" s="34">
        <v>1.1720096075972936E-2</v>
      </c>
      <c r="EE377" s="16">
        <v>236.02931562978421</v>
      </c>
      <c r="EF377" s="34">
        <v>3.8799335934772E-3</v>
      </c>
      <c r="EG377" s="34">
        <v>8.3488876294288278E-3</v>
      </c>
      <c r="EH377" s="34" t="s">
        <v>486</v>
      </c>
      <c r="EI377" s="27">
        <v>10.152317328608422</v>
      </c>
      <c r="EJ377" s="33">
        <v>1.5939852696423656E-2</v>
      </c>
      <c r="EK377" s="34">
        <v>0.29552697205428963</v>
      </c>
      <c r="EL377" s="34">
        <v>1.4943913407618338E-2</v>
      </c>
      <c r="EM377" s="16">
        <v>162.03794846090062</v>
      </c>
      <c r="EN377" s="34">
        <v>4.8483485565697787E-3</v>
      </c>
      <c r="EO377" s="34">
        <v>1.1091504139853877E-2</v>
      </c>
      <c r="EP377" s="34" t="s">
        <v>486</v>
      </c>
      <c r="EQ377" s="27">
        <v>6.9719163741767245</v>
      </c>
      <c r="ER377" s="34" t="s">
        <v>486</v>
      </c>
    </row>
    <row r="378" spans="2:148" x14ac:dyDescent="0.2">
      <c r="B378" s="15" t="s">
        <v>502</v>
      </c>
      <c r="D378" s="15" t="s">
        <v>53</v>
      </c>
      <c r="E378" s="15" t="s">
        <v>597</v>
      </c>
      <c r="F378" s="31" t="s">
        <v>32</v>
      </c>
      <c r="G378" s="15">
        <v>7901</v>
      </c>
      <c r="H378" s="31" t="s">
        <v>616</v>
      </c>
      <c r="I378" s="15">
        <v>4378</v>
      </c>
      <c r="K378" s="15" t="s">
        <v>493</v>
      </c>
      <c r="L378" s="15">
        <v>1.9990000000000001</v>
      </c>
      <c r="N378" s="15" t="s">
        <v>25</v>
      </c>
      <c r="P378" s="15" t="s">
        <v>495</v>
      </c>
      <c r="Q378" s="37"/>
      <c r="R378" s="11"/>
      <c r="T378" s="31" t="s">
        <v>153</v>
      </c>
      <c r="U378" s="15"/>
      <c r="V378" s="15">
        <v>1470</v>
      </c>
      <c r="Y378" s="41">
        <v>7.2054757390375895E-2</v>
      </c>
      <c r="Z378" s="42">
        <v>0.85663216866721725</v>
      </c>
      <c r="AA378" s="42">
        <v>5.311864899857096E-2</v>
      </c>
      <c r="AB378" s="28">
        <v>254.90114797900549</v>
      </c>
      <c r="AC378" s="42">
        <v>1.2405747589118136E-2</v>
      </c>
      <c r="AD378" s="42">
        <v>5.9649009801257757E-2</v>
      </c>
      <c r="AE378" s="42"/>
      <c r="AF378" s="43">
        <v>11.000284051865139</v>
      </c>
      <c r="AG378" s="41">
        <v>3.5880411723338328E-2</v>
      </c>
      <c r="AH378" s="42">
        <v>0.27822470467772603</v>
      </c>
      <c r="AI378" s="42">
        <v>1.1903248709943951E-2</v>
      </c>
      <c r="AJ378" s="28">
        <v>155.2759268964426</v>
      </c>
      <c r="AK378" s="42">
        <v>1.0011351470063864E-2</v>
      </c>
      <c r="AL378" s="42">
        <v>2.5869060253274463E-2</v>
      </c>
      <c r="AM378" s="42"/>
      <c r="AN378" s="43">
        <v>6.6834392040326138</v>
      </c>
      <c r="AO378" s="41">
        <v>4.9209988832800221E-2</v>
      </c>
      <c r="AP378" s="42">
        <v>0.49135715392508283</v>
      </c>
      <c r="AQ378" s="42">
        <v>2.7090361181896578E-2</v>
      </c>
      <c r="AR378" s="28">
        <v>191.98597767912372</v>
      </c>
      <c r="AS378" s="42">
        <v>1.0893642140731411E-2</v>
      </c>
      <c r="AT378" s="42">
        <v>3.8316346692068806E-2</v>
      </c>
      <c r="AU378" s="42"/>
      <c r="AV378" s="27">
        <v>8.2136765961666338</v>
      </c>
      <c r="AW378" s="54"/>
      <c r="AX378" s="33" t="s">
        <v>486</v>
      </c>
      <c r="AY378" s="34" t="s">
        <v>486</v>
      </c>
      <c r="AZ378" s="34" t="s">
        <v>486</v>
      </c>
      <c r="BA378" s="16" t="s">
        <v>486</v>
      </c>
      <c r="BB378" s="34" t="s">
        <v>486</v>
      </c>
      <c r="BC378" s="34" t="s">
        <v>486</v>
      </c>
      <c r="BD378" s="34" t="s">
        <v>486</v>
      </c>
      <c r="BE378" s="27" t="s">
        <v>486</v>
      </c>
      <c r="BF378" s="34" t="s">
        <v>486</v>
      </c>
      <c r="BG378" s="33" t="s">
        <v>486</v>
      </c>
      <c r="BH378" s="34" t="s">
        <v>486</v>
      </c>
      <c r="BI378" s="34" t="s">
        <v>486</v>
      </c>
      <c r="BJ378" s="16" t="s">
        <v>486</v>
      </c>
      <c r="BK378" s="34" t="s">
        <v>486</v>
      </c>
      <c r="BL378" s="34" t="s">
        <v>486</v>
      </c>
      <c r="BM378" s="34" t="s">
        <v>486</v>
      </c>
      <c r="BN378" s="27" t="s">
        <v>486</v>
      </c>
      <c r="BO378" s="33" t="s">
        <v>486</v>
      </c>
      <c r="BP378" s="34" t="s">
        <v>486</v>
      </c>
      <c r="BQ378" s="34" t="s">
        <v>486</v>
      </c>
      <c r="BR378" s="16" t="s">
        <v>486</v>
      </c>
      <c r="BS378" s="34" t="s">
        <v>486</v>
      </c>
      <c r="BT378" s="34" t="s">
        <v>486</v>
      </c>
      <c r="BU378" s="34" t="s">
        <v>486</v>
      </c>
      <c r="BV378" s="27" t="s">
        <v>486</v>
      </c>
      <c r="BW378" s="33" t="s">
        <v>486</v>
      </c>
      <c r="BX378" s="34" t="s">
        <v>486</v>
      </c>
      <c r="BY378" s="34" t="s">
        <v>486</v>
      </c>
      <c r="BZ378" s="16" t="s">
        <v>486</v>
      </c>
      <c r="CA378" s="34" t="s">
        <v>486</v>
      </c>
      <c r="CB378" s="34" t="s">
        <v>486</v>
      </c>
      <c r="CC378" s="34" t="s">
        <v>486</v>
      </c>
      <c r="CD378" s="27" t="s">
        <v>486</v>
      </c>
      <c r="CE378" s="33" t="s">
        <v>486</v>
      </c>
      <c r="CF378" s="34" t="s">
        <v>486</v>
      </c>
      <c r="CG378" s="34" t="s">
        <v>486</v>
      </c>
      <c r="CH378" s="16" t="s">
        <v>486</v>
      </c>
      <c r="CI378" s="34" t="s">
        <v>486</v>
      </c>
      <c r="CJ378" s="34" t="s">
        <v>486</v>
      </c>
      <c r="CK378" s="34" t="s">
        <v>486</v>
      </c>
      <c r="CL378" s="27" t="s">
        <v>486</v>
      </c>
      <c r="CM378" s="33" t="s">
        <v>486</v>
      </c>
      <c r="CN378" s="34" t="s">
        <v>486</v>
      </c>
      <c r="CO378" s="34" t="s">
        <v>486</v>
      </c>
      <c r="CP378" s="16" t="s">
        <v>486</v>
      </c>
      <c r="CQ378" s="34" t="s">
        <v>486</v>
      </c>
      <c r="CR378" s="34" t="s">
        <v>486</v>
      </c>
      <c r="CS378" s="34" t="s">
        <v>486</v>
      </c>
      <c r="CT378" s="27" t="s">
        <v>486</v>
      </c>
      <c r="CU378" s="33" t="s">
        <v>486</v>
      </c>
      <c r="CV378" s="34" t="s">
        <v>486</v>
      </c>
      <c r="CW378" s="34" t="s">
        <v>486</v>
      </c>
      <c r="CX378" s="16" t="s">
        <v>486</v>
      </c>
      <c r="CY378" s="34" t="s">
        <v>486</v>
      </c>
      <c r="CZ378" s="34" t="s">
        <v>486</v>
      </c>
      <c r="DA378" s="34" t="s">
        <v>486</v>
      </c>
      <c r="DB378" s="27" t="s">
        <v>486</v>
      </c>
      <c r="DC378" s="34" t="s">
        <v>486</v>
      </c>
      <c r="DD378" s="33">
        <v>2.4E-2</v>
      </c>
      <c r="DE378" s="34">
        <v>0.42799999999999999</v>
      </c>
      <c r="DF378" s="34">
        <v>1.7999999999999999E-2</v>
      </c>
      <c r="DG378" s="16">
        <v>176.83</v>
      </c>
      <c r="DH378" s="34">
        <v>8.0000000000000002E-3</v>
      </c>
      <c r="DI378" s="34">
        <v>1.6E-2</v>
      </c>
      <c r="DJ378" s="34" t="s">
        <v>486</v>
      </c>
      <c r="DK378" s="27">
        <v>7.6163746052693613</v>
      </c>
      <c r="DL378" s="33">
        <v>7.6999999999999999E-2</v>
      </c>
      <c r="DM378" s="34">
        <v>0.52400000000000002</v>
      </c>
      <c r="DN378" s="34">
        <v>6.3E-2</v>
      </c>
      <c r="DO378" s="16">
        <v>228.46700000000001</v>
      </c>
      <c r="DP378" s="34">
        <v>1.7000000000000001E-2</v>
      </c>
      <c r="DQ378" s="34">
        <v>0.06</v>
      </c>
      <c r="DR378" s="34" t="s">
        <v>486</v>
      </c>
      <c r="DS378" s="27">
        <v>9.8447736877661001</v>
      </c>
      <c r="DT378" s="33">
        <v>2.1000000000000001E-2</v>
      </c>
      <c r="DU378" s="34">
        <v>0.127</v>
      </c>
      <c r="DV378" s="34">
        <v>2.7E-2</v>
      </c>
      <c r="DW378" s="16">
        <v>134.02199999999999</v>
      </c>
      <c r="DX378" s="34">
        <v>7.0000000000000001E-3</v>
      </c>
      <c r="DY378" s="34">
        <v>1.4E-2</v>
      </c>
      <c r="DZ378" s="34" t="s">
        <v>486</v>
      </c>
      <c r="EA378" s="27">
        <v>5.7596384974313057</v>
      </c>
      <c r="EB378" s="33">
        <v>5.1999999999999998E-2</v>
      </c>
      <c r="EC378" s="34">
        <v>0.72199999999999998</v>
      </c>
      <c r="ED378" s="34">
        <v>0.02</v>
      </c>
      <c r="EE378" s="16">
        <v>248.94499999999999</v>
      </c>
      <c r="EF378" s="34">
        <v>1.6E-2</v>
      </c>
      <c r="EG378" s="34">
        <v>3.5999999999999997E-2</v>
      </c>
      <c r="EH378" s="34" t="s">
        <v>486</v>
      </c>
      <c r="EI378" s="27">
        <v>10.733021476488979</v>
      </c>
      <c r="EJ378" s="33">
        <v>3.3000000000000002E-2</v>
      </c>
      <c r="EK378" s="34">
        <v>0.30599999999999999</v>
      </c>
      <c r="EL378" s="34">
        <v>0.03</v>
      </c>
      <c r="EM378" s="16">
        <v>168.119</v>
      </c>
      <c r="EN378" s="34">
        <v>8.9999999999999993E-3</v>
      </c>
      <c r="EO378" s="34">
        <v>2.3E-2</v>
      </c>
      <c r="EP378" s="34" t="s">
        <v>486</v>
      </c>
      <c r="EQ378" s="27">
        <v>7.2357604750907303</v>
      </c>
      <c r="ER378" s="34" t="s">
        <v>486</v>
      </c>
    </row>
    <row r="379" spans="2:148" x14ac:dyDescent="0.2">
      <c r="B379" s="15" t="s">
        <v>502</v>
      </c>
      <c r="D379" s="15" t="s">
        <v>71</v>
      </c>
      <c r="E379" s="15" t="s">
        <v>610</v>
      </c>
      <c r="F379" s="31" t="s">
        <v>32</v>
      </c>
      <c r="G379" s="15">
        <v>7901</v>
      </c>
      <c r="H379" s="31" t="s">
        <v>616</v>
      </c>
      <c r="I379" s="15">
        <v>8117</v>
      </c>
      <c r="K379" s="15" t="s">
        <v>490</v>
      </c>
      <c r="L379" s="15">
        <v>1.798</v>
      </c>
      <c r="N379" s="15" t="s">
        <v>25</v>
      </c>
      <c r="P379" s="15" t="s">
        <v>495</v>
      </c>
      <c r="Q379" s="37"/>
      <c r="R379" s="11"/>
      <c r="T379" s="31" t="s">
        <v>153</v>
      </c>
      <c r="U379" s="15"/>
      <c r="V379" s="15">
        <v>1250</v>
      </c>
      <c r="Y379" s="41">
        <v>0.13893430492686387</v>
      </c>
      <c r="Z379" s="42">
        <v>0.96256011863432422</v>
      </c>
      <c r="AA379" s="42">
        <v>0.10096910988109549</v>
      </c>
      <c r="AB379" s="28">
        <v>239.63771367996253</v>
      </c>
      <c r="AC379" s="42">
        <v>7.070880285127039E-3</v>
      </c>
      <c r="AD379" s="42">
        <v>0.13186342464173684</v>
      </c>
      <c r="AE379" s="42"/>
      <c r="AF379" s="43">
        <v>10.361871963298388</v>
      </c>
      <c r="AG379" s="41">
        <v>8.2552127180971022E-3</v>
      </c>
      <c r="AH379" s="42">
        <v>4.5908321771444174E-2</v>
      </c>
      <c r="AI379" s="42">
        <v>6.1923560383647536E-3</v>
      </c>
      <c r="AJ379" s="28">
        <v>152.35105787687519</v>
      </c>
      <c r="AK379" s="42">
        <v>2.2170975141617448E-3</v>
      </c>
      <c r="AL379" s="42">
        <v>6.0381152039353575E-3</v>
      </c>
      <c r="AM379" s="42"/>
      <c r="AN379" s="43">
        <v>6.5385748039529235</v>
      </c>
      <c r="AO379" s="41">
        <v>5.6505857761371403E-2</v>
      </c>
      <c r="AP379" s="42">
        <v>0.38438030490460318</v>
      </c>
      <c r="AQ379" s="42">
        <v>4.1160327398277047E-2</v>
      </c>
      <c r="AR379" s="28">
        <v>184.58483274301824</v>
      </c>
      <c r="AS379" s="42">
        <v>4.0097040281679725E-3</v>
      </c>
      <c r="AT379" s="42">
        <v>5.2496153733203432E-2</v>
      </c>
      <c r="AU379" s="42"/>
      <c r="AV379" s="27">
        <v>7.8923879068477323</v>
      </c>
      <c r="AW379" s="54"/>
      <c r="AX379" s="33" t="s">
        <v>486</v>
      </c>
      <c r="AY379" s="34" t="s">
        <v>486</v>
      </c>
      <c r="AZ379" s="34" t="s">
        <v>486</v>
      </c>
      <c r="BA379" s="16" t="s">
        <v>486</v>
      </c>
      <c r="BB379" s="34" t="s">
        <v>486</v>
      </c>
      <c r="BC379" s="34" t="s">
        <v>486</v>
      </c>
      <c r="BD379" s="34" t="s">
        <v>486</v>
      </c>
      <c r="BE379" s="27" t="s">
        <v>486</v>
      </c>
      <c r="BF379" s="34" t="s">
        <v>486</v>
      </c>
      <c r="BG379" s="33" t="s">
        <v>486</v>
      </c>
      <c r="BH379" s="34" t="s">
        <v>486</v>
      </c>
      <c r="BI379" s="34" t="s">
        <v>486</v>
      </c>
      <c r="BJ379" s="16" t="s">
        <v>486</v>
      </c>
      <c r="BK379" s="34" t="s">
        <v>486</v>
      </c>
      <c r="BL379" s="34" t="s">
        <v>486</v>
      </c>
      <c r="BM379" s="34" t="s">
        <v>486</v>
      </c>
      <c r="BN379" s="27" t="s">
        <v>486</v>
      </c>
      <c r="BO379" s="33">
        <v>0.16181623311884524</v>
      </c>
      <c r="BP379" s="34">
        <v>0.95360839969167055</v>
      </c>
      <c r="BQ379" s="34">
        <v>8.5454770033063954E-2</v>
      </c>
      <c r="BR379" s="16">
        <v>203.59980320290046</v>
      </c>
      <c r="BS379" s="34">
        <v>8.9652199967845108E-3</v>
      </c>
      <c r="BT379" s="34">
        <v>0.15285101312206073</v>
      </c>
      <c r="BU379" s="34" t="s">
        <v>486</v>
      </c>
      <c r="BV379" s="27">
        <v>8.8187109606668361</v>
      </c>
      <c r="BW379" s="33">
        <v>1.4327124809011403E-2</v>
      </c>
      <c r="BX379" s="34">
        <v>0.16343428894870263</v>
      </c>
      <c r="BY379" s="34">
        <v>2.1371796137982603E-2</v>
      </c>
      <c r="BZ379" s="16">
        <v>217.95774425373452</v>
      </c>
      <c r="CA379" s="34">
        <v>3.3445283856572403E-3</v>
      </c>
      <c r="CB379" s="34">
        <v>1.0982596423354163E-2</v>
      </c>
      <c r="CC379" s="34" t="s">
        <v>486</v>
      </c>
      <c r="CD379" s="27">
        <v>9.3612016749639633</v>
      </c>
      <c r="CE379" s="33">
        <v>5.9985650131686597E-3</v>
      </c>
      <c r="CF379" s="34">
        <v>5.8153329029246852E-2</v>
      </c>
      <c r="CG379" s="34">
        <v>5.8986314609719278E-3</v>
      </c>
      <c r="CH379" s="16">
        <v>133.74522321798872</v>
      </c>
      <c r="CI379" s="34">
        <v>1.6977312912800746E-3</v>
      </c>
      <c r="CJ379" s="34">
        <v>4.3008337218885849E-3</v>
      </c>
      <c r="CK379" s="34" t="s">
        <v>486</v>
      </c>
      <c r="CL379" s="27">
        <v>5.7410863103432579</v>
      </c>
      <c r="CM379" s="33">
        <v>3.8863752855219572E-4</v>
      </c>
      <c r="CN379" s="34">
        <v>1.2349394957663504E-2</v>
      </c>
      <c r="CO379" s="34">
        <v>3.5600769221588169E-3</v>
      </c>
      <c r="CP379" s="16">
        <v>230.70616115217373</v>
      </c>
      <c r="CQ379" s="34">
        <v>7.1880411580846544E-4</v>
      </c>
      <c r="CR379" s="34" t="s">
        <v>486</v>
      </c>
      <c r="CS379" s="34" t="s">
        <v>486</v>
      </c>
      <c r="CT379" s="27">
        <v>9.8959036692400755</v>
      </c>
      <c r="CU379" s="33">
        <v>3.7453078559671504E-2</v>
      </c>
      <c r="CV379" s="34">
        <v>0.24576620266890739</v>
      </c>
      <c r="CW379" s="34">
        <v>2.3628850051266793E-2</v>
      </c>
      <c r="CX379" s="16">
        <v>169.82536192415685</v>
      </c>
      <c r="CY379" s="34">
        <v>3.2710375621913678E-3</v>
      </c>
      <c r="CZ379" s="34">
        <v>3.4182040997480137E-2</v>
      </c>
      <c r="DA379" s="34" t="s">
        <v>486</v>
      </c>
      <c r="DB379" s="27">
        <v>7.3054927451685696</v>
      </c>
      <c r="DC379" s="34" t="s">
        <v>486</v>
      </c>
      <c r="DD379" s="33">
        <v>3.4875589145085353E-4</v>
      </c>
      <c r="DE379" s="34">
        <v>3.5028266960538734E-2</v>
      </c>
      <c r="DF379" s="34">
        <v>3.7457500933600531E-3</v>
      </c>
      <c r="DG379" s="16">
        <v>171.82260233283625</v>
      </c>
      <c r="DH379" s="34">
        <v>3.6764257841774057E-4</v>
      </c>
      <c r="DI379" s="34">
        <v>9.9795983729928099E-5</v>
      </c>
      <c r="DJ379" s="34" t="s">
        <v>486</v>
      </c>
      <c r="DK379" s="27">
        <v>7.3719029686874311</v>
      </c>
      <c r="DL379" s="33">
        <v>7.5391232951340804E-3</v>
      </c>
      <c r="DM379" s="34">
        <v>0.22778917665801401</v>
      </c>
      <c r="DN379" s="34">
        <v>1.4603666941435015E-2</v>
      </c>
      <c r="DO379" s="16">
        <v>216.60345191585702</v>
      </c>
      <c r="DP379" s="34">
        <v>2.7848498433289239E-3</v>
      </c>
      <c r="DQ379" s="34">
        <v>4.7542734518051574E-3</v>
      </c>
      <c r="DR379" s="34" t="s">
        <v>486</v>
      </c>
      <c r="DS379" s="27">
        <v>9.3065297969535195</v>
      </c>
      <c r="DT379" s="33">
        <v>5.8625989050083132E-3</v>
      </c>
      <c r="DU379" s="34">
        <v>0.10145343075848388</v>
      </c>
      <c r="DV379" s="34">
        <v>1.0505484704978377E-2</v>
      </c>
      <c r="DW379" s="16">
        <v>134.44247665817807</v>
      </c>
      <c r="DX379" s="34">
        <v>1.922596055060763E-3</v>
      </c>
      <c r="DY379" s="34">
        <v>3.9400028499475496E-3</v>
      </c>
      <c r="DZ379" s="34" t="s">
        <v>486</v>
      </c>
      <c r="EA379" s="27">
        <v>5.7738914801228169</v>
      </c>
      <c r="EB379" s="33">
        <v>3.3807606077263901E-3</v>
      </c>
      <c r="EC379" s="34">
        <v>7.0180000327984091E-2</v>
      </c>
      <c r="ED379" s="34">
        <v>6.3283467699433507E-3</v>
      </c>
      <c r="EE379" s="16">
        <v>235.85923916042148</v>
      </c>
      <c r="EF379" s="34">
        <v>2.0701565807332983E-3</v>
      </c>
      <c r="EG379" s="34">
        <v>1.3106040269930922E-3</v>
      </c>
      <c r="EH379" s="34" t="s">
        <v>486</v>
      </c>
      <c r="EI379" s="27">
        <v>10.121224686119948</v>
      </c>
      <c r="EJ379" s="33">
        <v>4.7517923782956261E-3</v>
      </c>
      <c r="EK379" s="34">
        <v>0.10313978337403637</v>
      </c>
      <c r="EL379" s="34">
        <v>9.3177969177784536E-3</v>
      </c>
      <c r="EM379" s="16">
        <v>164.30767015908</v>
      </c>
      <c r="EN379" s="34">
        <v>1.7541386839386806E-3</v>
      </c>
      <c r="EO379" s="34">
        <v>2.9976536943569446E-3</v>
      </c>
      <c r="EP379" s="34" t="s">
        <v>486</v>
      </c>
      <c r="EQ379" s="27">
        <v>7.0547761971840064</v>
      </c>
      <c r="ER379" s="34" t="s">
        <v>486</v>
      </c>
    </row>
    <row r="380" spans="2:148" x14ac:dyDescent="0.2">
      <c r="B380" s="15" t="s">
        <v>502</v>
      </c>
      <c r="D380" s="15" t="s">
        <v>60</v>
      </c>
      <c r="E380" s="15" t="s">
        <v>544</v>
      </c>
      <c r="F380" s="31" t="s">
        <v>32</v>
      </c>
      <c r="G380" s="15">
        <v>7901</v>
      </c>
      <c r="H380" s="31" t="s">
        <v>616</v>
      </c>
      <c r="I380" s="15">
        <v>970</v>
      </c>
      <c r="K380" s="15" t="s">
        <v>490</v>
      </c>
      <c r="L380" s="15">
        <v>1.998</v>
      </c>
      <c r="N380" s="15" t="s">
        <v>25</v>
      </c>
      <c r="P380" s="15" t="s">
        <v>495</v>
      </c>
      <c r="Q380" s="37"/>
      <c r="R380" s="11"/>
      <c r="T380" s="31" t="s">
        <v>153</v>
      </c>
      <c r="U380" s="15"/>
      <c r="V380" s="15">
        <v>1470</v>
      </c>
      <c r="Y380" s="41">
        <v>0.19774904297484625</v>
      </c>
      <c r="Z380" s="42">
        <v>0.85268729714167546</v>
      </c>
      <c r="AA380" s="42">
        <v>3.517810728998054E-2</v>
      </c>
      <c r="AB380" s="28">
        <v>278.77483985286653</v>
      </c>
      <c r="AC380" s="42">
        <v>1.2496981377639353E-2</v>
      </c>
      <c r="AD380" s="42">
        <v>0.18525206159720689</v>
      </c>
      <c r="AE380" s="42"/>
      <c r="AF380" s="43">
        <v>12.041065309503789</v>
      </c>
      <c r="AG380" s="41">
        <v>9.062551392136341E-3</v>
      </c>
      <c r="AH380" s="42">
        <v>0.36480953728852777</v>
      </c>
      <c r="AI380" s="42">
        <v>1.0553102559886472E-3</v>
      </c>
      <c r="AJ380" s="28">
        <v>173.55660248681295</v>
      </c>
      <c r="AK380" s="42">
        <v>4.1240188385204849E-3</v>
      </c>
      <c r="AL380" s="42">
        <v>4.9385325536158561E-3</v>
      </c>
      <c r="AM380" s="42"/>
      <c r="AN380" s="43">
        <v>7.4696868768601137</v>
      </c>
      <c r="AO380" s="41">
        <v>7.8508328072821917E-2</v>
      </c>
      <c r="AP380" s="42">
        <v>0.54437220589314927</v>
      </c>
      <c r="AQ380" s="42">
        <v>1.3614153884199415E-2</v>
      </c>
      <c r="AR380" s="28">
        <v>212.28201496105649</v>
      </c>
      <c r="AS380" s="42">
        <v>7.2056749855505522E-3</v>
      </c>
      <c r="AT380" s="42">
        <v>7.1302653087271364E-2</v>
      </c>
      <c r="AU380" s="42"/>
      <c r="AV380" s="27">
        <v>9.085321314820451</v>
      </c>
      <c r="AW380" s="54"/>
      <c r="AX380" s="33" t="s">
        <v>486</v>
      </c>
      <c r="AY380" s="34" t="s">
        <v>486</v>
      </c>
      <c r="AZ380" s="34" t="s">
        <v>486</v>
      </c>
      <c r="BA380" s="16" t="s">
        <v>486</v>
      </c>
      <c r="BB380" s="34" t="s">
        <v>486</v>
      </c>
      <c r="BC380" s="34" t="s">
        <v>486</v>
      </c>
      <c r="BD380" s="34" t="s">
        <v>486</v>
      </c>
      <c r="BE380" s="27" t="s">
        <v>486</v>
      </c>
      <c r="BF380" s="34" t="s">
        <v>486</v>
      </c>
      <c r="BG380" s="33" t="s">
        <v>486</v>
      </c>
      <c r="BH380" s="34" t="s">
        <v>486</v>
      </c>
      <c r="BI380" s="34" t="s">
        <v>486</v>
      </c>
      <c r="BJ380" s="16" t="s">
        <v>486</v>
      </c>
      <c r="BK380" s="34" t="s">
        <v>486</v>
      </c>
      <c r="BL380" s="34" t="s">
        <v>486</v>
      </c>
      <c r="BM380" s="34" t="s">
        <v>486</v>
      </c>
      <c r="BN380" s="27" t="s">
        <v>486</v>
      </c>
      <c r="BO380" s="33" t="s">
        <v>486</v>
      </c>
      <c r="BP380" s="34" t="s">
        <v>486</v>
      </c>
      <c r="BQ380" s="34" t="s">
        <v>486</v>
      </c>
      <c r="BR380" s="16" t="s">
        <v>486</v>
      </c>
      <c r="BS380" s="34" t="s">
        <v>486</v>
      </c>
      <c r="BT380" s="34" t="s">
        <v>486</v>
      </c>
      <c r="BU380" s="34" t="s">
        <v>486</v>
      </c>
      <c r="BV380" s="27" t="s">
        <v>486</v>
      </c>
      <c r="BW380" s="33" t="s">
        <v>486</v>
      </c>
      <c r="BX380" s="34" t="s">
        <v>486</v>
      </c>
      <c r="BY380" s="34" t="s">
        <v>486</v>
      </c>
      <c r="BZ380" s="16" t="s">
        <v>486</v>
      </c>
      <c r="CA380" s="34" t="s">
        <v>486</v>
      </c>
      <c r="CB380" s="34" t="s">
        <v>486</v>
      </c>
      <c r="CC380" s="34" t="s">
        <v>486</v>
      </c>
      <c r="CD380" s="27" t="s">
        <v>486</v>
      </c>
      <c r="CE380" s="33" t="s">
        <v>486</v>
      </c>
      <c r="CF380" s="34" t="s">
        <v>486</v>
      </c>
      <c r="CG380" s="34" t="s">
        <v>486</v>
      </c>
      <c r="CH380" s="16" t="s">
        <v>486</v>
      </c>
      <c r="CI380" s="34" t="s">
        <v>486</v>
      </c>
      <c r="CJ380" s="34" t="s">
        <v>486</v>
      </c>
      <c r="CK380" s="34" t="s">
        <v>486</v>
      </c>
      <c r="CL380" s="27" t="s">
        <v>486</v>
      </c>
      <c r="CM380" s="33" t="s">
        <v>486</v>
      </c>
      <c r="CN380" s="34" t="s">
        <v>486</v>
      </c>
      <c r="CO380" s="34" t="s">
        <v>486</v>
      </c>
      <c r="CP380" s="16" t="s">
        <v>486</v>
      </c>
      <c r="CQ380" s="34" t="s">
        <v>486</v>
      </c>
      <c r="CR380" s="34" t="s">
        <v>486</v>
      </c>
      <c r="CS380" s="34" t="s">
        <v>486</v>
      </c>
      <c r="CT380" s="27" t="s">
        <v>486</v>
      </c>
      <c r="CU380" s="33" t="s">
        <v>486</v>
      </c>
      <c r="CV380" s="34" t="s">
        <v>486</v>
      </c>
      <c r="CW380" s="34" t="s">
        <v>486</v>
      </c>
      <c r="CX380" s="16" t="s">
        <v>486</v>
      </c>
      <c r="CY380" s="34" t="s">
        <v>486</v>
      </c>
      <c r="CZ380" s="34" t="s">
        <v>486</v>
      </c>
      <c r="DA380" s="34" t="s">
        <v>486</v>
      </c>
      <c r="DB380" s="27" t="s">
        <v>486</v>
      </c>
      <c r="DC380" s="34" t="s">
        <v>486</v>
      </c>
      <c r="DD380" s="33">
        <v>5.0808459814439795E-3</v>
      </c>
      <c r="DE380" s="34">
        <v>9.2255809462791882E-2</v>
      </c>
      <c r="DF380" s="34">
        <v>1.0541500661108043E-3</v>
      </c>
      <c r="DG380" s="16">
        <v>185.58980149801133</v>
      </c>
      <c r="DH380" s="34">
        <v>1.4567492971862474E-3</v>
      </c>
      <c r="DI380" s="34">
        <v>3.6240966842577323E-3</v>
      </c>
      <c r="DJ380" s="34" t="s">
        <v>486</v>
      </c>
      <c r="DK380" s="27">
        <v>7.9668808917120826</v>
      </c>
      <c r="DL380" s="33">
        <v>9.6695209218743035E-3</v>
      </c>
      <c r="DM380" s="34">
        <v>2.3611012187096025</v>
      </c>
      <c r="DN380" s="34">
        <v>1.3130572694432028E-3</v>
      </c>
      <c r="DO380" s="16">
        <v>242.59003021897789</v>
      </c>
      <c r="DP380" s="34">
        <v>5.7014162962650845E-3</v>
      </c>
      <c r="DQ380" s="34">
        <v>3.968104625609219E-3</v>
      </c>
      <c r="DR380" s="34" t="s">
        <v>486</v>
      </c>
      <c r="DS380" s="27">
        <v>10.565170143081135</v>
      </c>
      <c r="DT380" s="33">
        <v>2.5973002099859886E-2</v>
      </c>
      <c r="DU380" s="34">
        <v>0.95323268289211793</v>
      </c>
      <c r="DV380" s="34">
        <v>2.3120430969924229E-3</v>
      </c>
      <c r="DW380" s="16">
        <v>153.7535341566161</v>
      </c>
      <c r="DX380" s="34">
        <v>6.1030030577816207E-3</v>
      </c>
      <c r="DY380" s="34">
        <v>1.9869999042078264E-2</v>
      </c>
      <c r="DZ380" s="34" t="s">
        <v>486</v>
      </c>
      <c r="EA380" s="27">
        <v>6.6622903435194107</v>
      </c>
      <c r="EB380" s="33">
        <v>4.4969734226023147E-3</v>
      </c>
      <c r="EC380" s="34">
        <v>6.8506881757394791E-2</v>
      </c>
      <c r="ED380" s="34">
        <v>1.9775804933021049E-3</v>
      </c>
      <c r="EE380" s="16">
        <v>256.06110474057664</v>
      </c>
      <c r="EF380" s="34">
        <v>1.2720136904564967E-3</v>
      </c>
      <c r="EG380" s="34">
        <v>3.2249597321458183E-3</v>
      </c>
      <c r="EH380" s="34" t="s">
        <v>486</v>
      </c>
      <c r="EI380" s="27">
        <v>10.987724533068661</v>
      </c>
      <c r="EJ380" s="33">
        <v>1.7254969431731201E-2</v>
      </c>
      <c r="EK380" s="34">
        <v>0.89373133736696153</v>
      </c>
      <c r="EL380" s="34">
        <v>1.8846363740369256E-3</v>
      </c>
      <c r="EM380" s="16">
        <v>183.52004261053145</v>
      </c>
      <c r="EN380" s="34">
        <v>4.6231358878337436E-3</v>
      </c>
      <c r="EO380" s="34">
        <v>1.2631833543897457E-2</v>
      </c>
      <c r="EP380" s="34" t="s">
        <v>486</v>
      </c>
      <c r="EQ380" s="27">
        <v>7.9337834723623191</v>
      </c>
      <c r="ER380" s="34" t="s">
        <v>486</v>
      </c>
    </row>
    <row r="381" spans="2:148" x14ac:dyDescent="0.2">
      <c r="B381" s="15" t="s">
        <v>502</v>
      </c>
      <c r="D381" s="15" t="s">
        <v>68</v>
      </c>
      <c r="E381" s="15" t="s">
        <v>598</v>
      </c>
      <c r="F381" s="31" t="s">
        <v>32</v>
      </c>
      <c r="G381" s="15">
        <v>7901</v>
      </c>
      <c r="H381" s="31" t="s">
        <v>616</v>
      </c>
      <c r="I381" s="15">
        <v>904</v>
      </c>
      <c r="K381" s="15" t="s">
        <v>491</v>
      </c>
      <c r="L381" s="15">
        <v>1.3</v>
      </c>
      <c r="N381" s="15" t="s">
        <v>25</v>
      </c>
      <c r="P381" s="15" t="s">
        <v>495</v>
      </c>
      <c r="Q381" s="37"/>
      <c r="R381" s="11"/>
      <c r="T381" s="31" t="s">
        <v>153</v>
      </c>
      <c r="U381" s="15"/>
      <c r="V381" s="15">
        <v>1130</v>
      </c>
      <c r="Y381" s="41">
        <v>0.14468804037867369</v>
      </c>
      <c r="Z381" s="42">
        <v>1.0988726797423607</v>
      </c>
      <c r="AA381" s="42">
        <v>2.3268044515333926E-2</v>
      </c>
      <c r="AB381" s="28">
        <v>163.33939158661789</v>
      </c>
      <c r="AC381" s="42">
        <v>1.0095441707833445E-2</v>
      </c>
      <c r="AD381" s="42">
        <v>0.13459259867084025</v>
      </c>
      <c r="AE381" s="42"/>
      <c r="AF381" s="43">
        <v>7.099396729937328</v>
      </c>
      <c r="AG381" s="41">
        <v>4.665828269583578E-3</v>
      </c>
      <c r="AH381" s="42">
        <v>0.15335989443520584</v>
      </c>
      <c r="AI381" s="42">
        <v>9.3915077544212914E-3</v>
      </c>
      <c r="AJ381" s="28">
        <v>126.70392321019895</v>
      </c>
      <c r="AK381" s="42">
        <v>1.9620714600673593E-3</v>
      </c>
      <c r="AL381" s="42">
        <v>2.7037568095162187E-3</v>
      </c>
      <c r="AM381" s="42"/>
      <c r="AN381" s="43">
        <v>5.4453194825499178</v>
      </c>
      <c r="AO381" s="41">
        <v>5.6281181301991043E-2</v>
      </c>
      <c r="AP381" s="42">
        <v>0.50189728343361484</v>
      </c>
      <c r="AQ381" s="42">
        <v>1.450671292789525E-2</v>
      </c>
      <c r="AR381" s="28">
        <v>140.20858511543466</v>
      </c>
      <c r="AS381" s="42">
        <v>4.9602156141866924E-3</v>
      </c>
      <c r="AT381" s="42">
        <v>5.1320965687804351E-2</v>
      </c>
      <c r="AU381" s="42"/>
      <c r="AV381" s="27">
        <v>6.010817617843391</v>
      </c>
      <c r="AW381" s="54"/>
      <c r="AX381" s="33" t="s">
        <v>486</v>
      </c>
      <c r="AY381" s="34" t="s">
        <v>486</v>
      </c>
      <c r="AZ381" s="34" t="s">
        <v>486</v>
      </c>
      <c r="BA381" s="16" t="s">
        <v>486</v>
      </c>
      <c r="BB381" s="34" t="s">
        <v>486</v>
      </c>
      <c r="BC381" s="34" t="s">
        <v>486</v>
      </c>
      <c r="BD381" s="34" t="s">
        <v>486</v>
      </c>
      <c r="BE381" s="27" t="s">
        <v>486</v>
      </c>
      <c r="BF381" s="34" t="s">
        <v>486</v>
      </c>
      <c r="BG381" s="33" t="s">
        <v>486</v>
      </c>
      <c r="BH381" s="34" t="s">
        <v>486</v>
      </c>
      <c r="BI381" s="34" t="s">
        <v>486</v>
      </c>
      <c r="BJ381" s="16" t="s">
        <v>486</v>
      </c>
      <c r="BK381" s="34" t="s">
        <v>486</v>
      </c>
      <c r="BL381" s="34" t="s">
        <v>486</v>
      </c>
      <c r="BM381" s="34" t="s">
        <v>486</v>
      </c>
      <c r="BN381" s="27" t="s">
        <v>486</v>
      </c>
      <c r="BO381" s="33" t="s">
        <v>486</v>
      </c>
      <c r="BP381" s="34" t="s">
        <v>486</v>
      </c>
      <c r="BQ381" s="34" t="s">
        <v>486</v>
      </c>
      <c r="BR381" s="16" t="s">
        <v>486</v>
      </c>
      <c r="BS381" s="34" t="s">
        <v>486</v>
      </c>
      <c r="BT381" s="34" t="s">
        <v>486</v>
      </c>
      <c r="BU381" s="34" t="s">
        <v>486</v>
      </c>
      <c r="BV381" s="27" t="s">
        <v>486</v>
      </c>
      <c r="BW381" s="33" t="s">
        <v>486</v>
      </c>
      <c r="BX381" s="34" t="s">
        <v>486</v>
      </c>
      <c r="BY381" s="34" t="s">
        <v>486</v>
      </c>
      <c r="BZ381" s="16" t="s">
        <v>486</v>
      </c>
      <c r="CA381" s="34" t="s">
        <v>486</v>
      </c>
      <c r="CB381" s="34" t="s">
        <v>486</v>
      </c>
      <c r="CC381" s="34" t="s">
        <v>486</v>
      </c>
      <c r="CD381" s="27" t="s">
        <v>486</v>
      </c>
      <c r="CE381" s="33" t="s">
        <v>486</v>
      </c>
      <c r="CF381" s="34" t="s">
        <v>486</v>
      </c>
      <c r="CG381" s="34" t="s">
        <v>486</v>
      </c>
      <c r="CH381" s="16" t="s">
        <v>486</v>
      </c>
      <c r="CI381" s="34" t="s">
        <v>486</v>
      </c>
      <c r="CJ381" s="34" t="s">
        <v>486</v>
      </c>
      <c r="CK381" s="34" t="s">
        <v>486</v>
      </c>
      <c r="CL381" s="27" t="s">
        <v>486</v>
      </c>
      <c r="CM381" s="33" t="s">
        <v>486</v>
      </c>
      <c r="CN381" s="34" t="s">
        <v>486</v>
      </c>
      <c r="CO381" s="34" t="s">
        <v>486</v>
      </c>
      <c r="CP381" s="16" t="s">
        <v>486</v>
      </c>
      <c r="CQ381" s="34" t="s">
        <v>486</v>
      </c>
      <c r="CR381" s="34" t="s">
        <v>486</v>
      </c>
      <c r="CS381" s="34" t="s">
        <v>486</v>
      </c>
      <c r="CT381" s="27" t="s">
        <v>486</v>
      </c>
      <c r="CU381" s="33" t="s">
        <v>486</v>
      </c>
      <c r="CV381" s="34" t="s">
        <v>486</v>
      </c>
      <c r="CW381" s="34" t="s">
        <v>486</v>
      </c>
      <c r="CX381" s="16" t="s">
        <v>486</v>
      </c>
      <c r="CY381" s="34" t="s">
        <v>486</v>
      </c>
      <c r="CZ381" s="34" t="s">
        <v>486</v>
      </c>
      <c r="DA381" s="34" t="s">
        <v>486</v>
      </c>
      <c r="DB381" s="27" t="s">
        <v>486</v>
      </c>
      <c r="DC381" s="34" t="s">
        <v>486</v>
      </c>
      <c r="DD381" s="33">
        <v>6.760962834946641E-4</v>
      </c>
      <c r="DE381" s="34">
        <v>1.0552783471776664E-2</v>
      </c>
      <c r="DF381" s="34">
        <v>2.7983462853149291E-2</v>
      </c>
      <c r="DG381" s="16">
        <v>104.01441019569306</v>
      </c>
      <c r="DH381" s="34">
        <v>3.2789005712873822E-4</v>
      </c>
      <c r="DI381" s="34">
        <v>3.4820622636592589E-4</v>
      </c>
      <c r="DJ381" s="34" t="s">
        <v>486</v>
      </c>
      <c r="DK381" s="27">
        <v>4.4619953538695558</v>
      </c>
      <c r="DL381" s="33">
        <v>6.9746270573255447E-4</v>
      </c>
      <c r="DM381" s="34">
        <v>0.11362231108378781</v>
      </c>
      <c r="DN381" s="34">
        <v>2.6229421662817571E-2</v>
      </c>
      <c r="DO381" s="16">
        <v>134.67426841017109</v>
      </c>
      <c r="DP381" s="34">
        <v>4.4381096154978006E-4</v>
      </c>
      <c r="DQ381" s="34">
        <v>2.5365174418277441E-4</v>
      </c>
      <c r="DR381" s="34" t="s">
        <v>486</v>
      </c>
      <c r="DS381" s="27">
        <v>5.7839504878375552</v>
      </c>
      <c r="DT381" s="33">
        <v>3.5821567562945591E-3</v>
      </c>
      <c r="DU381" s="34">
        <v>0.27060662884172543</v>
      </c>
      <c r="DV381" s="34">
        <v>6.3819720474959131E-3</v>
      </c>
      <c r="DW381" s="16">
        <v>108.48801340633958</v>
      </c>
      <c r="DX381" s="34">
        <v>1.0557745588595368E-3</v>
      </c>
      <c r="DY381" s="34">
        <v>2.5263821974350221E-3</v>
      </c>
      <c r="DZ381" s="34" t="s">
        <v>486</v>
      </c>
      <c r="EA381" s="27">
        <v>4.6717914960416582</v>
      </c>
      <c r="EB381" s="33">
        <v>1.0505671581720612E-3</v>
      </c>
      <c r="EC381" s="34">
        <v>0.14047256155010207</v>
      </c>
      <c r="ED381" s="34">
        <v>3.0638525083838214E-2</v>
      </c>
      <c r="EE381" s="16">
        <v>145.45300509149993</v>
      </c>
      <c r="EF381" s="34">
        <v>3.6386621339576847E-4</v>
      </c>
      <c r="EG381" s="34">
        <v>6.8670094477629273E-4</v>
      </c>
      <c r="EH381" s="34" t="s">
        <v>486</v>
      </c>
      <c r="EI381" s="27">
        <v>6.2481096777809393</v>
      </c>
      <c r="EJ381" s="33">
        <v>2.3271767571203523E-3</v>
      </c>
      <c r="EK381" s="34">
        <v>0.18293094231901838</v>
      </c>
      <c r="EL381" s="34">
        <v>1.6049657309004605E-2</v>
      </c>
      <c r="EM381" s="16">
        <v>115.23294681015965</v>
      </c>
      <c r="EN381" s="34">
        <v>7.5129753334522904E-4</v>
      </c>
      <c r="EO381" s="34">
        <v>1.5758792237751233E-3</v>
      </c>
      <c r="EP381" s="34" t="s">
        <v>486</v>
      </c>
      <c r="EQ381" s="27">
        <v>4.9550026218755567</v>
      </c>
      <c r="ER381" s="34" t="s">
        <v>486</v>
      </c>
    </row>
    <row r="382" spans="2:148" x14ac:dyDescent="0.2">
      <c r="B382" s="15" t="s">
        <v>502</v>
      </c>
      <c r="D382" s="15" t="s">
        <v>68</v>
      </c>
      <c r="E382" s="15" t="s">
        <v>70</v>
      </c>
      <c r="F382" s="31" t="s">
        <v>32</v>
      </c>
      <c r="G382" s="15">
        <v>7901</v>
      </c>
      <c r="H382" s="31" t="s">
        <v>616</v>
      </c>
      <c r="I382" s="15">
        <v>1967</v>
      </c>
      <c r="K382" s="15" t="s">
        <v>490</v>
      </c>
      <c r="L382" s="15">
        <v>1.8</v>
      </c>
      <c r="N382" s="15" t="s">
        <v>25</v>
      </c>
      <c r="P382" s="15" t="s">
        <v>495</v>
      </c>
      <c r="Q382" s="37"/>
      <c r="R382" s="11"/>
      <c r="T382" s="31" t="s">
        <v>153</v>
      </c>
      <c r="U382" s="15"/>
      <c r="V382" s="15">
        <v>1360</v>
      </c>
      <c r="Y382" s="41">
        <v>7.0185972648170739E-2</v>
      </c>
      <c r="Z382" s="42">
        <v>0.70655262763390969</v>
      </c>
      <c r="AA382" s="42">
        <v>3.197058989745831E-2</v>
      </c>
      <c r="AB382" s="28">
        <v>228.34394419129774</v>
      </c>
      <c r="AC382" s="42">
        <v>8.2807412442111802E-3</v>
      </c>
      <c r="AD382" s="42">
        <v>6.1905231403959558E-2</v>
      </c>
      <c r="AE382" s="42"/>
      <c r="AF382" s="43">
        <v>9.8508725540513975</v>
      </c>
      <c r="AG382" s="41">
        <v>2.0781170928253333E-3</v>
      </c>
      <c r="AH382" s="42">
        <v>2.8668867013294117E-4</v>
      </c>
      <c r="AI382" s="42">
        <v>4.1290714437202787E-2</v>
      </c>
      <c r="AJ382" s="28">
        <v>146.72684030483404</v>
      </c>
      <c r="AK382" s="42">
        <v>8.253436184246371E-4</v>
      </c>
      <c r="AL382" s="42">
        <v>1.2527734744006962E-3</v>
      </c>
      <c r="AM382" s="42"/>
      <c r="AN382" s="43">
        <v>6.2934360877380673</v>
      </c>
      <c r="AO382" s="41">
        <v>2.7287067934901019E-2</v>
      </c>
      <c r="AP382" s="42">
        <v>0.26169887367575706</v>
      </c>
      <c r="AQ382" s="42">
        <v>3.7841030704707096E-2</v>
      </c>
      <c r="AR382" s="28">
        <v>176.93600697099797</v>
      </c>
      <c r="AS382" s="42">
        <v>3.5848307689759534E-3</v>
      </c>
      <c r="AT382" s="42">
        <v>2.3702237165925066E-2</v>
      </c>
      <c r="AU382" s="42"/>
      <c r="AV382" s="27">
        <v>7.554572076191997</v>
      </c>
      <c r="AW382" s="54"/>
      <c r="AX382" s="33" t="s">
        <v>486</v>
      </c>
      <c r="AY382" s="34" t="s">
        <v>486</v>
      </c>
      <c r="AZ382" s="34" t="s">
        <v>486</v>
      </c>
      <c r="BA382" s="16" t="s">
        <v>486</v>
      </c>
      <c r="BB382" s="34" t="s">
        <v>486</v>
      </c>
      <c r="BC382" s="34" t="s">
        <v>486</v>
      </c>
      <c r="BD382" s="34" t="s">
        <v>486</v>
      </c>
      <c r="BE382" s="27" t="s">
        <v>486</v>
      </c>
      <c r="BF382" s="34" t="s">
        <v>486</v>
      </c>
      <c r="BG382" s="33" t="s">
        <v>486</v>
      </c>
      <c r="BH382" s="34" t="s">
        <v>486</v>
      </c>
      <c r="BI382" s="34" t="s">
        <v>486</v>
      </c>
      <c r="BJ382" s="16" t="s">
        <v>486</v>
      </c>
      <c r="BK382" s="34" t="s">
        <v>486</v>
      </c>
      <c r="BL382" s="34" t="s">
        <v>486</v>
      </c>
      <c r="BM382" s="34" t="s">
        <v>486</v>
      </c>
      <c r="BN382" s="27" t="s">
        <v>486</v>
      </c>
      <c r="BO382" s="33">
        <v>0.13882380979867334</v>
      </c>
      <c r="BP382" s="34">
        <v>1.3463694195839515</v>
      </c>
      <c r="BQ382" s="34">
        <v>3.7736898128118347E-2</v>
      </c>
      <c r="BR382" s="16">
        <v>185.52811972240565</v>
      </c>
      <c r="BS382" s="34">
        <v>1.3527177141571648E-2</v>
      </c>
      <c r="BT382" s="34">
        <v>0.1252966326571017</v>
      </c>
      <c r="BU382" s="34" t="s">
        <v>486</v>
      </c>
      <c r="BV382" s="27">
        <v>8.0669574059329641</v>
      </c>
      <c r="BW382" s="33">
        <v>2.3987416766865356E-3</v>
      </c>
      <c r="BX382" s="34">
        <v>5.0897088985212877E-2</v>
      </c>
      <c r="BY382" s="34">
        <v>2.8798907503348702E-2</v>
      </c>
      <c r="BZ382" s="16">
        <v>196.86376389608742</v>
      </c>
      <c r="CA382" s="34">
        <v>1.6189738912891891E-3</v>
      </c>
      <c r="CB382" s="34">
        <v>7.7976778539734655E-4</v>
      </c>
      <c r="CC382" s="34" t="s">
        <v>486</v>
      </c>
      <c r="CD382" s="27">
        <v>8.44727022436388</v>
      </c>
      <c r="CE382" s="33">
        <v>4.3351072386063824E-3</v>
      </c>
      <c r="CF382" s="34">
        <v>5.2240801081607238E-2</v>
      </c>
      <c r="CG382" s="34">
        <v>1.4677611275306453E-2</v>
      </c>
      <c r="CH382" s="16">
        <v>127.8814445652589</v>
      </c>
      <c r="CI382" s="34">
        <v>2.1657736025184359E-3</v>
      </c>
      <c r="CJ382" s="34">
        <v>2.1693336360879465E-3</v>
      </c>
      <c r="CK382" s="34" t="s">
        <v>486</v>
      </c>
      <c r="CL382" s="27">
        <v>5.4889632327612023</v>
      </c>
      <c r="CM382" s="33">
        <v>1.1878584974480183E-3</v>
      </c>
      <c r="CN382" s="34">
        <v>4.0704291997235742E-2</v>
      </c>
      <c r="CO382" s="34">
        <v>2.5462535487916337E-2</v>
      </c>
      <c r="CP382" s="16">
        <v>204.57326019515642</v>
      </c>
      <c r="CQ382" s="34">
        <v>1.0477461278913475E-3</v>
      </c>
      <c r="CR382" s="34">
        <v>1.4011236955667082E-4</v>
      </c>
      <c r="CS382" s="34" t="s">
        <v>486</v>
      </c>
      <c r="CT382" s="27">
        <v>8.7770798353526764</v>
      </c>
      <c r="CU382" s="33">
        <v>3.0323810695320214E-2</v>
      </c>
      <c r="CV382" s="34">
        <v>0.30678057842653234</v>
      </c>
      <c r="CW382" s="34">
        <v>2.2406852670936488E-2</v>
      </c>
      <c r="CX382" s="16">
        <v>157.28096471766773</v>
      </c>
      <c r="CY382" s="34">
        <v>4.2165572656505061E-3</v>
      </c>
      <c r="CZ382" s="34">
        <v>2.6107253429669706E-2</v>
      </c>
      <c r="DA382" s="34" t="s">
        <v>486</v>
      </c>
      <c r="DB382" s="27">
        <v>6.7706041784308848</v>
      </c>
      <c r="DC382" s="34" t="s">
        <v>486</v>
      </c>
      <c r="DD382" s="33">
        <v>1.2937766322427776E-3</v>
      </c>
      <c r="DE382" s="34">
        <v>0.13719091162236902</v>
      </c>
      <c r="DF382" s="34">
        <v>2.6601577302345331E-2</v>
      </c>
      <c r="DG382" s="16">
        <v>158.01183561155455</v>
      </c>
      <c r="DH382" s="34">
        <v>1.1433677452233897E-3</v>
      </c>
      <c r="DI382" s="34">
        <v>1.9522453091593006E-4</v>
      </c>
      <c r="DJ382" s="34" t="s">
        <v>486</v>
      </c>
      <c r="DK382" s="27">
        <v>6.7865715281148624</v>
      </c>
      <c r="DL382" s="33">
        <v>2.4053247105429122E-3</v>
      </c>
      <c r="DM382" s="34">
        <v>0.11232954306502221</v>
      </c>
      <c r="DN382" s="34">
        <v>2.582013996293555E-2</v>
      </c>
      <c r="DO382" s="16">
        <v>190.50344452973064</v>
      </c>
      <c r="DP382" s="34">
        <v>2.0159736267600457E-3</v>
      </c>
      <c r="DQ382" s="34">
        <v>3.8935108378286695E-4</v>
      </c>
      <c r="DR382" s="34" t="s">
        <v>486</v>
      </c>
      <c r="DS382" s="27">
        <v>8.1786166347411182</v>
      </c>
      <c r="DT382" s="33">
        <v>5.3866970861150328E-3</v>
      </c>
      <c r="DU382" s="34">
        <v>0.38463407822747475</v>
      </c>
      <c r="DV382" s="34">
        <v>1.4364613469176184E-2</v>
      </c>
      <c r="DW382" s="16">
        <v>125.90475652228073</v>
      </c>
      <c r="DX382" s="34">
        <v>2.6926696216384126E-3</v>
      </c>
      <c r="DY382" s="34">
        <v>2.6940274644766202E-3</v>
      </c>
      <c r="DZ382" s="34" t="s">
        <v>486</v>
      </c>
      <c r="EA382" s="27">
        <v>5.4267287913495164</v>
      </c>
      <c r="EB382" s="33">
        <v>1.7944687295584484E-3</v>
      </c>
      <c r="EC382" s="34">
        <v>0.13967663714311471</v>
      </c>
      <c r="ED382" s="34">
        <v>2.4475975644432935E-2</v>
      </c>
      <c r="EE382" s="16">
        <v>206.87664656427322</v>
      </c>
      <c r="EF382" s="34">
        <v>1.4255635747573146E-3</v>
      </c>
      <c r="EG382" s="34">
        <v>3.6890515480113403E-4</v>
      </c>
      <c r="EH382" s="34" t="s">
        <v>486</v>
      </c>
      <c r="EI382" s="27">
        <v>8.8826255360168407</v>
      </c>
      <c r="EJ382" s="33">
        <v>3.7689340644413267E-3</v>
      </c>
      <c r="EK382" s="34">
        <v>0.27065929964294089</v>
      </c>
      <c r="EL382" s="34">
        <v>1.9495556360363035E-2</v>
      </c>
      <c r="EM382" s="16">
        <v>150.09184910304799</v>
      </c>
      <c r="EN382" s="34">
        <v>2.1551201234571936E-3</v>
      </c>
      <c r="EO382" s="34">
        <v>1.613813940984133E-3</v>
      </c>
      <c r="EP382" s="34" t="s">
        <v>486</v>
      </c>
      <c r="EQ382" s="27">
        <v>6.456214598604693</v>
      </c>
      <c r="ER382" s="34" t="s">
        <v>486</v>
      </c>
    </row>
    <row r="383" spans="2:148" x14ac:dyDescent="0.2">
      <c r="B383" s="15" t="s">
        <v>502</v>
      </c>
      <c r="D383" s="15" t="s">
        <v>64</v>
      </c>
      <c r="E383" s="15" t="s">
        <v>611</v>
      </c>
      <c r="F383" s="31" t="s">
        <v>32</v>
      </c>
      <c r="G383" s="15">
        <v>7901</v>
      </c>
      <c r="H383" s="31" t="s">
        <v>616</v>
      </c>
      <c r="I383" s="15">
        <v>2845</v>
      </c>
      <c r="K383" s="15" t="s">
        <v>493</v>
      </c>
      <c r="L383" s="15">
        <v>1.2989999999999999</v>
      </c>
      <c r="N383" s="15" t="s">
        <v>25</v>
      </c>
      <c r="P383" s="15" t="s">
        <v>495</v>
      </c>
      <c r="Q383" s="37"/>
      <c r="R383" s="11"/>
      <c r="T383" s="31" t="s">
        <v>153</v>
      </c>
      <c r="U383" s="15"/>
      <c r="V383" s="15">
        <v>1130</v>
      </c>
      <c r="Y383" s="41">
        <v>9.8082930440100621E-2</v>
      </c>
      <c r="Z383" s="42">
        <v>0.40767377151907697</v>
      </c>
      <c r="AA383" s="42">
        <v>1.4280744367186984E-2</v>
      </c>
      <c r="AB383" s="28">
        <v>186.15703682428327</v>
      </c>
      <c r="AC383" s="42">
        <v>5.3019047585628537E-3</v>
      </c>
      <c r="AD383" s="42">
        <v>9.2781025681537774E-2</v>
      </c>
      <c r="AE383" s="42"/>
      <c r="AF383" s="43">
        <v>8.0251218235019319</v>
      </c>
      <c r="AG383" s="41">
        <v>2.7771365837492494E-3</v>
      </c>
      <c r="AH383" s="42">
        <v>8.1393151810851411E-2</v>
      </c>
      <c r="AI383" s="42">
        <v>3.2183535846519221E-3</v>
      </c>
      <c r="AJ383" s="28">
        <v>135.84980779671429</v>
      </c>
      <c r="AK383" s="42">
        <v>9.7502037698684522E-4</v>
      </c>
      <c r="AL383" s="42">
        <v>1.8021162067624042E-3</v>
      </c>
      <c r="AM383" s="42"/>
      <c r="AN383" s="43">
        <v>5.8324802738230961</v>
      </c>
      <c r="AO383" s="41">
        <v>3.8023186953349442E-2</v>
      </c>
      <c r="AP383" s="42">
        <v>0.20205846177294973</v>
      </c>
      <c r="AQ383" s="42">
        <v>7.3094541038618314E-3</v>
      </c>
      <c r="AR383" s="28">
        <v>154.45445979649975</v>
      </c>
      <c r="AS383" s="42">
        <v>2.5751915595104051E-3</v>
      </c>
      <c r="AT383" s="42">
        <v>3.5447995393839034E-2</v>
      </c>
      <c r="AU383" s="42"/>
      <c r="AV383" s="27">
        <v>6.5948383935671426</v>
      </c>
      <c r="AW383" s="54"/>
      <c r="AX383" s="33" t="s">
        <v>486</v>
      </c>
      <c r="AY383" s="34" t="s">
        <v>486</v>
      </c>
      <c r="AZ383" s="34" t="s">
        <v>486</v>
      </c>
      <c r="BA383" s="16" t="s">
        <v>486</v>
      </c>
      <c r="BB383" s="34" t="s">
        <v>486</v>
      </c>
      <c r="BC383" s="34" t="s">
        <v>486</v>
      </c>
      <c r="BD383" s="34" t="s">
        <v>486</v>
      </c>
      <c r="BE383" s="27" t="s">
        <v>486</v>
      </c>
      <c r="BF383" s="34" t="s">
        <v>486</v>
      </c>
      <c r="BG383" s="33" t="s">
        <v>486</v>
      </c>
      <c r="BH383" s="34" t="s">
        <v>486</v>
      </c>
      <c r="BI383" s="34" t="s">
        <v>486</v>
      </c>
      <c r="BJ383" s="16" t="s">
        <v>486</v>
      </c>
      <c r="BK383" s="34" t="s">
        <v>486</v>
      </c>
      <c r="BL383" s="34" t="s">
        <v>486</v>
      </c>
      <c r="BM383" s="34" t="s">
        <v>486</v>
      </c>
      <c r="BN383" s="27" t="s">
        <v>486</v>
      </c>
      <c r="BO383" s="33" t="s">
        <v>486</v>
      </c>
      <c r="BP383" s="34" t="s">
        <v>486</v>
      </c>
      <c r="BQ383" s="34" t="s">
        <v>486</v>
      </c>
      <c r="BR383" s="16" t="s">
        <v>486</v>
      </c>
      <c r="BS383" s="34" t="s">
        <v>486</v>
      </c>
      <c r="BT383" s="34" t="s">
        <v>486</v>
      </c>
      <c r="BU383" s="34" t="s">
        <v>486</v>
      </c>
      <c r="BV383" s="27" t="s">
        <v>486</v>
      </c>
      <c r="BW383" s="33" t="s">
        <v>486</v>
      </c>
      <c r="BX383" s="34" t="s">
        <v>486</v>
      </c>
      <c r="BY383" s="34" t="s">
        <v>486</v>
      </c>
      <c r="BZ383" s="16" t="s">
        <v>486</v>
      </c>
      <c r="CA383" s="34" t="s">
        <v>486</v>
      </c>
      <c r="CB383" s="34" t="s">
        <v>486</v>
      </c>
      <c r="CC383" s="34" t="s">
        <v>486</v>
      </c>
      <c r="CD383" s="27" t="s">
        <v>486</v>
      </c>
      <c r="CE383" s="33" t="s">
        <v>486</v>
      </c>
      <c r="CF383" s="34" t="s">
        <v>486</v>
      </c>
      <c r="CG383" s="34" t="s">
        <v>486</v>
      </c>
      <c r="CH383" s="16" t="s">
        <v>486</v>
      </c>
      <c r="CI383" s="34" t="s">
        <v>486</v>
      </c>
      <c r="CJ383" s="34" t="s">
        <v>486</v>
      </c>
      <c r="CK383" s="34" t="s">
        <v>486</v>
      </c>
      <c r="CL383" s="27" t="s">
        <v>486</v>
      </c>
      <c r="CM383" s="33" t="s">
        <v>486</v>
      </c>
      <c r="CN383" s="34" t="s">
        <v>486</v>
      </c>
      <c r="CO383" s="34" t="s">
        <v>486</v>
      </c>
      <c r="CP383" s="16" t="s">
        <v>486</v>
      </c>
      <c r="CQ383" s="34" t="s">
        <v>486</v>
      </c>
      <c r="CR383" s="34" t="s">
        <v>486</v>
      </c>
      <c r="CS383" s="34" t="s">
        <v>486</v>
      </c>
      <c r="CT383" s="27" t="s">
        <v>486</v>
      </c>
      <c r="CU383" s="33" t="s">
        <v>486</v>
      </c>
      <c r="CV383" s="34" t="s">
        <v>486</v>
      </c>
      <c r="CW383" s="34" t="s">
        <v>486</v>
      </c>
      <c r="CX383" s="16" t="s">
        <v>486</v>
      </c>
      <c r="CY383" s="34" t="s">
        <v>486</v>
      </c>
      <c r="CZ383" s="34" t="s">
        <v>486</v>
      </c>
      <c r="DA383" s="34" t="s">
        <v>486</v>
      </c>
      <c r="DB383" s="27" t="s">
        <v>486</v>
      </c>
      <c r="DC383" s="34" t="s">
        <v>486</v>
      </c>
      <c r="DD383" s="33">
        <v>6.7160050941279855E-5</v>
      </c>
      <c r="DE383" s="34">
        <v>7.0949289247045329E-3</v>
      </c>
      <c r="DF383" s="34">
        <v>2.0025133871003306E-3</v>
      </c>
      <c r="DG383" s="16">
        <v>134.95988591556431</v>
      </c>
      <c r="DH383" s="34">
        <v>2.7670213568943694E-4</v>
      </c>
      <c r="DI383" s="34" t="s">
        <v>486</v>
      </c>
      <c r="DJ383" s="34" t="s">
        <v>486</v>
      </c>
      <c r="DK383" s="27">
        <v>5.7889350897962126</v>
      </c>
      <c r="DL383" s="33">
        <v>1.447493636390014E-2</v>
      </c>
      <c r="DM383" s="34">
        <v>0.19415155228015329</v>
      </c>
      <c r="DN383" s="34">
        <v>1.9218599827332306E-2</v>
      </c>
      <c r="DO383" s="16">
        <v>174.05757124351658</v>
      </c>
      <c r="DP383" s="34">
        <v>2.8337498880188091E-3</v>
      </c>
      <c r="DQ383" s="34">
        <v>1.164118647588133E-2</v>
      </c>
      <c r="DR383" s="34" t="s">
        <v>486</v>
      </c>
      <c r="DS383" s="27">
        <v>7.4804077328399172</v>
      </c>
      <c r="DT383" s="33">
        <v>2.3426619434614691E-2</v>
      </c>
      <c r="DU383" s="34">
        <v>0.19456112690071772</v>
      </c>
      <c r="DV383" s="34">
        <v>1.2968271337852642E-2</v>
      </c>
      <c r="DW383" s="16">
        <v>116.41041875801807</v>
      </c>
      <c r="DX383" s="34">
        <v>4.332019184665809E-3</v>
      </c>
      <c r="DY383" s="34">
        <v>1.9094600249948881E-2</v>
      </c>
      <c r="DZ383" s="34" t="s">
        <v>486</v>
      </c>
      <c r="EA383" s="27">
        <v>5.009159085766087</v>
      </c>
      <c r="EB383" s="33">
        <v>4.0396251358566339E-3</v>
      </c>
      <c r="EC383" s="34">
        <v>0.27084993226342358</v>
      </c>
      <c r="ED383" s="34">
        <v>4.5819051987651656E-3</v>
      </c>
      <c r="EE383" s="16">
        <v>190.10925220762732</v>
      </c>
      <c r="EF383" s="34">
        <v>2.6687272676319072E-3</v>
      </c>
      <c r="EG383" s="34">
        <v>1.3708978682247267E-3</v>
      </c>
      <c r="EH383" s="34" t="s">
        <v>486</v>
      </c>
      <c r="EI383" s="27">
        <v>8.1726161079937363</v>
      </c>
      <c r="EJ383" s="33">
        <v>1.5491083492025812E-2</v>
      </c>
      <c r="EK383" s="34">
        <v>0.16541532722691271</v>
      </c>
      <c r="EL383" s="34">
        <v>1.0820413650053075E-2</v>
      </c>
      <c r="EM383" s="16">
        <v>136.0797419295177</v>
      </c>
      <c r="EN383" s="34">
        <v>3.1405835708453052E-3</v>
      </c>
      <c r="EO383" s="34">
        <v>1.2350499921180506E-2</v>
      </c>
      <c r="EP383" s="34" t="s">
        <v>486</v>
      </c>
      <c r="EQ383" s="27">
        <v>5.8497349610285418</v>
      </c>
      <c r="ER383" s="34" t="s">
        <v>486</v>
      </c>
    </row>
    <row r="384" spans="2:148" x14ac:dyDescent="0.2">
      <c r="B384" s="15" t="s">
        <v>502</v>
      </c>
      <c r="D384" s="15" t="s">
        <v>71</v>
      </c>
      <c r="E384" s="15" t="s">
        <v>610</v>
      </c>
      <c r="F384" s="31" t="s">
        <v>32</v>
      </c>
      <c r="G384" s="15">
        <v>7901</v>
      </c>
      <c r="H384" s="31" t="s">
        <v>616</v>
      </c>
      <c r="I384" s="15">
        <v>2946</v>
      </c>
      <c r="K384" s="15" t="s">
        <v>490</v>
      </c>
      <c r="L384" s="15">
        <v>1.7969999999999999</v>
      </c>
      <c r="N384" s="15" t="s">
        <v>25</v>
      </c>
      <c r="P384" s="15" t="s">
        <v>495</v>
      </c>
      <c r="Q384" s="37"/>
      <c r="R384" s="11"/>
      <c r="T384" s="31" t="s">
        <v>153</v>
      </c>
      <c r="U384" s="15"/>
      <c r="V384" s="15">
        <v>1250</v>
      </c>
      <c r="Y384" s="41">
        <v>0.11772635295250004</v>
      </c>
      <c r="Z384" s="42">
        <v>0.73508576365760991</v>
      </c>
      <c r="AA384" s="42">
        <v>5.5609165963002027E-2</v>
      </c>
      <c r="AB384" s="28">
        <v>241.41555100524371</v>
      </c>
      <c r="AC384" s="42">
        <v>5.0995970013711029E-3</v>
      </c>
      <c r="AD384" s="42">
        <v>0.11262675595112893</v>
      </c>
      <c r="AE384" s="42"/>
      <c r="AF384" s="43">
        <v>10.419906716107763</v>
      </c>
      <c r="AG384" s="41">
        <v>5.7692623403627777E-3</v>
      </c>
      <c r="AH384" s="42">
        <v>4.5408849535155629E-2</v>
      </c>
      <c r="AI384" s="42">
        <v>4.6099546404428596E-3</v>
      </c>
      <c r="AJ384" s="28">
        <v>150.16792586288685</v>
      </c>
      <c r="AK384" s="42">
        <v>1.0725501807311278E-3</v>
      </c>
      <c r="AL384" s="42">
        <v>4.6967121596316504E-3</v>
      </c>
      <c r="AM384" s="42"/>
      <c r="AN384" s="43">
        <v>6.4445680882005707</v>
      </c>
      <c r="AO384" s="41">
        <v>4.6994001957009132E-2</v>
      </c>
      <c r="AP384" s="42">
        <v>0.29936106505680532</v>
      </c>
      <c r="AQ384" s="42">
        <v>2.3388838549729622E-2</v>
      </c>
      <c r="AR384" s="28">
        <v>183.76704465530759</v>
      </c>
      <c r="AS384" s="42">
        <v>2.5553857536924078E-3</v>
      </c>
      <c r="AT384" s="42">
        <v>4.4438616203316725E-2</v>
      </c>
      <c r="AU384" s="42"/>
      <c r="AV384" s="27">
        <v>7.8505970202521036</v>
      </c>
      <c r="AW384" s="54"/>
      <c r="AX384" s="33" t="s">
        <v>486</v>
      </c>
      <c r="AY384" s="34" t="s">
        <v>486</v>
      </c>
      <c r="AZ384" s="34" t="s">
        <v>486</v>
      </c>
      <c r="BA384" s="16" t="s">
        <v>486</v>
      </c>
      <c r="BB384" s="34" t="s">
        <v>486</v>
      </c>
      <c r="BC384" s="34" t="s">
        <v>486</v>
      </c>
      <c r="BD384" s="34" t="s">
        <v>486</v>
      </c>
      <c r="BE384" s="27" t="s">
        <v>486</v>
      </c>
      <c r="BF384" s="34" t="s">
        <v>486</v>
      </c>
      <c r="BG384" s="33" t="s">
        <v>486</v>
      </c>
      <c r="BH384" s="34" t="s">
        <v>486</v>
      </c>
      <c r="BI384" s="34" t="s">
        <v>486</v>
      </c>
      <c r="BJ384" s="16" t="s">
        <v>486</v>
      </c>
      <c r="BK384" s="34" t="s">
        <v>486</v>
      </c>
      <c r="BL384" s="34" t="s">
        <v>486</v>
      </c>
      <c r="BM384" s="34" t="s">
        <v>486</v>
      </c>
      <c r="BN384" s="27" t="s">
        <v>486</v>
      </c>
      <c r="BO384" s="33" t="s">
        <v>486</v>
      </c>
      <c r="BP384" s="34" t="s">
        <v>486</v>
      </c>
      <c r="BQ384" s="34" t="s">
        <v>486</v>
      </c>
      <c r="BR384" s="16" t="s">
        <v>486</v>
      </c>
      <c r="BS384" s="34" t="s">
        <v>486</v>
      </c>
      <c r="BT384" s="34" t="s">
        <v>486</v>
      </c>
      <c r="BU384" s="34" t="s">
        <v>486</v>
      </c>
      <c r="BV384" s="27" t="s">
        <v>486</v>
      </c>
      <c r="BW384" s="33" t="s">
        <v>486</v>
      </c>
      <c r="BX384" s="34" t="s">
        <v>486</v>
      </c>
      <c r="BY384" s="34" t="s">
        <v>486</v>
      </c>
      <c r="BZ384" s="16" t="s">
        <v>486</v>
      </c>
      <c r="CA384" s="34" t="s">
        <v>486</v>
      </c>
      <c r="CB384" s="34" t="s">
        <v>486</v>
      </c>
      <c r="CC384" s="34" t="s">
        <v>486</v>
      </c>
      <c r="CD384" s="27" t="s">
        <v>486</v>
      </c>
      <c r="CE384" s="33" t="s">
        <v>486</v>
      </c>
      <c r="CF384" s="34" t="s">
        <v>486</v>
      </c>
      <c r="CG384" s="34" t="s">
        <v>486</v>
      </c>
      <c r="CH384" s="16" t="s">
        <v>486</v>
      </c>
      <c r="CI384" s="34" t="s">
        <v>486</v>
      </c>
      <c r="CJ384" s="34" t="s">
        <v>486</v>
      </c>
      <c r="CK384" s="34" t="s">
        <v>486</v>
      </c>
      <c r="CL384" s="27" t="s">
        <v>486</v>
      </c>
      <c r="CM384" s="33" t="s">
        <v>486</v>
      </c>
      <c r="CN384" s="34" t="s">
        <v>486</v>
      </c>
      <c r="CO384" s="34" t="s">
        <v>486</v>
      </c>
      <c r="CP384" s="16" t="s">
        <v>486</v>
      </c>
      <c r="CQ384" s="34" t="s">
        <v>486</v>
      </c>
      <c r="CR384" s="34" t="s">
        <v>486</v>
      </c>
      <c r="CS384" s="34" t="s">
        <v>486</v>
      </c>
      <c r="CT384" s="27" t="s">
        <v>486</v>
      </c>
      <c r="CU384" s="33" t="s">
        <v>486</v>
      </c>
      <c r="CV384" s="34" t="s">
        <v>486</v>
      </c>
      <c r="CW384" s="34" t="s">
        <v>486</v>
      </c>
      <c r="CX384" s="16" t="s">
        <v>486</v>
      </c>
      <c r="CY384" s="34" t="s">
        <v>486</v>
      </c>
      <c r="CZ384" s="34" t="s">
        <v>486</v>
      </c>
      <c r="DA384" s="34" t="s">
        <v>486</v>
      </c>
      <c r="DB384" s="27" t="s">
        <v>486</v>
      </c>
      <c r="DC384" s="34" t="s">
        <v>486</v>
      </c>
      <c r="DD384" s="33">
        <v>9.2299871687214158E-4</v>
      </c>
      <c r="DE384" s="34">
        <v>8.2278430191139049E-2</v>
      </c>
      <c r="DF384" s="34">
        <v>1.01631633913031E-3</v>
      </c>
      <c r="DG384" s="16">
        <v>173.11589280934959</v>
      </c>
      <c r="DH384" s="34">
        <v>2.3408278107428125E-4</v>
      </c>
      <c r="DI384" s="34">
        <v>6.8891593579786033E-4</v>
      </c>
      <c r="DJ384" s="34" t="s">
        <v>486</v>
      </c>
      <c r="DK384" s="27">
        <v>7.4306351039878802</v>
      </c>
      <c r="DL384" s="33">
        <v>1.5813697211720476E-2</v>
      </c>
      <c r="DM384" s="34">
        <v>0.13496639788768994</v>
      </c>
      <c r="DN384" s="34">
        <v>2.2578122908308004E-2</v>
      </c>
      <c r="DO384" s="16">
        <v>218.62711090589545</v>
      </c>
      <c r="DP384" s="34">
        <v>3.2656875632560631E-3</v>
      </c>
      <c r="DQ384" s="34">
        <v>1.2548009648464413E-2</v>
      </c>
      <c r="DR384" s="34" t="s">
        <v>486</v>
      </c>
      <c r="DS384" s="27">
        <v>9.3881944547279126</v>
      </c>
      <c r="DT384" s="33">
        <v>5.9367888910946956E-3</v>
      </c>
      <c r="DU384" s="34">
        <v>5.8495050965590698E-2</v>
      </c>
      <c r="DV384" s="34">
        <v>9.8360578559324972E-3</v>
      </c>
      <c r="DW384" s="16">
        <v>132.22478356068206</v>
      </c>
      <c r="DX384" s="34">
        <v>1.3912511741854829E-3</v>
      </c>
      <c r="DY384" s="34">
        <v>4.5455377169092131E-3</v>
      </c>
      <c r="DZ384" s="34" t="s">
        <v>486</v>
      </c>
      <c r="EA384" s="27">
        <v>5.6758890745015993</v>
      </c>
      <c r="EB384" s="33">
        <v>1.521801374890043E-3</v>
      </c>
      <c r="EC384" s="34">
        <v>4.6532135708835347E-3</v>
      </c>
      <c r="ED384" s="34">
        <v>2.6712871487261343E-3</v>
      </c>
      <c r="EE384" s="16">
        <v>240.50770457334929</v>
      </c>
      <c r="EF384" s="34">
        <v>3.5666928436362281E-4</v>
      </c>
      <c r="EG384" s="34">
        <v>1.1651320905264203E-3</v>
      </c>
      <c r="EH384" s="34" t="s">
        <v>486</v>
      </c>
      <c r="EI384" s="27">
        <v>10.315928651103192</v>
      </c>
      <c r="EJ384" s="33">
        <v>5.9024323404811519E-3</v>
      </c>
      <c r="EK384" s="34">
        <v>6.8566246187689084E-2</v>
      </c>
      <c r="EL384" s="34">
        <v>8.770220861962448E-3</v>
      </c>
      <c r="EM384" s="16">
        <v>164.06339697338561</v>
      </c>
      <c r="EN384" s="34">
        <v>1.3234501215397738E-3</v>
      </c>
      <c r="EO384" s="34">
        <v>4.5789822189413777E-3</v>
      </c>
      <c r="EP384" s="34" t="s">
        <v>486</v>
      </c>
      <c r="EQ384" s="27">
        <v>7.0421256224969992</v>
      </c>
      <c r="ER384" s="34" t="s">
        <v>486</v>
      </c>
    </row>
    <row r="385" spans="2:148" x14ac:dyDescent="0.2">
      <c r="B385" s="15" t="s">
        <v>502</v>
      </c>
      <c r="D385" s="15" t="s">
        <v>580</v>
      </c>
      <c r="E385" s="15" t="s">
        <v>611</v>
      </c>
      <c r="F385" s="31" t="s">
        <v>32</v>
      </c>
      <c r="G385" s="15">
        <v>7901</v>
      </c>
      <c r="H385" s="31" t="s">
        <v>616</v>
      </c>
      <c r="I385" s="15">
        <v>3503</v>
      </c>
      <c r="K385" s="15" t="s">
        <v>493</v>
      </c>
      <c r="L385" s="15">
        <v>1.2989999999999999</v>
      </c>
      <c r="N385" s="15" t="s">
        <v>25</v>
      </c>
      <c r="P385" s="15" t="s">
        <v>495</v>
      </c>
      <c r="Q385" s="37"/>
      <c r="R385" s="11"/>
      <c r="T385" s="31" t="s">
        <v>153</v>
      </c>
      <c r="U385" s="15"/>
      <c r="V385" s="15">
        <v>1130</v>
      </c>
      <c r="Y385" s="41">
        <v>0.14499999999999999</v>
      </c>
      <c r="Z385" s="42">
        <v>0.46100000000000002</v>
      </c>
      <c r="AA385" s="42">
        <v>3.9E-2</v>
      </c>
      <c r="AB385" s="28">
        <v>205.47800000000001</v>
      </c>
      <c r="AC385" s="42">
        <v>7.0000000000000001E-3</v>
      </c>
      <c r="AD385" s="42">
        <v>0.13900000000000001</v>
      </c>
      <c r="AE385" s="42"/>
      <c r="AF385" s="43">
        <v>8.863777945358283</v>
      </c>
      <c r="AG385" s="41">
        <v>8.0000000000000002E-3</v>
      </c>
      <c r="AH385" s="42">
        <v>5.8999999999999997E-2</v>
      </c>
      <c r="AI385" s="42">
        <v>8.0000000000000002E-3</v>
      </c>
      <c r="AJ385" s="28">
        <v>142.43100000000001</v>
      </c>
      <c r="AK385" s="42">
        <v>1E-3</v>
      </c>
      <c r="AL385" s="42">
        <v>7.0000000000000001E-3</v>
      </c>
      <c r="AM385" s="42"/>
      <c r="AN385" s="43">
        <v>6.1139498201128024</v>
      </c>
      <c r="AO385" s="41">
        <v>5.8999999999999997E-2</v>
      </c>
      <c r="AP385" s="42">
        <v>0.20799999999999999</v>
      </c>
      <c r="AQ385" s="42">
        <v>0.02</v>
      </c>
      <c r="AR385" s="28">
        <v>165.727</v>
      </c>
      <c r="AS385" s="42">
        <v>3.0000000000000001E-3</v>
      </c>
      <c r="AT385" s="42">
        <v>5.6000000000000001E-2</v>
      </c>
      <c r="AU385" s="42"/>
      <c r="AV385" s="27">
        <v>7.0780000000000003</v>
      </c>
      <c r="AW385" s="54">
        <v>0.70499999999999996</v>
      </c>
      <c r="AX385" s="33" t="s">
        <v>486</v>
      </c>
      <c r="AY385" s="34" t="s">
        <v>486</v>
      </c>
      <c r="AZ385" s="34" t="s">
        <v>486</v>
      </c>
      <c r="BA385" s="16" t="s">
        <v>486</v>
      </c>
      <c r="BB385" s="34" t="s">
        <v>486</v>
      </c>
      <c r="BC385" s="34" t="s">
        <v>486</v>
      </c>
      <c r="BD385" s="34" t="s">
        <v>486</v>
      </c>
      <c r="BE385" s="27" t="s">
        <v>486</v>
      </c>
      <c r="BF385" s="34" t="s">
        <v>486</v>
      </c>
      <c r="BG385" s="33" t="s">
        <v>486</v>
      </c>
      <c r="BH385" s="34" t="s">
        <v>486</v>
      </c>
      <c r="BI385" s="34" t="s">
        <v>486</v>
      </c>
      <c r="BJ385" s="16" t="s">
        <v>486</v>
      </c>
      <c r="BK385" s="34" t="s">
        <v>486</v>
      </c>
      <c r="BL385" s="34" t="s">
        <v>486</v>
      </c>
      <c r="BM385" s="34" t="s">
        <v>486</v>
      </c>
      <c r="BN385" s="27" t="s">
        <v>486</v>
      </c>
      <c r="BO385" s="33" t="s">
        <v>486</v>
      </c>
      <c r="BP385" s="34" t="s">
        <v>486</v>
      </c>
      <c r="BQ385" s="34" t="s">
        <v>486</v>
      </c>
      <c r="BR385" s="16" t="s">
        <v>486</v>
      </c>
      <c r="BS385" s="34" t="s">
        <v>486</v>
      </c>
      <c r="BT385" s="34" t="s">
        <v>486</v>
      </c>
      <c r="BU385" s="34" t="s">
        <v>486</v>
      </c>
      <c r="BV385" s="27" t="s">
        <v>486</v>
      </c>
      <c r="BW385" s="33" t="s">
        <v>486</v>
      </c>
      <c r="BX385" s="34" t="s">
        <v>486</v>
      </c>
      <c r="BY385" s="34" t="s">
        <v>486</v>
      </c>
      <c r="BZ385" s="16" t="s">
        <v>486</v>
      </c>
      <c r="CA385" s="34" t="s">
        <v>486</v>
      </c>
      <c r="CB385" s="34" t="s">
        <v>486</v>
      </c>
      <c r="CC385" s="34" t="s">
        <v>486</v>
      </c>
      <c r="CD385" s="27" t="s">
        <v>486</v>
      </c>
      <c r="CE385" s="33" t="s">
        <v>486</v>
      </c>
      <c r="CF385" s="34" t="s">
        <v>486</v>
      </c>
      <c r="CG385" s="34" t="s">
        <v>486</v>
      </c>
      <c r="CH385" s="16" t="s">
        <v>486</v>
      </c>
      <c r="CI385" s="34" t="s">
        <v>486</v>
      </c>
      <c r="CJ385" s="34" t="s">
        <v>486</v>
      </c>
      <c r="CK385" s="34" t="s">
        <v>486</v>
      </c>
      <c r="CL385" s="27" t="s">
        <v>486</v>
      </c>
      <c r="CM385" s="33" t="s">
        <v>486</v>
      </c>
      <c r="CN385" s="34" t="s">
        <v>486</v>
      </c>
      <c r="CO385" s="34" t="s">
        <v>486</v>
      </c>
      <c r="CP385" s="16" t="s">
        <v>486</v>
      </c>
      <c r="CQ385" s="34" t="s">
        <v>486</v>
      </c>
      <c r="CR385" s="34" t="s">
        <v>486</v>
      </c>
      <c r="CS385" s="34" t="s">
        <v>486</v>
      </c>
      <c r="CT385" s="27" t="s">
        <v>486</v>
      </c>
      <c r="CU385" s="33" t="s">
        <v>486</v>
      </c>
      <c r="CV385" s="34" t="s">
        <v>486</v>
      </c>
      <c r="CW385" s="34" t="s">
        <v>486</v>
      </c>
      <c r="CX385" s="16" t="s">
        <v>486</v>
      </c>
      <c r="CY385" s="34" t="s">
        <v>486</v>
      </c>
      <c r="CZ385" s="34" t="s">
        <v>486</v>
      </c>
      <c r="DA385" s="34" t="s">
        <v>486</v>
      </c>
      <c r="DB385" s="27" t="s">
        <v>486</v>
      </c>
      <c r="DC385" s="34" t="s">
        <v>486</v>
      </c>
      <c r="DD385" s="33">
        <v>8.0000000000000002E-3</v>
      </c>
      <c r="DE385" s="34">
        <v>1.9E-2</v>
      </c>
      <c r="DF385" s="34">
        <v>1.0999999999999999E-2</v>
      </c>
      <c r="DG385" s="16">
        <v>151.43700000000001</v>
      </c>
      <c r="DH385" s="34" t="s">
        <v>486</v>
      </c>
      <c r="DI385" s="34">
        <v>7.0000000000000001E-3</v>
      </c>
      <c r="DJ385" s="34" t="s">
        <v>486</v>
      </c>
      <c r="DK385" s="27">
        <v>6.4975224269846521</v>
      </c>
      <c r="DL385" s="33">
        <v>2.5999999999999999E-2</v>
      </c>
      <c r="DM385" s="34">
        <v>0.58199999999999996</v>
      </c>
      <c r="DN385" s="34">
        <v>0.04</v>
      </c>
      <c r="DO385" s="16">
        <v>187.358</v>
      </c>
      <c r="DP385" s="34">
        <v>5.0000000000000001E-3</v>
      </c>
      <c r="DQ385" s="34">
        <v>2.1000000000000001E-2</v>
      </c>
      <c r="DR385" s="34" t="s">
        <v>486</v>
      </c>
      <c r="DS385" s="27">
        <v>8.0785734709588244</v>
      </c>
      <c r="DT385" s="33">
        <v>2.8000000000000001E-2</v>
      </c>
      <c r="DU385" s="34">
        <v>0.56599999999999995</v>
      </c>
      <c r="DV385" s="34">
        <v>1.0999999999999999E-2</v>
      </c>
      <c r="DW385" s="16">
        <v>125.56699999999999</v>
      </c>
      <c r="DX385" s="34">
        <v>5.0000000000000001E-3</v>
      </c>
      <c r="DY385" s="34">
        <v>2.3E-2</v>
      </c>
      <c r="DZ385" s="34" t="s">
        <v>486</v>
      </c>
      <c r="EA385" s="27">
        <v>5.4275428508585888</v>
      </c>
      <c r="EB385" s="33">
        <v>0.01</v>
      </c>
      <c r="EC385" s="34">
        <v>0.46</v>
      </c>
      <c r="ED385" s="34">
        <v>4.0000000000000001E-3</v>
      </c>
      <c r="EE385" s="16">
        <v>191.82499999999999</v>
      </c>
      <c r="EF385" s="34">
        <v>3.0000000000000001E-3</v>
      </c>
      <c r="EG385" s="34">
        <v>7.0000000000000001E-3</v>
      </c>
      <c r="EH385" s="34" t="s">
        <v>486</v>
      </c>
      <c r="EI385" s="27">
        <v>8.2597641828093842</v>
      </c>
      <c r="EJ385" s="33">
        <v>2.1999999999999999E-2</v>
      </c>
      <c r="EK385" s="34">
        <v>0.44900000000000001</v>
      </c>
      <c r="EL385" s="34">
        <v>1.4E-2</v>
      </c>
      <c r="EM385" s="16">
        <v>146.45699999999999</v>
      </c>
      <c r="EN385" s="34">
        <v>4.0000000000000001E-3</v>
      </c>
      <c r="EO385" s="34">
        <v>1.7999999999999999E-2</v>
      </c>
      <c r="EP385" s="34" t="s">
        <v>486</v>
      </c>
      <c r="EQ385" s="27">
        <v>6.3148157923677557</v>
      </c>
      <c r="ER385" s="34">
        <v>0.67700000000000005</v>
      </c>
    </row>
    <row r="386" spans="2:148" x14ac:dyDescent="0.2">
      <c r="B386" s="15" t="s">
        <v>503</v>
      </c>
      <c r="D386" s="15" t="s">
        <v>94</v>
      </c>
      <c r="E386" s="15" t="s">
        <v>555</v>
      </c>
      <c r="F386" s="31" t="s">
        <v>32</v>
      </c>
      <c r="G386" s="15">
        <v>7901</v>
      </c>
      <c r="H386" s="31" t="s">
        <v>616</v>
      </c>
      <c r="I386" s="15">
        <v>33361</v>
      </c>
      <c r="K386" s="15" t="s">
        <v>491</v>
      </c>
      <c r="L386" s="15">
        <v>2.4569999999999999</v>
      </c>
      <c r="N386" s="15" t="s">
        <v>506</v>
      </c>
      <c r="P386" s="15" t="s">
        <v>495</v>
      </c>
      <c r="Q386" s="37"/>
      <c r="R386" s="11"/>
      <c r="T386" s="31" t="s">
        <v>153</v>
      </c>
      <c r="U386" s="15"/>
      <c r="V386" s="15">
        <v>1590</v>
      </c>
      <c r="Y386" s="41">
        <v>0.13900000000000001</v>
      </c>
      <c r="Z386" s="42">
        <v>0.35399999999999998</v>
      </c>
      <c r="AA386" s="42">
        <v>3.1E-2</v>
      </c>
      <c r="AB386" s="28">
        <v>317.11900000000003</v>
      </c>
      <c r="AC386" s="42">
        <v>1.2999999999999999E-2</v>
      </c>
      <c r="AD386" s="42">
        <v>0.127</v>
      </c>
      <c r="AE386" s="42"/>
      <c r="AF386" s="43">
        <v>13.64404754049426</v>
      </c>
      <c r="AG386" s="41">
        <v>6.0000000000000001E-3</v>
      </c>
      <c r="AH386" s="42">
        <v>0.48599999999999999</v>
      </c>
      <c r="AI386" s="42">
        <v>0.107</v>
      </c>
      <c r="AJ386" s="28">
        <v>204.48099999999999</v>
      </c>
      <c r="AK386" s="42">
        <v>2E-3</v>
      </c>
      <c r="AL386" s="42">
        <v>4.0000000000000001E-3</v>
      </c>
      <c r="AM386" s="42"/>
      <c r="AN386" s="43">
        <v>8.8037898854692003</v>
      </c>
      <c r="AO386" s="41">
        <v>5.5E-2</v>
      </c>
      <c r="AP386" s="42">
        <v>0.437</v>
      </c>
      <c r="AQ386" s="42">
        <v>7.9000000000000001E-2</v>
      </c>
      <c r="AR386" s="28">
        <v>246.13800000000001</v>
      </c>
      <c r="AS386" s="42">
        <v>6.0000000000000001E-3</v>
      </c>
      <c r="AT386" s="42">
        <v>4.9000000000000002E-2</v>
      </c>
      <c r="AU386" s="42"/>
      <c r="AV386" s="27">
        <v>10.516999999999999</v>
      </c>
      <c r="AW386" s="54">
        <v>0.98599999999999999</v>
      </c>
      <c r="AX386" s="33" t="s">
        <v>486</v>
      </c>
      <c r="AY386" s="34" t="s">
        <v>486</v>
      </c>
      <c r="AZ386" s="34" t="s">
        <v>486</v>
      </c>
      <c r="BA386" s="16" t="s">
        <v>486</v>
      </c>
      <c r="BB386" s="34" t="s">
        <v>486</v>
      </c>
      <c r="BC386" s="34" t="s">
        <v>486</v>
      </c>
      <c r="BD386" s="34" t="s">
        <v>486</v>
      </c>
      <c r="BE386" s="27" t="s">
        <v>486</v>
      </c>
      <c r="BF386" s="34" t="s">
        <v>486</v>
      </c>
      <c r="BG386" s="33" t="s">
        <v>486</v>
      </c>
      <c r="BH386" s="34" t="s">
        <v>486</v>
      </c>
      <c r="BI386" s="34" t="s">
        <v>486</v>
      </c>
      <c r="BJ386" s="16" t="s">
        <v>486</v>
      </c>
      <c r="BK386" s="34" t="s">
        <v>486</v>
      </c>
      <c r="BL386" s="34" t="s">
        <v>486</v>
      </c>
      <c r="BM386" s="34" t="s">
        <v>486</v>
      </c>
      <c r="BN386" s="27" t="s">
        <v>486</v>
      </c>
      <c r="BO386" s="33" t="s">
        <v>486</v>
      </c>
      <c r="BP386" s="34" t="s">
        <v>486</v>
      </c>
      <c r="BQ386" s="34" t="s">
        <v>486</v>
      </c>
      <c r="BR386" s="16" t="s">
        <v>486</v>
      </c>
      <c r="BS386" s="34" t="s">
        <v>486</v>
      </c>
      <c r="BT386" s="34" t="s">
        <v>486</v>
      </c>
      <c r="BU386" s="34" t="s">
        <v>486</v>
      </c>
      <c r="BV386" s="27" t="s">
        <v>486</v>
      </c>
      <c r="BW386" s="33" t="s">
        <v>486</v>
      </c>
      <c r="BX386" s="34" t="s">
        <v>486</v>
      </c>
      <c r="BY386" s="34" t="s">
        <v>486</v>
      </c>
      <c r="BZ386" s="16" t="s">
        <v>486</v>
      </c>
      <c r="CA386" s="34" t="s">
        <v>486</v>
      </c>
      <c r="CB386" s="34" t="s">
        <v>486</v>
      </c>
      <c r="CC386" s="34" t="s">
        <v>486</v>
      </c>
      <c r="CD386" s="27" t="s">
        <v>486</v>
      </c>
      <c r="CE386" s="33" t="s">
        <v>486</v>
      </c>
      <c r="CF386" s="34" t="s">
        <v>486</v>
      </c>
      <c r="CG386" s="34" t="s">
        <v>486</v>
      </c>
      <c r="CH386" s="16" t="s">
        <v>486</v>
      </c>
      <c r="CI386" s="34" t="s">
        <v>486</v>
      </c>
      <c r="CJ386" s="34" t="s">
        <v>486</v>
      </c>
      <c r="CK386" s="34" t="s">
        <v>486</v>
      </c>
      <c r="CL386" s="27" t="s">
        <v>486</v>
      </c>
      <c r="CM386" s="33" t="s">
        <v>486</v>
      </c>
      <c r="CN386" s="34" t="s">
        <v>486</v>
      </c>
      <c r="CO386" s="34" t="s">
        <v>486</v>
      </c>
      <c r="CP386" s="16" t="s">
        <v>486</v>
      </c>
      <c r="CQ386" s="34" t="s">
        <v>486</v>
      </c>
      <c r="CR386" s="34" t="s">
        <v>486</v>
      </c>
      <c r="CS386" s="34" t="s">
        <v>486</v>
      </c>
      <c r="CT386" s="27" t="s">
        <v>486</v>
      </c>
      <c r="CU386" s="33" t="s">
        <v>486</v>
      </c>
      <c r="CV386" s="34" t="s">
        <v>486</v>
      </c>
      <c r="CW386" s="34" t="s">
        <v>486</v>
      </c>
      <c r="CX386" s="16" t="s">
        <v>486</v>
      </c>
      <c r="CY386" s="34" t="s">
        <v>486</v>
      </c>
      <c r="CZ386" s="34" t="s">
        <v>486</v>
      </c>
      <c r="DA386" s="34" t="s">
        <v>486</v>
      </c>
      <c r="DB386" s="27" t="s">
        <v>486</v>
      </c>
      <c r="DC386" s="34" t="s">
        <v>486</v>
      </c>
      <c r="DD386" s="33">
        <v>0.01</v>
      </c>
      <c r="DE386" s="34">
        <v>1.0999999999999999E-2</v>
      </c>
      <c r="DF386" s="34">
        <v>4.0000000000000001E-3</v>
      </c>
      <c r="DG386" s="16">
        <v>213.36799999999999</v>
      </c>
      <c r="DH386" s="34">
        <v>1E-3</v>
      </c>
      <c r="DI386" s="34">
        <v>8.9999999999999993E-3</v>
      </c>
      <c r="DJ386" s="34" t="s">
        <v>486</v>
      </c>
      <c r="DK386" s="27">
        <v>9.1534843128937489</v>
      </c>
      <c r="DL386" s="33">
        <v>7.0000000000000001E-3</v>
      </c>
      <c r="DM386" s="34">
        <v>1.7000000000000001E-2</v>
      </c>
      <c r="DN386" s="34">
        <v>2.1000000000000001E-2</v>
      </c>
      <c r="DO386" s="16">
        <v>269.24</v>
      </c>
      <c r="DP386" s="34">
        <v>4.0000000000000001E-3</v>
      </c>
      <c r="DQ386" s="34">
        <v>3.0000000000000001E-3</v>
      </c>
      <c r="DR386" s="34" t="s">
        <v>486</v>
      </c>
      <c r="DS386" s="27">
        <v>11.549838180075728</v>
      </c>
      <c r="DT386" s="33">
        <v>8.0000000000000002E-3</v>
      </c>
      <c r="DU386" s="34">
        <v>0.106</v>
      </c>
      <c r="DV386" s="34">
        <v>6.0000000000000001E-3</v>
      </c>
      <c r="DW386" s="16">
        <v>177.77099999999999</v>
      </c>
      <c r="DX386" s="34">
        <v>5.0000000000000001E-3</v>
      </c>
      <c r="DY386" s="34">
        <v>3.0000000000000001E-3</v>
      </c>
      <c r="DZ386" s="34" t="s">
        <v>486</v>
      </c>
      <c r="EA386" s="27">
        <v>7.6328549433630268</v>
      </c>
      <c r="EB386" s="33">
        <v>4.0000000000000001E-3</v>
      </c>
      <c r="EC386" s="34">
        <v>2.9000000000000001E-2</v>
      </c>
      <c r="ED386" s="34">
        <v>6.0000000000000001E-3</v>
      </c>
      <c r="EE386" s="16">
        <v>281.37900000000002</v>
      </c>
      <c r="EF386" s="34">
        <v>2E-3</v>
      </c>
      <c r="EG386" s="34">
        <v>2E-3</v>
      </c>
      <c r="EH386" s="34" t="s">
        <v>486</v>
      </c>
      <c r="EI386" s="27">
        <v>12.070882154247382</v>
      </c>
      <c r="EJ386" s="33">
        <v>8.0000000000000002E-3</v>
      </c>
      <c r="EK386" s="34">
        <v>6.6000000000000003E-2</v>
      </c>
      <c r="EL386" s="34">
        <v>8.0000000000000002E-3</v>
      </c>
      <c r="EM386" s="16">
        <v>208.77799999999999</v>
      </c>
      <c r="EN386" s="34">
        <v>4.0000000000000001E-3</v>
      </c>
      <c r="EO386" s="34">
        <v>4.0000000000000001E-3</v>
      </c>
      <c r="EP386" s="34" t="s">
        <v>486</v>
      </c>
      <c r="EQ386" s="27">
        <v>8.9600534162856835</v>
      </c>
      <c r="ER386" s="34">
        <v>0.72299999999999998</v>
      </c>
    </row>
    <row r="387" spans="2:148" x14ac:dyDescent="0.2">
      <c r="B387" s="15" t="s">
        <v>503</v>
      </c>
      <c r="D387" s="15" t="s">
        <v>94</v>
      </c>
      <c r="E387" s="15" t="s">
        <v>558</v>
      </c>
      <c r="F387" s="31" t="s">
        <v>32</v>
      </c>
      <c r="G387" s="15">
        <v>7901</v>
      </c>
      <c r="H387" s="31" t="s">
        <v>616</v>
      </c>
      <c r="I387" s="15">
        <v>61881</v>
      </c>
      <c r="K387" s="15" t="s">
        <v>491</v>
      </c>
      <c r="L387" s="15">
        <v>2.4569999999999999</v>
      </c>
      <c r="N387" s="15" t="s">
        <v>25</v>
      </c>
      <c r="P387" s="15" t="s">
        <v>495</v>
      </c>
      <c r="Q387" s="37"/>
      <c r="R387" s="11"/>
      <c r="T387" s="31" t="s">
        <v>153</v>
      </c>
      <c r="U387" s="15"/>
      <c r="V387" s="15">
        <v>1590</v>
      </c>
      <c r="Y387" s="41">
        <v>0.24271053177182289</v>
      </c>
      <c r="Z387" s="42">
        <v>0.79311966914702492</v>
      </c>
      <c r="AA387" s="42">
        <v>0.11316997990847881</v>
      </c>
      <c r="AB387" s="28">
        <v>314.48754414485757</v>
      </c>
      <c r="AC387" s="42">
        <v>1.9676954143783509E-2</v>
      </c>
      <c r="AD387" s="42">
        <v>0.22303357762803938</v>
      </c>
      <c r="AE387" s="42"/>
      <c r="AF387" s="43">
        <v>13.574890451072974</v>
      </c>
      <c r="AG387" s="41">
        <v>1.4576529587312721E-2</v>
      </c>
      <c r="AH387" s="42">
        <v>7.3485111451207105E-2</v>
      </c>
      <c r="AI387" s="42">
        <v>2.5404342388337105E-2</v>
      </c>
      <c r="AJ387" s="28">
        <v>216.80864645323732</v>
      </c>
      <c r="AK387" s="42">
        <v>5.9707353352368335E-3</v>
      </c>
      <c r="AL387" s="42">
        <v>8.6057942520758879E-3</v>
      </c>
      <c r="AM387" s="42"/>
      <c r="AN387" s="43">
        <v>9.3058881823017661</v>
      </c>
      <c r="AO387" s="41">
        <v>9.8859105879849848E-2</v>
      </c>
      <c r="AP387" s="42">
        <v>0.33934926993245507</v>
      </c>
      <c r="AQ387" s="42">
        <v>5.7828768249116362E-2</v>
      </c>
      <c r="AR387" s="28">
        <v>252.89545976485638</v>
      </c>
      <c r="AS387" s="42">
        <v>1.1034405903200848E-2</v>
      </c>
      <c r="AT387" s="42">
        <v>8.7824699976649004E-2</v>
      </c>
      <c r="AU387" s="42"/>
      <c r="AV387" s="27">
        <v>10.803547296889231</v>
      </c>
      <c r="AW387" s="54"/>
      <c r="AX387" s="33" t="s">
        <v>486</v>
      </c>
      <c r="AY387" s="34" t="s">
        <v>486</v>
      </c>
      <c r="AZ387" s="34" t="s">
        <v>486</v>
      </c>
      <c r="BA387" s="16" t="s">
        <v>486</v>
      </c>
      <c r="BB387" s="34" t="s">
        <v>486</v>
      </c>
      <c r="BC387" s="34" t="s">
        <v>486</v>
      </c>
      <c r="BD387" s="34" t="s">
        <v>486</v>
      </c>
      <c r="BE387" s="27" t="s">
        <v>486</v>
      </c>
      <c r="BF387" s="34" t="s">
        <v>486</v>
      </c>
      <c r="BG387" s="33" t="s">
        <v>486</v>
      </c>
      <c r="BH387" s="34" t="s">
        <v>486</v>
      </c>
      <c r="BI387" s="34" t="s">
        <v>486</v>
      </c>
      <c r="BJ387" s="16" t="s">
        <v>486</v>
      </c>
      <c r="BK387" s="34" t="s">
        <v>486</v>
      </c>
      <c r="BL387" s="34" t="s">
        <v>486</v>
      </c>
      <c r="BM387" s="34" t="s">
        <v>486</v>
      </c>
      <c r="BN387" s="27" t="s">
        <v>486</v>
      </c>
      <c r="BO387" s="33">
        <v>0.12571963280433993</v>
      </c>
      <c r="BP387" s="34">
        <v>0.60591386000053915</v>
      </c>
      <c r="BQ387" s="34">
        <v>6.0931361744700326E-2</v>
      </c>
      <c r="BR387" s="16">
        <v>277.42797490334704</v>
      </c>
      <c r="BS387" s="34">
        <v>1.5869091137899975E-2</v>
      </c>
      <c r="BT387" s="34">
        <v>0.10985054166643995</v>
      </c>
      <c r="BU387" s="34" t="s">
        <v>486</v>
      </c>
      <c r="BV387" s="27">
        <v>11.956865940293559</v>
      </c>
      <c r="BW387" s="33">
        <v>1.5486173022134602E-2</v>
      </c>
      <c r="BX387" s="34">
        <v>0.22112713501257317</v>
      </c>
      <c r="BY387" s="34">
        <v>3.2685632797916468E-2</v>
      </c>
      <c r="BZ387" s="16">
        <v>273.80945946222818</v>
      </c>
      <c r="CA387" s="34">
        <v>9.2233648151653479E-3</v>
      </c>
      <c r="CB387" s="34">
        <v>6.2628082069692542E-3</v>
      </c>
      <c r="CC387" s="34" t="s">
        <v>486</v>
      </c>
      <c r="CD387" s="27">
        <v>11.760735416559969</v>
      </c>
      <c r="CE387" s="33">
        <v>8.6273444698631331E-3</v>
      </c>
      <c r="CF387" s="34">
        <v>0.17676180024715504</v>
      </c>
      <c r="CG387" s="34">
        <v>2.3583045959907588E-2</v>
      </c>
      <c r="CH387" s="16">
        <v>190.81004661065572</v>
      </c>
      <c r="CI387" s="34">
        <v>4.5456886166736453E-3</v>
      </c>
      <c r="CJ387" s="34">
        <v>4.0816558531894878E-3</v>
      </c>
      <c r="CK387" s="34" t="s">
        <v>486</v>
      </c>
      <c r="CL387" s="27">
        <v>8.1969560285503693</v>
      </c>
      <c r="CM387" s="33">
        <v>6.8238340217572531E-3</v>
      </c>
      <c r="CN387" s="34">
        <v>0.16567186481070867</v>
      </c>
      <c r="CO387" s="34">
        <v>1.0582362406704867E-2</v>
      </c>
      <c r="CP387" s="16">
        <v>291.38951031807636</v>
      </c>
      <c r="CQ387" s="34">
        <v>5.0281495126602727E-3</v>
      </c>
      <c r="CR387" s="34">
        <v>1.7956845090969804E-3</v>
      </c>
      <c r="CS387" s="34" t="s">
        <v>486</v>
      </c>
      <c r="CT387" s="27">
        <v>12.509830008499708</v>
      </c>
      <c r="CU387" s="33">
        <v>3.2644917695844614E-2</v>
      </c>
      <c r="CV387" s="34">
        <v>0.26709046526026631</v>
      </c>
      <c r="CW387" s="34">
        <v>3.0944315580703693E-2</v>
      </c>
      <c r="CX387" s="16">
        <v>230.42742073144916</v>
      </c>
      <c r="CY387" s="34">
        <v>7.5150401183143763E-3</v>
      </c>
      <c r="CZ387" s="34">
        <v>2.5129877577530237E-2</v>
      </c>
      <c r="DA387" s="34" t="s">
        <v>486</v>
      </c>
      <c r="DB387" s="27">
        <v>9.9055063028085772</v>
      </c>
      <c r="DC387" s="34" t="s">
        <v>486</v>
      </c>
      <c r="DD387" s="33">
        <v>9.2422032453306699E-3</v>
      </c>
      <c r="DE387" s="34">
        <v>0.12409725548805152</v>
      </c>
      <c r="DF387" s="34">
        <v>6.088257962965431E-3</v>
      </c>
      <c r="DG387" s="16">
        <v>213.32541936195977</v>
      </c>
      <c r="DH387" s="34">
        <v>5.0861159287293985E-3</v>
      </c>
      <c r="DI387" s="34">
        <v>4.1560873166012714E-3</v>
      </c>
      <c r="DJ387" s="34" t="s">
        <v>486</v>
      </c>
      <c r="DK387" s="27">
        <v>9.1591775394620445</v>
      </c>
      <c r="DL387" s="33">
        <v>1.8514485454285797E-2</v>
      </c>
      <c r="DM387" s="34">
        <v>0.29512383551924198</v>
      </c>
      <c r="DN387" s="34">
        <v>6.0275750396427803E-2</v>
      </c>
      <c r="DO387" s="16">
        <v>264.2509811959506</v>
      </c>
      <c r="DP387" s="34">
        <v>1.0746187625501861E-2</v>
      </c>
      <c r="DQ387" s="34">
        <v>7.768297828783936E-3</v>
      </c>
      <c r="DR387" s="34" t="s">
        <v>486</v>
      </c>
      <c r="DS387" s="27">
        <v>11.356170293685203</v>
      </c>
      <c r="DT387" s="33">
        <v>8.6008567640894502E-3</v>
      </c>
      <c r="DU387" s="34">
        <v>0.12106218461669389</v>
      </c>
      <c r="DV387" s="34">
        <v>2.1944555477377142E-2</v>
      </c>
      <c r="DW387" s="16">
        <v>188.59797285678852</v>
      </c>
      <c r="DX387" s="34">
        <v>4.131170035018665E-3</v>
      </c>
      <c r="DY387" s="34">
        <v>4.4696867290707851E-3</v>
      </c>
      <c r="DZ387" s="34" t="s">
        <v>486</v>
      </c>
      <c r="EA387" s="27">
        <v>8.0983221958903293</v>
      </c>
      <c r="EB387" s="33">
        <v>7.5843582687894996E-3</v>
      </c>
      <c r="EC387" s="34">
        <v>0.12811172779511201</v>
      </c>
      <c r="ED387" s="34">
        <v>1.9514661304600528E-2</v>
      </c>
      <c r="EE387" s="16">
        <v>296.19908260696968</v>
      </c>
      <c r="EF387" s="34">
        <v>4.4864247496621363E-3</v>
      </c>
      <c r="EG387" s="34">
        <v>3.0979335191273633E-3</v>
      </c>
      <c r="EH387" s="34" t="s">
        <v>486</v>
      </c>
      <c r="EI387" s="27">
        <v>12.713685179681011</v>
      </c>
      <c r="EJ387" s="33">
        <v>1.0045752944421109E-2</v>
      </c>
      <c r="EK387" s="34">
        <v>0.14741034824371868</v>
      </c>
      <c r="EL387" s="34">
        <v>2.4061189315883004E-2</v>
      </c>
      <c r="EM387" s="16">
        <v>215.62260575318663</v>
      </c>
      <c r="EN387" s="34">
        <v>5.3077301461433657E-3</v>
      </c>
      <c r="EO387" s="34">
        <v>4.7380227982777431E-3</v>
      </c>
      <c r="EP387" s="34" t="s">
        <v>486</v>
      </c>
      <c r="EQ387" s="27">
        <v>9.2593847751121565</v>
      </c>
      <c r="ER387" s="34" t="s">
        <v>486</v>
      </c>
    </row>
    <row r="388" spans="2:148" x14ac:dyDescent="0.2">
      <c r="B388" s="15" t="s">
        <v>503</v>
      </c>
      <c r="D388" s="15" t="s">
        <v>75</v>
      </c>
      <c r="E388" s="15" t="s">
        <v>591</v>
      </c>
      <c r="F388" s="31" t="s">
        <v>32</v>
      </c>
      <c r="G388" s="15">
        <v>7901</v>
      </c>
      <c r="H388" s="31" t="s">
        <v>616</v>
      </c>
      <c r="I388" s="15">
        <v>11920</v>
      </c>
      <c r="K388" s="15" t="s">
        <v>491</v>
      </c>
      <c r="L388" s="15">
        <v>2.9670000000000001</v>
      </c>
      <c r="N388" s="15" t="s">
        <v>31</v>
      </c>
      <c r="P388" s="15" t="s">
        <v>495</v>
      </c>
      <c r="Q388" s="37"/>
      <c r="R388" s="11"/>
      <c r="T388" s="31" t="s">
        <v>153</v>
      </c>
      <c r="U388" s="15"/>
      <c r="V388" s="15">
        <v>1700</v>
      </c>
      <c r="Y388" s="41">
        <v>0.14000000000000001</v>
      </c>
      <c r="Z388" s="42">
        <v>0.91200000000000003</v>
      </c>
      <c r="AA388" s="42">
        <v>0.08</v>
      </c>
      <c r="AB388" s="28">
        <v>376.84899999999999</v>
      </c>
      <c r="AC388" s="42">
        <v>1.4E-2</v>
      </c>
      <c r="AD388" s="42">
        <v>0.127</v>
      </c>
      <c r="AE388" s="42"/>
      <c r="AF388" s="43">
        <v>16.243619895995351</v>
      </c>
      <c r="AG388" s="41">
        <v>1.9E-2</v>
      </c>
      <c r="AH388" s="42">
        <v>0.81599999999999995</v>
      </c>
      <c r="AI388" s="42">
        <v>1.7000000000000001E-2</v>
      </c>
      <c r="AJ388" s="28">
        <v>240.81100000000001</v>
      </c>
      <c r="AK388" s="42">
        <v>5.0000000000000001E-3</v>
      </c>
      <c r="AL388" s="42">
        <v>1.2999999999999999E-2</v>
      </c>
      <c r="AM388" s="42"/>
      <c r="AN388" s="43">
        <v>10.385998805988908</v>
      </c>
      <c r="AO388" s="41">
        <v>6.3E-2</v>
      </c>
      <c r="AP388" s="42">
        <v>0.85099999999999998</v>
      </c>
      <c r="AQ388" s="42">
        <v>0.04</v>
      </c>
      <c r="AR388" s="28">
        <v>290.709</v>
      </c>
      <c r="AS388" s="42">
        <v>8.0000000000000002E-3</v>
      </c>
      <c r="AT388" s="42">
        <v>5.5E-2</v>
      </c>
      <c r="AU388" s="42"/>
      <c r="AV388" s="27">
        <v>12.444000000000001</v>
      </c>
      <c r="AW388" s="54">
        <v>1.044</v>
      </c>
      <c r="AX388" s="33" t="s">
        <v>486</v>
      </c>
      <c r="AY388" s="34" t="s">
        <v>486</v>
      </c>
      <c r="AZ388" s="34" t="s">
        <v>486</v>
      </c>
      <c r="BA388" s="16" t="s">
        <v>486</v>
      </c>
      <c r="BB388" s="34" t="s">
        <v>486</v>
      </c>
      <c r="BC388" s="34" t="s">
        <v>486</v>
      </c>
      <c r="BD388" s="34" t="s">
        <v>486</v>
      </c>
      <c r="BE388" s="27" t="s">
        <v>486</v>
      </c>
      <c r="BF388" s="34" t="s">
        <v>486</v>
      </c>
      <c r="BG388" s="33" t="s">
        <v>486</v>
      </c>
      <c r="BH388" s="34" t="s">
        <v>486</v>
      </c>
      <c r="BI388" s="34" t="s">
        <v>486</v>
      </c>
      <c r="BJ388" s="16" t="s">
        <v>486</v>
      </c>
      <c r="BK388" s="34" t="s">
        <v>486</v>
      </c>
      <c r="BL388" s="34" t="s">
        <v>486</v>
      </c>
      <c r="BM388" s="34" t="s">
        <v>486</v>
      </c>
      <c r="BN388" s="27" t="s">
        <v>486</v>
      </c>
      <c r="BO388" s="33">
        <v>0.16300000000000001</v>
      </c>
      <c r="BP388" s="34">
        <v>1.159</v>
      </c>
      <c r="BQ388" s="34">
        <v>0.39100000000000001</v>
      </c>
      <c r="BR388" s="16">
        <v>324.92200000000003</v>
      </c>
      <c r="BS388" s="34">
        <v>1.9E-2</v>
      </c>
      <c r="BT388" s="34">
        <v>0.14399999999999999</v>
      </c>
      <c r="BU388" s="34" t="s">
        <v>486</v>
      </c>
      <c r="BV388" s="27">
        <v>14.036240593234988</v>
      </c>
      <c r="BW388" s="33">
        <v>1.0999999999999999E-2</v>
      </c>
      <c r="BX388" s="34">
        <v>7.0000000000000001E-3</v>
      </c>
      <c r="BY388" s="34">
        <v>0.20100000000000001</v>
      </c>
      <c r="BZ388" s="16">
        <v>322.62900000000002</v>
      </c>
      <c r="CA388" s="34">
        <v>3.0000000000000001E-3</v>
      </c>
      <c r="CB388" s="34">
        <v>8.0000000000000002E-3</v>
      </c>
      <c r="CC388" s="34" t="s">
        <v>486</v>
      </c>
      <c r="CD388" s="27">
        <v>13.83956984179353</v>
      </c>
      <c r="CE388" s="33">
        <v>1.0999999999999999E-2</v>
      </c>
      <c r="CF388" s="34">
        <v>5.2999999999999999E-2</v>
      </c>
      <c r="CG388" s="34">
        <v>3.7999999999999999E-2</v>
      </c>
      <c r="CH388" s="16">
        <v>202.143</v>
      </c>
      <c r="CI388" s="34">
        <v>3.0000000000000001E-3</v>
      </c>
      <c r="CJ388" s="34">
        <v>8.0000000000000002E-3</v>
      </c>
      <c r="CK388" s="34" t="s">
        <v>486</v>
      </c>
      <c r="CL388" s="27">
        <v>8.6750093478499952</v>
      </c>
      <c r="CM388" s="33">
        <v>6.0000000000000001E-3</v>
      </c>
      <c r="CN388" s="34" t="s">
        <v>486</v>
      </c>
      <c r="CO388" s="34">
        <v>0.16</v>
      </c>
      <c r="CP388" s="16">
        <v>338.15699999999998</v>
      </c>
      <c r="CQ388" s="34">
        <v>2E-3</v>
      </c>
      <c r="CR388" s="34">
        <v>4.0000000000000001E-3</v>
      </c>
      <c r="CS388" s="34" t="s">
        <v>486</v>
      </c>
      <c r="CT388" s="27" t="s">
        <v>486</v>
      </c>
      <c r="CU388" s="33">
        <v>4.1000000000000002E-2</v>
      </c>
      <c r="CV388" s="34">
        <v>0.26</v>
      </c>
      <c r="CW388" s="34">
        <v>0.14399999999999999</v>
      </c>
      <c r="CX388" s="16">
        <v>258.29500000000002</v>
      </c>
      <c r="CY388" s="34">
        <v>6.0000000000000001E-3</v>
      </c>
      <c r="CZ388" s="34">
        <v>3.4000000000000002E-2</v>
      </c>
      <c r="DA388" s="34" t="s">
        <v>486</v>
      </c>
      <c r="DB388" s="27">
        <v>11.101409404408416</v>
      </c>
      <c r="DC388" s="34" t="s">
        <v>486</v>
      </c>
      <c r="DD388" s="33">
        <v>7.0000000000000001E-3</v>
      </c>
      <c r="DE388" s="34">
        <v>1.4E-2</v>
      </c>
      <c r="DF388" s="34">
        <v>0.193</v>
      </c>
      <c r="DG388" s="16">
        <v>257.09100000000001</v>
      </c>
      <c r="DH388" s="34">
        <v>3.0000000000000001E-3</v>
      </c>
      <c r="DI388" s="34">
        <v>4.0000000000000001E-3</v>
      </c>
      <c r="DJ388" s="34" t="s">
        <v>486</v>
      </c>
      <c r="DK388" s="27">
        <v>11.028563730342022</v>
      </c>
      <c r="DL388" s="33">
        <v>8.9999999999999993E-3</v>
      </c>
      <c r="DM388" s="34">
        <v>0.01</v>
      </c>
      <c r="DN388" s="34">
        <v>0.115</v>
      </c>
      <c r="DO388" s="16">
        <v>316.3</v>
      </c>
      <c r="DP388" s="34">
        <v>2E-3</v>
      </c>
      <c r="DQ388" s="34">
        <v>7.0000000000000001E-3</v>
      </c>
      <c r="DR388" s="34" t="s">
        <v>486</v>
      </c>
      <c r="DS388" s="27">
        <v>13.568048263185181</v>
      </c>
      <c r="DT388" s="33">
        <v>5.0000000000000001E-3</v>
      </c>
      <c r="DU388" s="34">
        <v>8.9999999999999993E-3</v>
      </c>
      <c r="DV388" s="34">
        <v>4.7E-2</v>
      </c>
      <c r="DW388" s="16">
        <v>200.38800000000001</v>
      </c>
      <c r="DX388" s="34">
        <v>1E-3</v>
      </c>
      <c r="DY388" s="34">
        <v>4.0000000000000001E-3</v>
      </c>
      <c r="DZ388" s="34" t="s">
        <v>486</v>
      </c>
      <c r="EA388" s="27">
        <v>8.5959552874267491</v>
      </c>
      <c r="EB388" s="33">
        <v>5.0000000000000001E-3</v>
      </c>
      <c r="EC388" s="34">
        <v>2E-3</v>
      </c>
      <c r="ED388" s="34">
        <v>0.157</v>
      </c>
      <c r="EE388" s="16">
        <v>348.05399999999997</v>
      </c>
      <c r="EF388" s="34">
        <v>1E-3</v>
      </c>
      <c r="EG388" s="34">
        <v>4.0000000000000001E-3</v>
      </c>
      <c r="EH388" s="34" t="s">
        <v>486</v>
      </c>
      <c r="EI388" s="27">
        <v>14.928898210554431</v>
      </c>
      <c r="EJ388" s="33">
        <v>6.0000000000000001E-3</v>
      </c>
      <c r="EK388" s="34">
        <v>8.9999999999999993E-3</v>
      </c>
      <c r="EL388" s="34">
        <v>9.7000000000000003E-2</v>
      </c>
      <c r="EM388" s="16">
        <v>243.721</v>
      </c>
      <c r="EN388" s="34">
        <v>2E-3</v>
      </c>
      <c r="EO388" s="34">
        <v>4.0000000000000001E-3</v>
      </c>
      <c r="EP388" s="34" t="s">
        <v>486</v>
      </c>
      <c r="EQ388" s="27">
        <v>10.454649573455249</v>
      </c>
      <c r="ER388" s="34">
        <v>0.75700000000000001</v>
      </c>
    </row>
    <row r="389" spans="2:148" x14ac:dyDescent="0.2">
      <c r="B389" s="15" t="s">
        <v>503</v>
      </c>
      <c r="D389" s="15" t="s">
        <v>64</v>
      </c>
      <c r="E389" s="15" t="s">
        <v>551</v>
      </c>
      <c r="F389" s="31" t="s">
        <v>32</v>
      </c>
      <c r="G389" s="15">
        <v>7901</v>
      </c>
      <c r="H389" s="31" t="s">
        <v>616</v>
      </c>
      <c r="I389" s="15">
        <v>32378</v>
      </c>
      <c r="K389" s="15" t="s">
        <v>491</v>
      </c>
      <c r="L389" s="15">
        <v>2.3620000000000001</v>
      </c>
      <c r="N389" s="15" t="s">
        <v>25</v>
      </c>
      <c r="P389" s="15" t="s">
        <v>495</v>
      </c>
      <c r="Q389" s="37"/>
      <c r="R389" s="11"/>
      <c r="T389" s="31" t="s">
        <v>153</v>
      </c>
      <c r="U389" s="15"/>
      <c r="V389" s="15">
        <v>1700</v>
      </c>
      <c r="Y389" s="41">
        <v>0.14300000000000002</v>
      </c>
      <c r="Z389" s="42">
        <v>0.77900000000000003</v>
      </c>
      <c r="AA389" s="42">
        <v>0.12</v>
      </c>
      <c r="AB389" s="28">
        <v>292.8005</v>
      </c>
      <c r="AC389" s="42">
        <v>2.0499999999999997E-2</v>
      </c>
      <c r="AD389" s="42">
        <v>0.123</v>
      </c>
      <c r="AE389" s="42"/>
      <c r="AF389" s="43">
        <v>12.630212486842312</v>
      </c>
      <c r="AG389" s="41">
        <v>4.2999999999999997E-2</v>
      </c>
      <c r="AH389" s="42">
        <v>2.8325</v>
      </c>
      <c r="AI389" s="42">
        <v>3.4000000000000002E-2</v>
      </c>
      <c r="AJ389" s="28">
        <v>225.67500000000001</v>
      </c>
      <c r="AK389" s="42">
        <v>1.55E-2</v>
      </c>
      <c r="AL389" s="42">
        <v>2.7E-2</v>
      </c>
      <c r="AM389" s="42"/>
      <c r="AN389" s="43">
        <v>9.8759886726053043</v>
      </c>
      <c r="AO389" s="41">
        <v>0.08</v>
      </c>
      <c r="AP389" s="42">
        <v>2.0785</v>
      </c>
      <c r="AQ389" s="42">
        <v>6.5500000000000003E-2</v>
      </c>
      <c r="AR389" s="28">
        <v>250.328</v>
      </c>
      <c r="AS389" s="42">
        <v>1.7500000000000002E-2</v>
      </c>
      <c r="AT389" s="42">
        <v>6.25E-2</v>
      </c>
      <c r="AU389" s="42"/>
      <c r="AV389" s="27">
        <v>10.7925</v>
      </c>
      <c r="AW389" s="54">
        <v>0.66749999999999998</v>
      </c>
      <c r="AX389" s="33" t="s">
        <v>486</v>
      </c>
      <c r="AY389" s="34" t="s">
        <v>486</v>
      </c>
      <c r="AZ389" s="34" t="s">
        <v>486</v>
      </c>
      <c r="BA389" s="16" t="s">
        <v>486</v>
      </c>
      <c r="BB389" s="34" t="s">
        <v>486</v>
      </c>
      <c r="BC389" s="34" t="s">
        <v>486</v>
      </c>
      <c r="BD389" s="34" t="s">
        <v>486</v>
      </c>
      <c r="BE389" s="27" t="s">
        <v>486</v>
      </c>
      <c r="BF389" s="34" t="s">
        <v>486</v>
      </c>
      <c r="BG389" s="33" t="s">
        <v>486</v>
      </c>
      <c r="BH389" s="34" t="s">
        <v>486</v>
      </c>
      <c r="BI389" s="34" t="s">
        <v>486</v>
      </c>
      <c r="BJ389" s="16" t="s">
        <v>486</v>
      </c>
      <c r="BK389" s="34" t="s">
        <v>486</v>
      </c>
      <c r="BL389" s="34" t="s">
        <v>486</v>
      </c>
      <c r="BM389" s="34" t="s">
        <v>486</v>
      </c>
      <c r="BN389" s="27" t="s">
        <v>486</v>
      </c>
      <c r="BO389" s="33" t="s">
        <v>486</v>
      </c>
      <c r="BP389" s="34" t="s">
        <v>486</v>
      </c>
      <c r="BQ389" s="34" t="s">
        <v>486</v>
      </c>
      <c r="BR389" s="16" t="s">
        <v>486</v>
      </c>
      <c r="BS389" s="34" t="s">
        <v>486</v>
      </c>
      <c r="BT389" s="34" t="s">
        <v>486</v>
      </c>
      <c r="BU389" s="34" t="s">
        <v>486</v>
      </c>
      <c r="BV389" s="27" t="s">
        <v>486</v>
      </c>
      <c r="BW389" s="33" t="s">
        <v>486</v>
      </c>
      <c r="BX389" s="34" t="s">
        <v>486</v>
      </c>
      <c r="BY389" s="34" t="s">
        <v>486</v>
      </c>
      <c r="BZ389" s="16" t="s">
        <v>486</v>
      </c>
      <c r="CA389" s="34" t="s">
        <v>486</v>
      </c>
      <c r="CB389" s="34" t="s">
        <v>486</v>
      </c>
      <c r="CC389" s="34" t="s">
        <v>486</v>
      </c>
      <c r="CD389" s="27" t="s">
        <v>486</v>
      </c>
      <c r="CE389" s="33" t="s">
        <v>486</v>
      </c>
      <c r="CF389" s="34" t="s">
        <v>486</v>
      </c>
      <c r="CG389" s="34" t="s">
        <v>486</v>
      </c>
      <c r="CH389" s="16" t="s">
        <v>486</v>
      </c>
      <c r="CI389" s="34" t="s">
        <v>486</v>
      </c>
      <c r="CJ389" s="34" t="s">
        <v>486</v>
      </c>
      <c r="CK389" s="34" t="s">
        <v>486</v>
      </c>
      <c r="CL389" s="27" t="s">
        <v>486</v>
      </c>
      <c r="CM389" s="33" t="s">
        <v>486</v>
      </c>
      <c r="CN389" s="34" t="s">
        <v>486</v>
      </c>
      <c r="CO389" s="34" t="s">
        <v>486</v>
      </c>
      <c r="CP389" s="16" t="s">
        <v>486</v>
      </c>
      <c r="CQ389" s="34" t="s">
        <v>486</v>
      </c>
      <c r="CR389" s="34" t="s">
        <v>486</v>
      </c>
      <c r="CS389" s="34" t="s">
        <v>486</v>
      </c>
      <c r="CT389" s="27" t="s">
        <v>486</v>
      </c>
      <c r="CU389" s="33" t="s">
        <v>486</v>
      </c>
      <c r="CV389" s="34" t="s">
        <v>486</v>
      </c>
      <c r="CW389" s="34" t="s">
        <v>486</v>
      </c>
      <c r="CX389" s="16" t="s">
        <v>486</v>
      </c>
      <c r="CY389" s="34" t="s">
        <v>486</v>
      </c>
      <c r="CZ389" s="34" t="s">
        <v>486</v>
      </c>
      <c r="DA389" s="34" t="s">
        <v>486</v>
      </c>
      <c r="DB389" s="27" t="s">
        <v>486</v>
      </c>
      <c r="DC389" s="34" t="s">
        <v>486</v>
      </c>
      <c r="DD389" s="33">
        <v>3.9E-2</v>
      </c>
      <c r="DE389" s="34">
        <v>0.3105</v>
      </c>
      <c r="DF389" s="34">
        <v>1.8500000000000003E-2</v>
      </c>
      <c r="DG389" s="16">
        <v>208.928</v>
      </c>
      <c r="DH389" s="34">
        <v>1.6500000000000001E-2</v>
      </c>
      <c r="DI389" s="34">
        <v>2.2499999999999999E-2</v>
      </c>
      <c r="DJ389" s="34" t="s">
        <v>486</v>
      </c>
      <c r="DK389" s="27">
        <v>8.987183626337373</v>
      </c>
      <c r="DL389" s="33">
        <v>5.6499999999999995E-2</v>
      </c>
      <c r="DM389" s="34">
        <v>0.90050000000000008</v>
      </c>
      <c r="DN389" s="34">
        <v>0.13</v>
      </c>
      <c r="DO389" s="16">
        <v>273.36</v>
      </c>
      <c r="DP389" s="34">
        <v>2.0999999999999998E-2</v>
      </c>
      <c r="DQ389" s="34">
        <v>3.5500000000000004E-2</v>
      </c>
      <c r="DR389" s="34" t="s">
        <v>486</v>
      </c>
      <c r="DS389" s="27">
        <v>11.792827056919768</v>
      </c>
      <c r="DT389" s="33">
        <v>1.6500000000000001E-2</v>
      </c>
      <c r="DU389" s="34">
        <v>0.30599999999999999</v>
      </c>
      <c r="DV389" s="34">
        <v>2.5000000000000001E-2</v>
      </c>
      <c r="DW389" s="16">
        <v>181.23949999999999</v>
      </c>
      <c r="DX389" s="34">
        <v>6.5000000000000006E-3</v>
      </c>
      <c r="DY389" s="34">
        <v>0.01</v>
      </c>
      <c r="DZ389" s="34" t="s">
        <v>486</v>
      </c>
      <c r="EA389" s="27">
        <v>7.7962555969269927</v>
      </c>
      <c r="EB389" s="33">
        <v>2.0999999999999998E-2</v>
      </c>
      <c r="EC389" s="34">
        <v>0.22199999999999998</v>
      </c>
      <c r="ED389" s="34">
        <v>2.0999999999999998E-2</v>
      </c>
      <c r="EE389" s="16">
        <v>288.26400000000001</v>
      </c>
      <c r="EF389" s="34">
        <v>1.2500000000000001E-2</v>
      </c>
      <c r="EG389" s="34">
        <v>8.5000000000000006E-3</v>
      </c>
      <c r="EH389" s="34" t="s">
        <v>486</v>
      </c>
      <c r="EI389" s="27">
        <v>12.381501626054581</v>
      </c>
      <c r="EJ389" s="33">
        <v>2.7000000000000003E-2</v>
      </c>
      <c r="EK389" s="34">
        <v>0.38300000000000001</v>
      </c>
      <c r="EL389" s="34">
        <v>3.7999999999999999E-2</v>
      </c>
      <c r="EM389" s="16">
        <v>211.12299999999999</v>
      </c>
      <c r="EN389" s="34">
        <v>1.15E-2</v>
      </c>
      <c r="EO389" s="34">
        <v>1.55E-2</v>
      </c>
      <c r="EP389" s="34" t="s">
        <v>486</v>
      </c>
      <c r="EQ389" s="27">
        <v>9.0845812320309189</v>
      </c>
      <c r="ER389" s="34">
        <v>0.57188925809246749</v>
      </c>
    </row>
    <row r="390" spans="2:148" x14ac:dyDescent="0.2">
      <c r="B390" s="15" t="s">
        <v>503</v>
      </c>
      <c r="D390" s="15" t="s">
        <v>71</v>
      </c>
      <c r="E390" s="15" t="s">
        <v>590</v>
      </c>
      <c r="F390" s="31" t="s">
        <v>32</v>
      </c>
      <c r="G390" s="15">
        <v>7901</v>
      </c>
      <c r="H390" s="31" t="s">
        <v>616</v>
      </c>
      <c r="I390" s="15">
        <v>38642</v>
      </c>
      <c r="K390" s="15" t="s">
        <v>491</v>
      </c>
      <c r="L390" s="15">
        <v>2.488</v>
      </c>
      <c r="N390" s="15" t="s">
        <v>25</v>
      </c>
      <c r="P390" s="15" t="s">
        <v>495</v>
      </c>
      <c r="Q390" s="37"/>
      <c r="R390" s="11"/>
      <c r="T390" s="31" t="s">
        <v>153</v>
      </c>
      <c r="U390" s="15"/>
      <c r="V390" s="15">
        <v>1590</v>
      </c>
      <c r="Y390" s="41">
        <v>9.8000000000000004E-2</v>
      </c>
      <c r="Z390" s="42">
        <v>1.8280000000000001</v>
      </c>
      <c r="AA390" s="42">
        <v>8.3000000000000004E-2</v>
      </c>
      <c r="AB390" s="28">
        <v>326.36799999999999</v>
      </c>
      <c r="AC390" s="42">
        <v>1.6E-2</v>
      </c>
      <c r="AD390" s="42">
        <v>8.1000000000000003E-2</v>
      </c>
      <c r="AE390" s="42">
        <v>3.0000000000000001E-3</v>
      </c>
      <c r="AF390" s="43">
        <v>14.134505977910797</v>
      </c>
      <c r="AG390" s="41">
        <v>7.0000000000000001E-3</v>
      </c>
      <c r="AH390" s="42">
        <v>0.16900000000000001</v>
      </c>
      <c r="AI390" s="42">
        <v>1.4E-2</v>
      </c>
      <c r="AJ390" s="28">
        <v>194.83</v>
      </c>
      <c r="AK390" s="42">
        <v>5.0000000000000001E-3</v>
      </c>
      <c r="AL390" s="42">
        <v>2E-3</v>
      </c>
      <c r="AM390" s="42">
        <v>0</v>
      </c>
      <c r="AN390" s="43">
        <v>8.3686278298848418</v>
      </c>
      <c r="AO390" s="41">
        <v>4.1000000000000002E-2</v>
      </c>
      <c r="AP390" s="42">
        <v>0.78100000000000003</v>
      </c>
      <c r="AQ390" s="42">
        <v>3.9E-2</v>
      </c>
      <c r="AR390" s="28">
        <v>243.4</v>
      </c>
      <c r="AS390" s="42">
        <v>8.9999999999999993E-3</v>
      </c>
      <c r="AT390" s="42">
        <v>3.2000000000000001E-2</v>
      </c>
      <c r="AU390" s="42">
        <v>1E-3</v>
      </c>
      <c r="AV390" s="27">
        <v>10.422000000000001</v>
      </c>
      <c r="AW390" s="54"/>
      <c r="AX390" s="33" t="s">
        <v>486</v>
      </c>
      <c r="AY390" s="34" t="s">
        <v>486</v>
      </c>
      <c r="AZ390" s="34" t="s">
        <v>486</v>
      </c>
      <c r="BA390" s="16" t="s">
        <v>486</v>
      </c>
      <c r="BB390" s="34" t="s">
        <v>486</v>
      </c>
      <c r="BC390" s="34" t="s">
        <v>486</v>
      </c>
      <c r="BD390" s="34" t="s">
        <v>486</v>
      </c>
      <c r="BE390" s="27" t="s">
        <v>486</v>
      </c>
      <c r="BF390" s="34" t="s">
        <v>486</v>
      </c>
      <c r="BG390" s="33" t="s">
        <v>486</v>
      </c>
      <c r="BH390" s="34" t="s">
        <v>486</v>
      </c>
      <c r="BI390" s="34" t="s">
        <v>486</v>
      </c>
      <c r="BJ390" s="16" t="s">
        <v>486</v>
      </c>
      <c r="BK390" s="34" t="s">
        <v>486</v>
      </c>
      <c r="BL390" s="34" t="s">
        <v>486</v>
      </c>
      <c r="BM390" s="34" t="s">
        <v>486</v>
      </c>
      <c r="BN390" s="27" t="s">
        <v>486</v>
      </c>
      <c r="BO390" s="33" t="s">
        <v>486</v>
      </c>
      <c r="BP390" s="34" t="s">
        <v>486</v>
      </c>
      <c r="BQ390" s="34" t="s">
        <v>486</v>
      </c>
      <c r="BR390" s="16" t="s">
        <v>486</v>
      </c>
      <c r="BS390" s="34" t="s">
        <v>486</v>
      </c>
      <c r="BT390" s="34" t="s">
        <v>486</v>
      </c>
      <c r="BU390" s="34" t="s">
        <v>486</v>
      </c>
      <c r="BV390" s="27" t="s">
        <v>486</v>
      </c>
      <c r="BW390" s="33" t="s">
        <v>486</v>
      </c>
      <c r="BX390" s="34" t="s">
        <v>486</v>
      </c>
      <c r="BY390" s="34" t="s">
        <v>486</v>
      </c>
      <c r="BZ390" s="16" t="s">
        <v>486</v>
      </c>
      <c r="CA390" s="34" t="s">
        <v>486</v>
      </c>
      <c r="CB390" s="34" t="s">
        <v>486</v>
      </c>
      <c r="CC390" s="34" t="s">
        <v>486</v>
      </c>
      <c r="CD390" s="27" t="s">
        <v>486</v>
      </c>
      <c r="CE390" s="33" t="s">
        <v>486</v>
      </c>
      <c r="CF390" s="34" t="s">
        <v>486</v>
      </c>
      <c r="CG390" s="34" t="s">
        <v>486</v>
      </c>
      <c r="CH390" s="16" t="s">
        <v>486</v>
      </c>
      <c r="CI390" s="34" t="s">
        <v>486</v>
      </c>
      <c r="CJ390" s="34" t="s">
        <v>486</v>
      </c>
      <c r="CK390" s="34" t="s">
        <v>486</v>
      </c>
      <c r="CL390" s="27" t="s">
        <v>486</v>
      </c>
      <c r="CM390" s="33" t="s">
        <v>486</v>
      </c>
      <c r="CN390" s="34" t="s">
        <v>486</v>
      </c>
      <c r="CO390" s="34" t="s">
        <v>486</v>
      </c>
      <c r="CP390" s="16" t="s">
        <v>486</v>
      </c>
      <c r="CQ390" s="34" t="s">
        <v>486</v>
      </c>
      <c r="CR390" s="34" t="s">
        <v>486</v>
      </c>
      <c r="CS390" s="34" t="s">
        <v>486</v>
      </c>
      <c r="CT390" s="27" t="s">
        <v>486</v>
      </c>
      <c r="CU390" s="33" t="s">
        <v>486</v>
      </c>
      <c r="CV390" s="34" t="s">
        <v>486</v>
      </c>
      <c r="CW390" s="34" t="s">
        <v>486</v>
      </c>
      <c r="CX390" s="16" t="s">
        <v>486</v>
      </c>
      <c r="CY390" s="34" t="s">
        <v>486</v>
      </c>
      <c r="CZ390" s="34" t="s">
        <v>486</v>
      </c>
      <c r="DA390" s="34" t="s">
        <v>486</v>
      </c>
      <c r="DB390" s="27" t="s">
        <v>486</v>
      </c>
      <c r="DC390" s="34" t="s">
        <v>486</v>
      </c>
      <c r="DD390" s="33">
        <v>8.0000000000000002E-3</v>
      </c>
      <c r="DE390" s="34">
        <v>3.2000000000000001E-2</v>
      </c>
      <c r="DF390" s="34">
        <v>1.7999999999999999E-2</v>
      </c>
      <c r="DG390" s="16">
        <v>214.995</v>
      </c>
      <c r="DH390" s="34">
        <v>3.0000000000000001E-3</v>
      </c>
      <c r="DI390" s="34">
        <v>5.0000000000000001E-3</v>
      </c>
      <c r="DJ390" s="34" t="s">
        <v>486</v>
      </c>
      <c r="DK390" s="27">
        <v>9.224409828596567</v>
      </c>
      <c r="DL390" s="33">
        <v>7.0000000000000001E-3</v>
      </c>
      <c r="DM390" s="34">
        <v>0.189</v>
      </c>
      <c r="DN390" s="34">
        <v>2.3E-2</v>
      </c>
      <c r="DO390" s="16">
        <v>266.822</v>
      </c>
      <c r="DP390" s="34">
        <v>6.0000000000000001E-3</v>
      </c>
      <c r="DQ390" s="34">
        <v>2E-3</v>
      </c>
      <c r="DR390" s="34" t="s">
        <v>486</v>
      </c>
      <c r="DS390" s="27">
        <v>11.457722423842517</v>
      </c>
      <c r="DT390" s="33">
        <v>7.0000000000000001E-3</v>
      </c>
      <c r="DU390" s="34">
        <v>0.17899999999999999</v>
      </c>
      <c r="DV390" s="34">
        <v>1.0999999999999999E-2</v>
      </c>
      <c r="DW390" s="16">
        <v>167.68899999999999</v>
      </c>
      <c r="DX390" s="34">
        <v>5.0000000000000001E-3</v>
      </c>
      <c r="DY390" s="34">
        <v>2E-3</v>
      </c>
      <c r="DZ390" s="34" t="s">
        <v>486</v>
      </c>
      <c r="EA390" s="27">
        <v>7.2052206563918872</v>
      </c>
      <c r="EB390" s="33">
        <v>7.0000000000000001E-3</v>
      </c>
      <c r="EC390" s="34">
        <v>0.436</v>
      </c>
      <c r="ED390" s="34">
        <v>1.2999999999999999E-2</v>
      </c>
      <c r="EE390" s="16">
        <v>292.17399999999998</v>
      </c>
      <c r="EF390" s="34">
        <v>6.0000000000000001E-3</v>
      </c>
      <c r="EG390" s="34">
        <v>1E-3</v>
      </c>
      <c r="EH390" s="34" t="s">
        <v>486</v>
      </c>
      <c r="EI390" s="27">
        <v>12.561720632825878</v>
      </c>
      <c r="EJ390" s="33">
        <v>7.0000000000000001E-3</v>
      </c>
      <c r="EK390" s="34">
        <v>0.17899999999999999</v>
      </c>
      <c r="EL390" s="34">
        <v>1.4E-2</v>
      </c>
      <c r="EM390" s="16">
        <v>204.4</v>
      </c>
      <c r="EN390" s="34">
        <v>5.0000000000000001E-3</v>
      </c>
      <c r="EO390" s="34">
        <v>2E-3</v>
      </c>
      <c r="EP390" s="34" t="s">
        <v>486</v>
      </c>
      <c r="EQ390" s="27">
        <v>8.7797604122480415</v>
      </c>
      <c r="ER390" s="34" t="s">
        <v>486</v>
      </c>
    </row>
    <row r="391" spans="2:148" x14ac:dyDescent="0.2">
      <c r="B391" s="15" t="s">
        <v>503</v>
      </c>
      <c r="D391" s="15" t="s">
        <v>64</v>
      </c>
      <c r="E391" s="15" t="s">
        <v>551</v>
      </c>
      <c r="F391" s="31" t="s">
        <v>32</v>
      </c>
      <c r="G391" s="15">
        <v>7901</v>
      </c>
      <c r="H391" s="31" t="s">
        <v>616</v>
      </c>
      <c r="I391" s="15">
        <v>16666</v>
      </c>
      <c r="K391" s="15" t="s">
        <v>491</v>
      </c>
      <c r="L391" s="15">
        <v>2.3620000000000001</v>
      </c>
      <c r="N391" s="15" t="s">
        <v>25</v>
      </c>
      <c r="P391" s="15" t="s">
        <v>495</v>
      </c>
      <c r="Q391" s="37"/>
      <c r="R391" s="12"/>
      <c r="T391" s="31" t="s">
        <v>153</v>
      </c>
      <c r="U391" s="15"/>
      <c r="V391" s="15">
        <v>1700</v>
      </c>
      <c r="Y391" s="41">
        <v>8.0633225239766307E-2</v>
      </c>
      <c r="Z391" s="42">
        <v>0.77288160569302977</v>
      </c>
      <c r="AA391" s="42">
        <v>4.4257187419455384E-2</v>
      </c>
      <c r="AB391" s="28">
        <v>264.62442871046795</v>
      </c>
      <c r="AC391" s="42">
        <v>9.6859211692177979E-3</v>
      </c>
      <c r="AD391" s="42">
        <v>7.0947304070548514E-2</v>
      </c>
      <c r="AE391" s="42">
        <v>6.6237382229350182E-3</v>
      </c>
      <c r="AF391" s="43">
        <v>11.412839330074581</v>
      </c>
      <c r="AG391" s="41">
        <v>1.7899855832826203E-2</v>
      </c>
      <c r="AH391" s="42">
        <v>1.9392380650277379</v>
      </c>
      <c r="AI391" s="42">
        <v>6.4867121499654519E-3</v>
      </c>
      <c r="AJ391" s="28">
        <v>194.08031329711196</v>
      </c>
      <c r="AK391" s="42">
        <v>5.851591618315795E-3</v>
      </c>
      <c r="AL391" s="42">
        <v>1.2048264214510409E-2</v>
      </c>
      <c r="AM391" s="42">
        <v>4.22962414140425E-5</v>
      </c>
      <c r="AN391" s="43">
        <v>8.457268532334087</v>
      </c>
      <c r="AO391" s="41">
        <v>4.1224906409791408E-2</v>
      </c>
      <c r="AP391" s="42">
        <v>1.5055721602319014</v>
      </c>
      <c r="AQ391" s="42">
        <v>2.0530246784013061E-2</v>
      </c>
      <c r="AR391" s="28">
        <v>220.30949683179651</v>
      </c>
      <c r="AS391" s="42">
        <v>7.2772432539450994E-3</v>
      </c>
      <c r="AT391" s="42">
        <v>3.3947663155846311E-2</v>
      </c>
      <c r="AU391" s="42">
        <v>2.4893586029545336E-3</v>
      </c>
      <c r="AV391" s="27">
        <v>9.4868850947957046</v>
      </c>
      <c r="AW391" s="54"/>
      <c r="AX391" s="33" t="s">
        <v>486</v>
      </c>
      <c r="AY391" s="34" t="s">
        <v>486</v>
      </c>
      <c r="AZ391" s="34" t="s">
        <v>486</v>
      </c>
      <c r="BA391" s="16" t="s">
        <v>486</v>
      </c>
      <c r="BB391" s="34" t="s">
        <v>486</v>
      </c>
      <c r="BC391" s="34" t="s">
        <v>486</v>
      </c>
      <c r="BD391" s="34" t="s">
        <v>486</v>
      </c>
      <c r="BE391" s="27" t="s">
        <v>486</v>
      </c>
      <c r="BF391" s="34" t="s">
        <v>486</v>
      </c>
      <c r="BG391" s="33" t="s">
        <v>486</v>
      </c>
      <c r="BH391" s="34" t="s">
        <v>486</v>
      </c>
      <c r="BI391" s="34" t="s">
        <v>486</v>
      </c>
      <c r="BJ391" s="16" t="s">
        <v>486</v>
      </c>
      <c r="BK391" s="34" t="s">
        <v>486</v>
      </c>
      <c r="BL391" s="34" t="s">
        <v>486</v>
      </c>
      <c r="BM391" s="34" t="s">
        <v>486</v>
      </c>
      <c r="BN391" s="27" t="s">
        <v>486</v>
      </c>
      <c r="BO391" s="33">
        <v>8.8930865869251932E-2</v>
      </c>
      <c r="BP391" s="34">
        <v>0.99591416839905134</v>
      </c>
      <c r="BQ391" s="34">
        <v>5.1292399661214738E-2</v>
      </c>
      <c r="BR391" s="16">
        <v>227.0414747476139</v>
      </c>
      <c r="BS391" s="34">
        <v>1.3071163515502783E-2</v>
      </c>
      <c r="BT391" s="34">
        <v>7.5859702353749142E-2</v>
      </c>
      <c r="BU391" s="34">
        <v>8.7277188600093977E-3</v>
      </c>
      <c r="BV391" s="27">
        <v>9.8170624050187065</v>
      </c>
      <c r="BW391" s="33">
        <v>1.8327566778780769E-2</v>
      </c>
      <c r="BX391" s="34">
        <v>0.24588362011320028</v>
      </c>
      <c r="BY391" s="34">
        <v>1.4100268247245895E-2</v>
      </c>
      <c r="BZ391" s="16">
        <v>248.80030069804045</v>
      </c>
      <c r="CA391" s="34">
        <v>8.2551209977477207E-3</v>
      </c>
      <c r="CB391" s="34">
        <v>1.0072445781033048E-2</v>
      </c>
      <c r="CC391" s="34">
        <v>9.0068716708217858E-5</v>
      </c>
      <c r="CD391" s="27">
        <v>10.690144355379182</v>
      </c>
      <c r="CE391" s="33">
        <v>6.6297501264891813E-3</v>
      </c>
      <c r="CF391" s="34">
        <v>0.12756162836885759</v>
      </c>
      <c r="CG391" s="34">
        <v>1.4709561178751725E-2</v>
      </c>
      <c r="CH391" s="16">
        <v>173.46750077368375</v>
      </c>
      <c r="CI391" s="34">
        <v>2.7620741955283849E-3</v>
      </c>
      <c r="CJ391" s="34">
        <v>3.8676759309607964E-3</v>
      </c>
      <c r="CK391" s="34">
        <v>3.0678376607603023E-4</v>
      </c>
      <c r="CL391" s="27">
        <v>7.4495440783955384</v>
      </c>
      <c r="CM391" s="33">
        <v>5.9757494283227391E-3</v>
      </c>
      <c r="CN391" s="34">
        <v>0.18118415031932375</v>
      </c>
      <c r="CO391" s="34">
        <v>2.1463676703708991E-2</v>
      </c>
      <c r="CP391" s="16">
        <v>266.2713763932677</v>
      </c>
      <c r="CQ391" s="34">
        <v>2.984251542344107E-3</v>
      </c>
      <c r="CR391" s="34">
        <v>2.9914978859786321E-3</v>
      </c>
      <c r="CS391" s="34">
        <v>5.6952835699060334E-6</v>
      </c>
      <c r="CT391" s="27">
        <v>11.433439970283894</v>
      </c>
      <c r="CU391" s="33">
        <v>2.4568323202667733E-2</v>
      </c>
      <c r="CV391" s="34">
        <v>0.32244045573550206</v>
      </c>
      <c r="CW391" s="34">
        <v>2.2589633498477535E-2</v>
      </c>
      <c r="CX391" s="16">
        <v>204.6069423454945</v>
      </c>
      <c r="CY391" s="34">
        <v>5.6175839891712586E-3</v>
      </c>
      <c r="CZ391" s="34">
        <v>1.8950739213496475E-2</v>
      </c>
      <c r="DA391" s="34">
        <v>1.9153133147317167E-3</v>
      </c>
      <c r="DB391" s="27">
        <v>8.800694157786058</v>
      </c>
      <c r="DC391" s="34" t="s">
        <v>486</v>
      </c>
      <c r="DD391" s="33">
        <v>4.3609568221462478E-3</v>
      </c>
      <c r="DE391" s="34">
        <v>2.4993867567164395E-2</v>
      </c>
      <c r="DF391" s="34">
        <v>1.4760813403760117E-2</v>
      </c>
      <c r="DG391" s="16">
        <v>187.52716087818541</v>
      </c>
      <c r="DH391" s="34">
        <v>1.8701686118039254E-3</v>
      </c>
      <c r="DI391" s="34">
        <v>2.4907882103423215E-3</v>
      </c>
      <c r="DJ391" s="34">
        <v>2.5076216776999422E-5</v>
      </c>
      <c r="DK391" s="27">
        <v>8.0453431803960527</v>
      </c>
      <c r="DL391" s="33">
        <v>1.3619973491579371E-2</v>
      </c>
      <c r="DM391" s="34">
        <v>0.17155522793996059</v>
      </c>
      <c r="DN391" s="34">
        <v>1.5443058662972148E-2</v>
      </c>
      <c r="DO391" s="16">
        <v>237.87025642958514</v>
      </c>
      <c r="DP391" s="34">
        <v>7.198716442223356E-3</v>
      </c>
      <c r="DQ391" s="34">
        <v>6.4212570493560155E-3</v>
      </c>
      <c r="DR391" s="34">
        <v>6.9826196295486219E-5</v>
      </c>
      <c r="DS391" s="27">
        <v>10.215703146078884</v>
      </c>
      <c r="DT391" s="33">
        <v>6.2685196654668216E-3</v>
      </c>
      <c r="DU391" s="34">
        <v>0.13654134949626168</v>
      </c>
      <c r="DV391" s="34">
        <v>1.5181269087452879E-2</v>
      </c>
      <c r="DW391" s="16">
        <v>171.07280738731711</v>
      </c>
      <c r="DX391" s="34">
        <v>2.8406196934199681E-3</v>
      </c>
      <c r="DY391" s="34">
        <v>3.4278999720468543E-3</v>
      </c>
      <c r="DZ391" s="34">
        <v>2.1443091957672918E-4</v>
      </c>
      <c r="EA391" s="27">
        <v>7.3473914304098544</v>
      </c>
      <c r="EB391" s="33">
        <v>5.4082555721563898E-3</v>
      </c>
      <c r="EC391" s="34">
        <v>0.12536073011911036</v>
      </c>
      <c r="ED391" s="34">
        <v>1.8885569754181847E-2</v>
      </c>
      <c r="EE391" s="16">
        <v>261.31700883127769</v>
      </c>
      <c r="EF391" s="34">
        <v>2.4374199504608209E-3</v>
      </c>
      <c r="EG391" s="34">
        <v>2.970835621695569E-3</v>
      </c>
      <c r="EH391" s="34">
        <v>2.0122525661429845E-6</v>
      </c>
      <c r="EI391" s="27">
        <v>11.217106834690012</v>
      </c>
      <c r="EJ391" s="33">
        <v>6.8568342665078115E-3</v>
      </c>
      <c r="EK391" s="34">
        <v>0.11830486031888099</v>
      </c>
      <c r="EL391" s="34">
        <v>1.5525484132514662E-2</v>
      </c>
      <c r="EM391" s="16">
        <v>193.40445025638616</v>
      </c>
      <c r="EN391" s="34">
        <v>3.2323550124900543E-3</v>
      </c>
      <c r="EO391" s="34">
        <v>3.6244792540177568E-3</v>
      </c>
      <c r="EP391" s="34">
        <v>1.3390439492172351E-4</v>
      </c>
      <c r="EQ391" s="27">
        <v>8.3040495394487159</v>
      </c>
      <c r="ER391" s="34" t="s">
        <v>486</v>
      </c>
    </row>
    <row r="392" spans="2:148" x14ac:dyDescent="0.2">
      <c r="B392" s="15" t="s">
        <v>503</v>
      </c>
      <c r="D392" s="15" t="s">
        <v>71</v>
      </c>
      <c r="E392" s="15" t="s">
        <v>590</v>
      </c>
      <c r="F392" s="31" t="s">
        <v>32</v>
      </c>
      <c r="G392" s="15">
        <v>7901</v>
      </c>
      <c r="H392" s="31" t="s">
        <v>616</v>
      </c>
      <c r="I392" s="15">
        <v>5485</v>
      </c>
      <c r="K392" s="15" t="s">
        <v>491</v>
      </c>
      <c r="L392" s="15">
        <v>2.488</v>
      </c>
      <c r="N392" s="15" t="s">
        <v>25</v>
      </c>
      <c r="P392" s="15" t="s">
        <v>495</v>
      </c>
      <c r="Q392" s="37"/>
      <c r="R392" s="14"/>
      <c r="S392" s="17"/>
      <c r="T392" s="31" t="s">
        <v>153</v>
      </c>
      <c r="U392" s="17"/>
      <c r="V392" s="15">
        <v>1700</v>
      </c>
      <c r="W392" s="17"/>
      <c r="X392" s="17"/>
      <c r="Y392" s="41">
        <v>8.5999999999999993E-2</v>
      </c>
      <c r="Z392" s="42">
        <v>1.3480000000000001</v>
      </c>
      <c r="AA392" s="42">
        <v>3.4000000000000002E-2</v>
      </c>
      <c r="AB392" s="28">
        <v>306.00799999999998</v>
      </c>
      <c r="AC392" s="42">
        <v>1.0999999999999999E-2</v>
      </c>
      <c r="AD392" s="42">
        <v>7.5999999999999998E-2</v>
      </c>
      <c r="AE392" s="42"/>
      <c r="AF392" s="43">
        <v>13.227278754457902</v>
      </c>
      <c r="AG392" s="41">
        <v>1.7000000000000001E-2</v>
      </c>
      <c r="AH392" s="42">
        <v>2.431</v>
      </c>
      <c r="AI392" s="42">
        <v>1.7999999999999999E-2</v>
      </c>
      <c r="AJ392" s="28">
        <v>217.042</v>
      </c>
      <c r="AK392" s="42">
        <v>8.0000000000000002E-3</v>
      </c>
      <c r="AL392" s="42">
        <v>0.01</v>
      </c>
      <c r="AM392" s="42"/>
      <c r="AN392" s="43">
        <v>9.4751201080894258</v>
      </c>
      <c r="AO392" s="41">
        <v>4.2999999999999997E-2</v>
      </c>
      <c r="AP392" s="42">
        <v>2.0329999999999999</v>
      </c>
      <c r="AQ392" s="42">
        <v>2.4E-2</v>
      </c>
      <c r="AR392" s="28">
        <v>249.74700000000001</v>
      </c>
      <c r="AS392" s="42">
        <v>8.9999999999999993E-3</v>
      </c>
      <c r="AT392" s="42">
        <v>3.4000000000000002E-2</v>
      </c>
      <c r="AU392" s="42"/>
      <c r="AV392" s="27">
        <v>10.776</v>
      </c>
      <c r="AW392" s="54">
        <v>1.17</v>
      </c>
      <c r="AX392" s="33" t="s">
        <v>486</v>
      </c>
      <c r="AY392" s="34" t="s">
        <v>486</v>
      </c>
      <c r="AZ392" s="34" t="s">
        <v>486</v>
      </c>
      <c r="BA392" s="16" t="s">
        <v>486</v>
      </c>
      <c r="BB392" s="34" t="s">
        <v>486</v>
      </c>
      <c r="BC392" s="34" t="s">
        <v>486</v>
      </c>
      <c r="BD392" s="34" t="s">
        <v>486</v>
      </c>
      <c r="BE392" s="27" t="s">
        <v>486</v>
      </c>
      <c r="BF392" s="34" t="s">
        <v>486</v>
      </c>
      <c r="BG392" s="33" t="s">
        <v>486</v>
      </c>
      <c r="BH392" s="34" t="s">
        <v>486</v>
      </c>
      <c r="BI392" s="34" t="s">
        <v>486</v>
      </c>
      <c r="BJ392" s="16" t="s">
        <v>486</v>
      </c>
      <c r="BK392" s="34" t="s">
        <v>486</v>
      </c>
      <c r="BL392" s="34" t="s">
        <v>486</v>
      </c>
      <c r="BM392" s="34" t="s">
        <v>486</v>
      </c>
      <c r="BN392" s="27" t="s">
        <v>486</v>
      </c>
      <c r="BO392" s="33">
        <v>0.13300000000000001</v>
      </c>
      <c r="BP392" s="34">
        <v>1.92</v>
      </c>
      <c r="BQ392" s="34">
        <v>0.08</v>
      </c>
      <c r="BR392" s="16">
        <v>272.46899999999999</v>
      </c>
      <c r="BS392" s="34">
        <v>1.2999999999999999E-2</v>
      </c>
      <c r="BT392" s="34">
        <v>0.121</v>
      </c>
      <c r="BU392" s="34" t="s">
        <v>486</v>
      </c>
      <c r="BV392" s="27">
        <v>11.833733169942342</v>
      </c>
      <c r="BW392" s="33">
        <v>1.7000000000000001E-2</v>
      </c>
      <c r="BX392" s="34">
        <v>0.72</v>
      </c>
      <c r="BY392" s="34">
        <v>4.9000000000000002E-2</v>
      </c>
      <c r="BZ392" s="16">
        <v>284.46699999999998</v>
      </c>
      <c r="CA392" s="34">
        <v>8.9999999999999993E-3</v>
      </c>
      <c r="CB392" s="34">
        <v>8.9999999999999993E-3</v>
      </c>
      <c r="CC392" s="34" t="s">
        <v>486</v>
      </c>
      <c r="CD392" s="27">
        <v>12.251668159180531</v>
      </c>
      <c r="CE392" s="33">
        <v>5.0000000000000001E-3</v>
      </c>
      <c r="CF392" s="34">
        <v>0.254</v>
      </c>
      <c r="CG392" s="34">
        <v>1.2999999999999999E-2</v>
      </c>
      <c r="CH392" s="16">
        <v>188.37200000000001</v>
      </c>
      <c r="CI392" s="34">
        <v>3.0000000000000001E-3</v>
      </c>
      <c r="CJ392" s="34">
        <v>2E-3</v>
      </c>
      <c r="CK392" s="34" t="s">
        <v>486</v>
      </c>
      <c r="CL392" s="27">
        <v>8.097100124114311</v>
      </c>
      <c r="CM392" s="33">
        <v>4.0000000000000001E-3</v>
      </c>
      <c r="CN392" s="34">
        <v>0.184</v>
      </c>
      <c r="CO392" s="34">
        <v>2E-3</v>
      </c>
      <c r="CP392" s="16">
        <v>291.08199999999999</v>
      </c>
      <c r="CQ392" s="34">
        <v>2E-3</v>
      </c>
      <c r="CR392" s="34">
        <v>3.0000000000000001E-3</v>
      </c>
      <c r="CS392" s="34" t="s">
        <v>486</v>
      </c>
      <c r="CT392" s="27">
        <v>12.497491948280471</v>
      </c>
      <c r="CU392" s="33">
        <v>3.2000000000000001E-2</v>
      </c>
      <c r="CV392" s="34">
        <v>0.64300000000000002</v>
      </c>
      <c r="CW392" s="34">
        <v>0.03</v>
      </c>
      <c r="CX392" s="16">
        <v>229.49700000000001</v>
      </c>
      <c r="CY392" s="34">
        <v>5.0000000000000001E-3</v>
      </c>
      <c r="CZ392" s="34">
        <v>2.5999999999999999E-2</v>
      </c>
      <c r="DA392" s="34" t="s">
        <v>486</v>
      </c>
      <c r="DB392" s="27">
        <v>9.8908485334087466</v>
      </c>
      <c r="DC392" s="34">
        <v>1.012</v>
      </c>
      <c r="DD392" s="33">
        <v>1.15E-2</v>
      </c>
      <c r="DE392" s="34">
        <v>0.41549999999999998</v>
      </c>
      <c r="DF392" s="34">
        <v>6.5000000000000006E-3</v>
      </c>
      <c r="DG392" s="16">
        <v>219.2115</v>
      </c>
      <c r="DH392" s="34">
        <v>3.0000000000000001E-3</v>
      </c>
      <c r="DI392" s="34">
        <v>8.5000000000000006E-3</v>
      </c>
      <c r="DJ392" s="34" t="s">
        <v>486</v>
      </c>
      <c r="DK392" s="27">
        <v>9.4315797080957093</v>
      </c>
      <c r="DL392" s="33">
        <v>5.4999999999999997E-3</v>
      </c>
      <c r="DM392" s="34">
        <v>0.187</v>
      </c>
      <c r="DN392" s="34">
        <v>7.4999999999999997E-3</v>
      </c>
      <c r="DO392" s="16">
        <v>275.416</v>
      </c>
      <c r="DP392" s="34">
        <v>3.0000000000000001E-3</v>
      </c>
      <c r="DQ392" s="34">
        <v>2.5000000000000001E-3</v>
      </c>
      <c r="DR392" s="34" t="s">
        <v>486</v>
      </c>
      <c r="DS392" s="27">
        <v>11.825981367142701</v>
      </c>
      <c r="DT392" s="33">
        <v>3.5000000000000001E-3</v>
      </c>
      <c r="DU392" s="34">
        <v>0.17699999999999999</v>
      </c>
      <c r="DV392" s="34">
        <v>2.0499999999999997E-2</v>
      </c>
      <c r="DW392" s="16">
        <v>185.35899999999998</v>
      </c>
      <c r="DX392" s="34">
        <v>2E-3</v>
      </c>
      <c r="DY392" s="34">
        <v>1.5E-3</v>
      </c>
      <c r="DZ392" s="34" t="s">
        <v>486</v>
      </c>
      <c r="EA392" s="27">
        <v>7.962478358548962</v>
      </c>
      <c r="EB392" s="33">
        <v>4.0000000000000001E-3</v>
      </c>
      <c r="EC392" s="34">
        <v>0.25600000000000001</v>
      </c>
      <c r="ED392" s="34">
        <v>4.0000000000000001E-3</v>
      </c>
      <c r="EE392" s="16">
        <v>298.63300000000004</v>
      </c>
      <c r="EF392" s="34">
        <v>3.0000000000000001E-3</v>
      </c>
      <c r="EG392" s="34">
        <v>1.5E-3</v>
      </c>
      <c r="EH392" s="34" t="s">
        <v>486</v>
      </c>
      <c r="EI392" s="27">
        <v>12.826208072143411</v>
      </c>
      <c r="EJ392" s="33">
        <v>5.4999999999999997E-3</v>
      </c>
      <c r="EK392" s="34">
        <v>0.23399999999999999</v>
      </c>
      <c r="EL392" s="34">
        <v>1.4E-2</v>
      </c>
      <c r="EM392" s="16">
        <v>216.90300000000002</v>
      </c>
      <c r="EN392" s="34">
        <v>3.0000000000000001E-3</v>
      </c>
      <c r="EO392" s="34">
        <v>3.0000000000000001E-3</v>
      </c>
      <c r="EP392" s="34" t="s">
        <v>486</v>
      </c>
      <c r="EQ392" s="27">
        <v>9.3195186250019653</v>
      </c>
      <c r="ER392" s="34">
        <v>0.53900000000000003</v>
      </c>
    </row>
    <row r="393" spans="2:148" x14ac:dyDescent="0.2">
      <c r="B393" s="15" t="s">
        <v>503</v>
      </c>
      <c r="D393" s="15" t="s">
        <v>68</v>
      </c>
      <c r="E393" s="15" t="s">
        <v>556</v>
      </c>
      <c r="F393" s="31" t="s">
        <v>32</v>
      </c>
      <c r="G393" s="15">
        <v>7901</v>
      </c>
      <c r="H393" s="31" t="s">
        <v>616</v>
      </c>
      <c r="I393" s="15">
        <v>5573</v>
      </c>
      <c r="K393" s="15" t="s">
        <v>491</v>
      </c>
      <c r="L393" s="15">
        <v>2.4</v>
      </c>
      <c r="N393" s="15" t="s">
        <v>25</v>
      </c>
      <c r="P393" s="15" t="s">
        <v>495</v>
      </c>
      <c r="Q393" s="37"/>
      <c r="R393" s="11"/>
      <c r="T393" s="31" t="s">
        <v>153</v>
      </c>
      <c r="U393" s="15"/>
      <c r="V393" s="15">
        <v>1700</v>
      </c>
      <c r="Y393" s="41">
        <v>0.11970801122820519</v>
      </c>
      <c r="Z393" s="42">
        <v>0.50681070442511222</v>
      </c>
      <c r="AA393" s="42">
        <v>5.0449267504622163E-2</v>
      </c>
      <c r="AB393" s="28">
        <v>307.01306028538568</v>
      </c>
      <c r="AC393" s="42">
        <v>7.9297424940649227E-3</v>
      </c>
      <c r="AD393" s="42">
        <v>0.11177826873414028</v>
      </c>
      <c r="AE393" s="42"/>
      <c r="AF393" s="43">
        <v>13.21827691439762</v>
      </c>
      <c r="AG393" s="41">
        <v>3.0058713767173021E-3</v>
      </c>
      <c r="AH393" s="42">
        <v>0.11529144942280074</v>
      </c>
      <c r="AI393" s="42">
        <v>7.6061793113779274E-4</v>
      </c>
      <c r="AJ393" s="28">
        <v>210.04238506527321</v>
      </c>
      <c r="AK393" s="42">
        <v>1.0111269443241503E-3</v>
      </c>
      <c r="AL393" s="42">
        <v>1.9947444323931518E-3</v>
      </c>
      <c r="AM393" s="42"/>
      <c r="AN393" s="43">
        <v>9.0169257732375296</v>
      </c>
      <c r="AO393" s="41">
        <v>4.610328093581624E-2</v>
      </c>
      <c r="AP393" s="42">
        <v>0.2598771931339327</v>
      </c>
      <c r="AQ393" s="42">
        <v>1.9110342142126199E-2</v>
      </c>
      <c r="AR393" s="28">
        <v>245.8530815143861</v>
      </c>
      <c r="AS393" s="42">
        <v>3.5661307198211335E-3</v>
      </c>
      <c r="AT393" s="42">
        <v>4.2537150215995106E-2</v>
      </c>
      <c r="AU393" s="42"/>
      <c r="AV393" s="27">
        <v>10.491264135326444</v>
      </c>
      <c r="AW393" s="54"/>
      <c r="AX393" s="33" t="s">
        <v>486</v>
      </c>
      <c r="AY393" s="34" t="s">
        <v>486</v>
      </c>
      <c r="AZ393" s="34" t="s">
        <v>486</v>
      </c>
      <c r="BA393" s="16" t="s">
        <v>486</v>
      </c>
      <c r="BB393" s="34" t="s">
        <v>486</v>
      </c>
      <c r="BC393" s="34" t="s">
        <v>486</v>
      </c>
      <c r="BD393" s="34" t="s">
        <v>486</v>
      </c>
      <c r="BE393" s="27" t="s">
        <v>486</v>
      </c>
      <c r="BF393" s="34" t="s">
        <v>486</v>
      </c>
      <c r="BG393" s="33" t="s">
        <v>486</v>
      </c>
      <c r="BH393" s="34" t="s">
        <v>486</v>
      </c>
      <c r="BI393" s="34" t="s">
        <v>486</v>
      </c>
      <c r="BJ393" s="16" t="s">
        <v>486</v>
      </c>
      <c r="BK393" s="34" t="s">
        <v>486</v>
      </c>
      <c r="BL393" s="34" t="s">
        <v>486</v>
      </c>
      <c r="BM393" s="34" t="s">
        <v>486</v>
      </c>
      <c r="BN393" s="27" t="s">
        <v>486</v>
      </c>
      <c r="BO393" s="33">
        <v>0.1262022097530906</v>
      </c>
      <c r="BP393" s="34">
        <v>0.59032004557532747</v>
      </c>
      <c r="BQ393" s="34">
        <v>4.4658369221757171E-2</v>
      </c>
      <c r="BR393" s="16">
        <v>261.50198698431547</v>
      </c>
      <c r="BS393" s="34">
        <v>7.0477920981411096E-3</v>
      </c>
      <c r="BT393" s="34">
        <v>0.1191544176549495</v>
      </c>
      <c r="BU393" s="34" t="s">
        <v>486</v>
      </c>
      <c r="BV393" s="27">
        <v>11.272812816753252</v>
      </c>
      <c r="BW393" s="33">
        <v>1.2332454763931183E-3</v>
      </c>
      <c r="BX393" s="34">
        <v>0.28807315791083565</v>
      </c>
      <c r="BY393" s="34">
        <v>1.4599017420415903E-3</v>
      </c>
      <c r="BZ393" s="16">
        <v>284.06902595803109</v>
      </c>
      <c r="CA393" s="34">
        <v>5.5407876660881913E-4</v>
      </c>
      <c r="CB393" s="34">
        <v>6.7916670978429919E-4</v>
      </c>
      <c r="CC393" s="34" t="s">
        <v>486</v>
      </c>
      <c r="CD393" s="27">
        <v>12.20334251808594</v>
      </c>
      <c r="CE393" s="33">
        <v>2.8188819044142155E-3</v>
      </c>
      <c r="CF393" s="34">
        <v>0.32547689250002693</v>
      </c>
      <c r="CG393" s="34">
        <v>3.6549774698653188E-3</v>
      </c>
      <c r="CH393" s="16">
        <v>182.72865930777411</v>
      </c>
      <c r="CI393" s="34">
        <v>9.8367797379891203E-4</v>
      </c>
      <c r="CJ393" s="34">
        <v>1.8352039306153034E-3</v>
      </c>
      <c r="CK393" s="34" t="s">
        <v>486</v>
      </c>
      <c r="CL393" s="27">
        <v>7.8595771833331867</v>
      </c>
      <c r="CM393" s="33">
        <v>3.5321955789056657E-3</v>
      </c>
      <c r="CN393" s="34">
        <v>0.47953377691040505</v>
      </c>
      <c r="CO393" s="34">
        <v>2.8410548477996681E-4</v>
      </c>
      <c r="CP393" s="16">
        <v>295.03978989200982</v>
      </c>
      <c r="CQ393" s="34">
        <v>5.2575105471265419E-4</v>
      </c>
      <c r="CR393" s="34">
        <v>3.0064445241930115E-3</v>
      </c>
      <c r="CS393" s="34" t="s">
        <v>486</v>
      </c>
      <c r="CT393" s="27">
        <v>12.687097062447503</v>
      </c>
      <c r="CU393" s="33">
        <v>2.7082111977880366E-2</v>
      </c>
      <c r="CV393" s="34">
        <v>0.38857967624582684</v>
      </c>
      <c r="CW393" s="34">
        <v>1.1102308267846467E-2</v>
      </c>
      <c r="CX393" s="16">
        <v>224.59119946739847</v>
      </c>
      <c r="CY393" s="34">
        <v>2.0742388169011855E-3</v>
      </c>
      <c r="CZ393" s="34">
        <v>2.5007873160979181E-2</v>
      </c>
      <c r="DA393" s="34" t="s">
        <v>486</v>
      </c>
      <c r="DB393" s="27">
        <v>9.6626213641077268</v>
      </c>
      <c r="DC393" s="34" t="s">
        <v>486</v>
      </c>
      <c r="DD393" s="33">
        <v>1.3102748913824886E-3</v>
      </c>
      <c r="DE393" s="34">
        <v>0.48382963834308162</v>
      </c>
      <c r="DF393" s="34">
        <v>7.0205250425727243E-4</v>
      </c>
      <c r="DG393" s="16">
        <v>216.64435119273816</v>
      </c>
      <c r="DH393" s="34">
        <v>3.1475719688507685E-4</v>
      </c>
      <c r="DI393" s="34">
        <v>9.9551769449741185E-4</v>
      </c>
      <c r="DJ393" s="34" t="s">
        <v>486</v>
      </c>
      <c r="DK393" s="27">
        <v>9.3246933258743212</v>
      </c>
      <c r="DL393" s="33">
        <v>2.9188120058211988E-3</v>
      </c>
      <c r="DM393" s="34">
        <v>0.85478217521009514</v>
      </c>
      <c r="DN393" s="34">
        <v>9.0474573798403574E-4</v>
      </c>
      <c r="DO393" s="16">
        <v>280.08354668443644</v>
      </c>
      <c r="DP393" s="34">
        <v>2.3696790959892786E-3</v>
      </c>
      <c r="DQ393" s="34">
        <v>5.4913290983192023E-4</v>
      </c>
      <c r="DR393" s="34" t="s">
        <v>486</v>
      </c>
      <c r="DS393" s="27">
        <v>12.070829600354015</v>
      </c>
      <c r="DT393" s="33">
        <v>4.0294098666430146E-3</v>
      </c>
      <c r="DU393" s="34">
        <v>0.34728937820420969</v>
      </c>
      <c r="DV393" s="34">
        <v>7.5137703047279281E-3</v>
      </c>
      <c r="DW393" s="16">
        <v>183.37692989747319</v>
      </c>
      <c r="DX393" s="34">
        <v>1.2811351469393087E-3</v>
      </c>
      <c r="DY393" s="34">
        <v>2.7482747197037057E-3</v>
      </c>
      <c r="DZ393" s="34" t="s">
        <v>486</v>
      </c>
      <c r="EA393" s="27">
        <v>7.8890164293105061</v>
      </c>
      <c r="EB393" s="33">
        <v>4.1938883434650479E-3</v>
      </c>
      <c r="EC393" s="34">
        <v>0.61547623387464867</v>
      </c>
      <c r="ED393" s="34">
        <v>9.8605222265092315E-4</v>
      </c>
      <c r="EE393" s="16">
        <v>301.08350368384606</v>
      </c>
      <c r="EF393" s="34">
        <v>7.5373529693690882E-4</v>
      </c>
      <c r="EG393" s="34">
        <v>3.440153046528139E-3</v>
      </c>
      <c r="EH393" s="34" t="s">
        <v>486</v>
      </c>
      <c r="EI393" s="27">
        <v>12.955565147024817</v>
      </c>
      <c r="EJ393" s="33">
        <v>3.3525081465589353E-3</v>
      </c>
      <c r="EK393" s="34">
        <v>0.47494513007514033</v>
      </c>
      <c r="EL393" s="34">
        <v>4.5428816211270364E-3</v>
      </c>
      <c r="EM393" s="16">
        <v>216.10638973105304</v>
      </c>
      <c r="EN393" s="34">
        <v>1.1916471500630649E-3</v>
      </c>
      <c r="EO393" s="34">
        <v>2.1608609964958703E-3</v>
      </c>
      <c r="EP393" s="34" t="s">
        <v>486</v>
      </c>
      <c r="EQ393" s="27">
        <v>9.3012991358242054</v>
      </c>
      <c r="ER393" s="34" t="s">
        <v>486</v>
      </c>
    </row>
    <row r="394" spans="2:148" x14ac:dyDescent="0.2">
      <c r="B394" s="15" t="s">
        <v>503</v>
      </c>
      <c r="D394" s="15" t="s">
        <v>94</v>
      </c>
      <c r="E394" s="15" t="s">
        <v>558</v>
      </c>
      <c r="F394" s="31" t="s">
        <v>32</v>
      </c>
      <c r="G394" s="15">
        <v>7901</v>
      </c>
      <c r="H394" s="31" t="s">
        <v>616</v>
      </c>
      <c r="I394" s="15">
        <v>17437</v>
      </c>
      <c r="K394" s="15" t="s">
        <v>491</v>
      </c>
      <c r="L394" s="15">
        <v>2.4569999999999999</v>
      </c>
      <c r="N394" s="15" t="s">
        <v>506</v>
      </c>
      <c r="P394" s="15" t="s">
        <v>495</v>
      </c>
      <c r="Q394" s="37"/>
      <c r="R394" s="11"/>
      <c r="T394" s="31" t="s">
        <v>153</v>
      </c>
      <c r="U394" s="15"/>
      <c r="V394" s="15">
        <v>1590</v>
      </c>
      <c r="Y394" s="41">
        <v>0.13200000000000001</v>
      </c>
      <c r="Z394" s="42">
        <v>0.26200000000000001</v>
      </c>
      <c r="AA394" s="42">
        <v>4.9000000000000002E-2</v>
      </c>
      <c r="AB394" s="28">
        <v>326.48700000000002</v>
      </c>
      <c r="AC394" s="42">
        <v>8.0000000000000002E-3</v>
      </c>
      <c r="AD394" s="42">
        <v>0.124</v>
      </c>
      <c r="AE394" s="42"/>
      <c r="AF394" s="43">
        <v>14.038689258613378</v>
      </c>
      <c r="AG394" s="41">
        <v>4.0000000000000001E-3</v>
      </c>
      <c r="AH394" s="42">
        <v>1.7669999999999999</v>
      </c>
      <c r="AI394" s="42">
        <v>7.0000000000000001E-3</v>
      </c>
      <c r="AJ394" s="28">
        <v>212.14699999999999</v>
      </c>
      <c r="AK394" s="42">
        <v>1E-3</v>
      </c>
      <c r="AL394" s="42">
        <v>3.0000000000000001E-3</v>
      </c>
      <c r="AM394" s="42"/>
      <c r="AN394" s="43">
        <v>9.2186513958932306</v>
      </c>
      <c r="AO394" s="41">
        <v>5.0999999999999997E-2</v>
      </c>
      <c r="AP394" s="42">
        <v>1.212</v>
      </c>
      <c r="AQ394" s="42">
        <v>2.1999999999999999E-2</v>
      </c>
      <c r="AR394" s="28">
        <v>254.25399999999999</v>
      </c>
      <c r="AS394" s="42">
        <v>3.0000000000000001E-3</v>
      </c>
      <c r="AT394" s="42">
        <v>4.8000000000000001E-2</v>
      </c>
      <c r="AU394" s="42"/>
      <c r="AV394" s="27">
        <v>10.914</v>
      </c>
      <c r="AW394" s="54">
        <v>2.0680000000000001</v>
      </c>
      <c r="AX394" s="33" t="s">
        <v>486</v>
      </c>
      <c r="AY394" s="34" t="s">
        <v>486</v>
      </c>
      <c r="AZ394" s="34" t="s">
        <v>486</v>
      </c>
      <c r="BA394" s="16" t="s">
        <v>486</v>
      </c>
      <c r="BB394" s="34" t="s">
        <v>486</v>
      </c>
      <c r="BC394" s="34" t="s">
        <v>486</v>
      </c>
      <c r="BD394" s="34" t="s">
        <v>486</v>
      </c>
      <c r="BE394" s="27" t="s">
        <v>486</v>
      </c>
      <c r="BF394" s="34" t="s">
        <v>486</v>
      </c>
      <c r="BG394" s="33" t="s">
        <v>486</v>
      </c>
      <c r="BH394" s="34" t="s">
        <v>486</v>
      </c>
      <c r="BI394" s="34" t="s">
        <v>486</v>
      </c>
      <c r="BJ394" s="16" t="s">
        <v>486</v>
      </c>
      <c r="BK394" s="34" t="s">
        <v>486</v>
      </c>
      <c r="BL394" s="34" t="s">
        <v>486</v>
      </c>
      <c r="BM394" s="34" t="s">
        <v>486</v>
      </c>
      <c r="BN394" s="27" t="s">
        <v>486</v>
      </c>
      <c r="BO394" s="33" t="s">
        <v>486</v>
      </c>
      <c r="BP394" s="34" t="s">
        <v>486</v>
      </c>
      <c r="BQ394" s="34" t="s">
        <v>486</v>
      </c>
      <c r="BR394" s="16" t="s">
        <v>486</v>
      </c>
      <c r="BS394" s="34" t="s">
        <v>486</v>
      </c>
      <c r="BT394" s="34" t="s">
        <v>486</v>
      </c>
      <c r="BU394" s="34" t="s">
        <v>486</v>
      </c>
      <c r="BV394" s="27" t="s">
        <v>486</v>
      </c>
      <c r="BW394" s="33" t="s">
        <v>486</v>
      </c>
      <c r="BX394" s="34" t="s">
        <v>486</v>
      </c>
      <c r="BY394" s="34" t="s">
        <v>486</v>
      </c>
      <c r="BZ394" s="16" t="s">
        <v>486</v>
      </c>
      <c r="CA394" s="34" t="s">
        <v>486</v>
      </c>
      <c r="CB394" s="34" t="s">
        <v>486</v>
      </c>
      <c r="CC394" s="34" t="s">
        <v>486</v>
      </c>
      <c r="CD394" s="27" t="s">
        <v>486</v>
      </c>
      <c r="CE394" s="33" t="s">
        <v>486</v>
      </c>
      <c r="CF394" s="34" t="s">
        <v>486</v>
      </c>
      <c r="CG394" s="34" t="s">
        <v>486</v>
      </c>
      <c r="CH394" s="16" t="s">
        <v>486</v>
      </c>
      <c r="CI394" s="34" t="s">
        <v>486</v>
      </c>
      <c r="CJ394" s="34" t="s">
        <v>486</v>
      </c>
      <c r="CK394" s="34" t="s">
        <v>486</v>
      </c>
      <c r="CL394" s="27" t="s">
        <v>486</v>
      </c>
      <c r="CM394" s="33" t="s">
        <v>486</v>
      </c>
      <c r="CN394" s="34" t="s">
        <v>486</v>
      </c>
      <c r="CO394" s="34" t="s">
        <v>486</v>
      </c>
      <c r="CP394" s="16" t="s">
        <v>486</v>
      </c>
      <c r="CQ394" s="34" t="s">
        <v>486</v>
      </c>
      <c r="CR394" s="34" t="s">
        <v>486</v>
      </c>
      <c r="CS394" s="34" t="s">
        <v>486</v>
      </c>
      <c r="CT394" s="27" t="s">
        <v>486</v>
      </c>
      <c r="CU394" s="33" t="s">
        <v>486</v>
      </c>
      <c r="CV394" s="34" t="s">
        <v>486</v>
      </c>
      <c r="CW394" s="34" t="s">
        <v>486</v>
      </c>
      <c r="CX394" s="16" t="s">
        <v>486</v>
      </c>
      <c r="CY394" s="34" t="s">
        <v>486</v>
      </c>
      <c r="CZ394" s="34" t="s">
        <v>486</v>
      </c>
      <c r="DA394" s="34" t="s">
        <v>486</v>
      </c>
      <c r="DB394" s="27" t="s">
        <v>486</v>
      </c>
      <c r="DC394" s="34" t="s">
        <v>486</v>
      </c>
      <c r="DD394" s="33">
        <v>5.2999999999999999E-2</v>
      </c>
      <c r="DE394" s="34">
        <v>0.17849999999999999</v>
      </c>
      <c r="DF394" s="34">
        <v>3.2500000000000001E-2</v>
      </c>
      <c r="DG394" s="16">
        <v>255.3535</v>
      </c>
      <c r="DH394" s="34">
        <v>3.0000000000000001E-3</v>
      </c>
      <c r="DI394" s="34">
        <v>4.9500000000000002E-2</v>
      </c>
      <c r="DJ394" s="34" t="s">
        <v>486</v>
      </c>
      <c r="DK394" s="27">
        <v>10.971387723680696</v>
      </c>
      <c r="DL394" s="33">
        <v>7.4999999999999997E-3</v>
      </c>
      <c r="DM394" s="34">
        <v>0.13550000000000001</v>
      </c>
      <c r="DN394" s="34">
        <v>1.2E-2</v>
      </c>
      <c r="DO394" s="16">
        <v>292.779</v>
      </c>
      <c r="DP394" s="34">
        <v>1E-3</v>
      </c>
      <c r="DQ394" s="34">
        <v>6.5000000000000006E-3</v>
      </c>
      <c r="DR394" s="34" t="s">
        <v>486</v>
      </c>
      <c r="DS394" s="27">
        <v>12.567483857284254</v>
      </c>
      <c r="DT394" s="33">
        <v>4.0000000000000001E-3</v>
      </c>
      <c r="DU394" s="34">
        <v>2.3E-2</v>
      </c>
      <c r="DV394" s="34">
        <v>6.9999999999999993E-3</v>
      </c>
      <c r="DW394" s="16">
        <v>192.172</v>
      </c>
      <c r="DX394" s="34">
        <v>5.0000000000000001E-4</v>
      </c>
      <c r="DY394" s="34">
        <v>3.5000000000000001E-3</v>
      </c>
      <c r="DZ394" s="34" t="s">
        <v>486</v>
      </c>
      <c r="EA394" s="27">
        <v>8.2443774646117127</v>
      </c>
      <c r="EB394" s="33">
        <v>5.4999999999999997E-3</v>
      </c>
      <c r="EC394" s="34">
        <v>0.17499999999999999</v>
      </c>
      <c r="ED394" s="34">
        <v>5.0000000000000001E-3</v>
      </c>
      <c r="EE394" s="16">
        <v>299.40750000000003</v>
      </c>
      <c r="EF394" s="34">
        <v>1E-3</v>
      </c>
      <c r="EG394" s="34">
        <v>4.5000000000000005E-3</v>
      </c>
      <c r="EH394" s="34" t="s">
        <v>486</v>
      </c>
      <c r="EI394" s="27">
        <v>12.854171262038303</v>
      </c>
      <c r="EJ394" s="33">
        <v>1.4500000000000001E-2</v>
      </c>
      <c r="EK394" s="34">
        <v>8.5499999999999993E-2</v>
      </c>
      <c r="EL394" s="34">
        <v>1.2500000000000001E-2</v>
      </c>
      <c r="EM394" s="16">
        <v>230.33250000000001</v>
      </c>
      <c r="EN394" s="34">
        <v>1E-3</v>
      </c>
      <c r="EO394" s="34">
        <v>1.2999999999999999E-2</v>
      </c>
      <c r="EP394" s="34" t="s">
        <v>486</v>
      </c>
      <c r="EQ394" s="27">
        <v>9.8867274669683134</v>
      </c>
      <c r="ER394" s="34">
        <v>2.7829999999999999</v>
      </c>
    </row>
    <row r="395" spans="2:148" x14ac:dyDescent="0.2">
      <c r="B395" s="15" t="s">
        <v>503</v>
      </c>
      <c r="D395" s="15" t="s">
        <v>68</v>
      </c>
      <c r="E395" s="15" t="s">
        <v>556</v>
      </c>
      <c r="F395" s="31" t="s">
        <v>32</v>
      </c>
      <c r="G395" s="15">
        <v>7901</v>
      </c>
      <c r="H395" s="31" t="s">
        <v>616</v>
      </c>
      <c r="I395" s="15">
        <v>5257</v>
      </c>
      <c r="K395" s="15" t="s">
        <v>491</v>
      </c>
      <c r="L395" s="15">
        <v>2.3540000000000001</v>
      </c>
      <c r="N395" s="15" t="s">
        <v>25</v>
      </c>
      <c r="P395" s="15" t="s">
        <v>495</v>
      </c>
      <c r="Q395" s="37"/>
      <c r="R395" s="11"/>
      <c r="T395" s="31" t="s">
        <v>153</v>
      </c>
      <c r="U395" s="15"/>
      <c r="V395" s="15">
        <v>1700</v>
      </c>
      <c r="Y395" s="41">
        <v>0.12465555047047452</v>
      </c>
      <c r="Z395" s="42">
        <v>0.52581469181011276</v>
      </c>
      <c r="AA395" s="42">
        <v>6.8156545198156671E-2</v>
      </c>
      <c r="AB395" s="28">
        <v>330.28342507794309</v>
      </c>
      <c r="AC395" s="42">
        <v>6.9660174595450441E-3</v>
      </c>
      <c r="AD395" s="42">
        <v>0.11768953301092948</v>
      </c>
      <c r="AE395" s="42"/>
      <c r="AF395" s="43">
        <v>14.21829998833835</v>
      </c>
      <c r="AG395" s="41">
        <v>2.6586048844438812E-3</v>
      </c>
      <c r="AH395" s="42">
        <v>1.6094661504178835</v>
      </c>
      <c r="AI395" s="42">
        <v>1.3442585060812202E-3</v>
      </c>
      <c r="AJ395" s="28">
        <v>214.28679761474552</v>
      </c>
      <c r="AK395" s="42">
        <v>1.0811668879519207E-3</v>
      </c>
      <c r="AL395" s="42">
        <v>1.5774379964919605E-3</v>
      </c>
      <c r="AM395" s="42"/>
      <c r="AN395" s="43">
        <v>9.2996275124011767</v>
      </c>
      <c r="AO395" s="41">
        <v>4.7675869921026667E-2</v>
      </c>
      <c r="AP395" s="42">
        <v>1.2095952791834528</v>
      </c>
      <c r="AQ395" s="42">
        <v>2.5998207039541171E-2</v>
      </c>
      <c r="AR395" s="28">
        <v>257.08992597813676</v>
      </c>
      <c r="AS395" s="42">
        <v>3.2526956636070073E-3</v>
      </c>
      <c r="AT395" s="42">
        <v>4.4423174257419658E-2</v>
      </c>
      <c r="AU395" s="42"/>
      <c r="AV395" s="27">
        <v>11.033439217936522</v>
      </c>
      <c r="AW395" s="54"/>
      <c r="AX395" s="33" t="s">
        <v>486</v>
      </c>
      <c r="AY395" s="34" t="s">
        <v>486</v>
      </c>
      <c r="AZ395" s="34" t="s">
        <v>486</v>
      </c>
      <c r="BA395" s="16" t="s">
        <v>486</v>
      </c>
      <c r="BB395" s="34" t="s">
        <v>486</v>
      </c>
      <c r="BC395" s="34" t="s">
        <v>486</v>
      </c>
      <c r="BD395" s="34" t="s">
        <v>486</v>
      </c>
      <c r="BE395" s="27" t="s">
        <v>486</v>
      </c>
      <c r="BF395" s="34" t="s">
        <v>486</v>
      </c>
      <c r="BG395" s="33" t="s">
        <v>486</v>
      </c>
      <c r="BH395" s="34" t="s">
        <v>486</v>
      </c>
      <c r="BI395" s="34" t="s">
        <v>486</v>
      </c>
      <c r="BJ395" s="16" t="s">
        <v>486</v>
      </c>
      <c r="BK395" s="34" t="s">
        <v>486</v>
      </c>
      <c r="BL395" s="34" t="s">
        <v>486</v>
      </c>
      <c r="BM395" s="34" t="s">
        <v>486</v>
      </c>
      <c r="BN395" s="27" t="s">
        <v>486</v>
      </c>
      <c r="BO395" s="33" t="s">
        <v>486</v>
      </c>
      <c r="BP395" s="34" t="s">
        <v>486</v>
      </c>
      <c r="BQ395" s="34" t="s">
        <v>486</v>
      </c>
      <c r="BR395" s="16" t="s">
        <v>486</v>
      </c>
      <c r="BS395" s="34" t="s">
        <v>486</v>
      </c>
      <c r="BT395" s="34" t="s">
        <v>486</v>
      </c>
      <c r="BU395" s="34" t="s">
        <v>486</v>
      </c>
      <c r="BV395" s="27" t="s">
        <v>486</v>
      </c>
      <c r="BW395" s="33" t="s">
        <v>486</v>
      </c>
      <c r="BX395" s="34" t="s">
        <v>486</v>
      </c>
      <c r="BY395" s="34" t="s">
        <v>486</v>
      </c>
      <c r="BZ395" s="16" t="s">
        <v>486</v>
      </c>
      <c r="CA395" s="34" t="s">
        <v>486</v>
      </c>
      <c r="CB395" s="34" t="s">
        <v>486</v>
      </c>
      <c r="CC395" s="34" t="s">
        <v>486</v>
      </c>
      <c r="CD395" s="27" t="s">
        <v>486</v>
      </c>
      <c r="CE395" s="33" t="s">
        <v>486</v>
      </c>
      <c r="CF395" s="34" t="s">
        <v>486</v>
      </c>
      <c r="CG395" s="34" t="s">
        <v>486</v>
      </c>
      <c r="CH395" s="16" t="s">
        <v>486</v>
      </c>
      <c r="CI395" s="34" t="s">
        <v>486</v>
      </c>
      <c r="CJ395" s="34" t="s">
        <v>486</v>
      </c>
      <c r="CK395" s="34" t="s">
        <v>486</v>
      </c>
      <c r="CL395" s="27" t="s">
        <v>486</v>
      </c>
      <c r="CM395" s="33" t="s">
        <v>486</v>
      </c>
      <c r="CN395" s="34" t="s">
        <v>486</v>
      </c>
      <c r="CO395" s="34" t="s">
        <v>486</v>
      </c>
      <c r="CP395" s="16" t="s">
        <v>486</v>
      </c>
      <c r="CQ395" s="34" t="s">
        <v>486</v>
      </c>
      <c r="CR395" s="34" t="s">
        <v>486</v>
      </c>
      <c r="CS395" s="34" t="s">
        <v>486</v>
      </c>
      <c r="CT395" s="27" t="s">
        <v>486</v>
      </c>
      <c r="CU395" s="33" t="s">
        <v>486</v>
      </c>
      <c r="CV395" s="34" t="s">
        <v>486</v>
      </c>
      <c r="CW395" s="34" t="s">
        <v>486</v>
      </c>
      <c r="CX395" s="16" t="s">
        <v>486</v>
      </c>
      <c r="CY395" s="34" t="s">
        <v>486</v>
      </c>
      <c r="CZ395" s="34" t="s">
        <v>486</v>
      </c>
      <c r="DA395" s="34" t="s">
        <v>486</v>
      </c>
      <c r="DB395" s="27" t="s">
        <v>486</v>
      </c>
      <c r="DC395" s="34" t="s">
        <v>486</v>
      </c>
      <c r="DD395" s="33">
        <v>1.9457329215834091E-3</v>
      </c>
      <c r="DE395" s="34">
        <v>0.27561348105735162</v>
      </c>
      <c r="DF395" s="34">
        <v>3.1742452960932288E-4</v>
      </c>
      <c r="DG395" s="16">
        <v>211.55623359922609</v>
      </c>
      <c r="DH395" s="34">
        <v>2.767347940090806E-4</v>
      </c>
      <c r="DI395" s="34">
        <v>1.6689981275743286E-3</v>
      </c>
      <c r="DJ395" s="34" t="s">
        <v>486</v>
      </c>
      <c r="DK395" s="27">
        <v>9.0925162150904804</v>
      </c>
      <c r="DL395" s="33">
        <v>1.7710323619120089E-3</v>
      </c>
      <c r="DM395" s="34">
        <v>0.28287222934017819</v>
      </c>
      <c r="DN395" s="34">
        <v>1.1343773552094552E-3</v>
      </c>
      <c r="DO395" s="16">
        <v>282.91730613343248</v>
      </c>
      <c r="DP395" s="34">
        <v>5.6841067315878554E-4</v>
      </c>
      <c r="DQ395" s="34">
        <v>1.2026216887532234E-3</v>
      </c>
      <c r="DR395" s="34" t="s">
        <v>486</v>
      </c>
      <c r="DS395" s="27">
        <v>12.153667731039485</v>
      </c>
      <c r="DT395" s="33">
        <v>2.4887714051116416E-3</v>
      </c>
      <c r="DU395" s="34">
        <v>0.33736740625028816</v>
      </c>
      <c r="DV395" s="34">
        <v>3.5354349618233194E-3</v>
      </c>
      <c r="DW395" s="16">
        <v>185.90017603211322</v>
      </c>
      <c r="DX395" s="34">
        <v>8.5577050571221456E-4</v>
      </c>
      <c r="DY395" s="34">
        <v>1.633000899399427E-3</v>
      </c>
      <c r="DZ395" s="34" t="s">
        <v>486</v>
      </c>
      <c r="EA395" s="27">
        <v>7.9963604578223624</v>
      </c>
      <c r="EB395" s="33">
        <v>3.5766562115182787E-3</v>
      </c>
      <c r="EC395" s="34">
        <v>0.4000602002922431</v>
      </c>
      <c r="ED395" s="34">
        <v>1.0476074082383542E-3</v>
      </c>
      <c r="EE395" s="16">
        <v>301.4238281213793</v>
      </c>
      <c r="EF395" s="34">
        <v>7.2973135839598732E-4</v>
      </c>
      <c r="EG395" s="34">
        <v>2.8469248531222914E-3</v>
      </c>
      <c r="EH395" s="34" t="s">
        <v>486</v>
      </c>
      <c r="EI395" s="27">
        <v>12.955558952308857</v>
      </c>
      <c r="EJ395" s="33">
        <v>2.3922451294459612E-3</v>
      </c>
      <c r="EK395" s="34">
        <v>0.32389761965857061</v>
      </c>
      <c r="EL395" s="34">
        <v>2.2940165152399226E-3</v>
      </c>
      <c r="EM395" s="16">
        <v>217.00053660163454</v>
      </c>
      <c r="EN395" s="34">
        <v>6.8684552378962902E-4</v>
      </c>
      <c r="EO395" s="34">
        <v>1.7053996056563322E-3</v>
      </c>
      <c r="EP395" s="34" t="s">
        <v>486</v>
      </c>
      <c r="EQ395" s="27">
        <v>9.3293381494967651</v>
      </c>
      <c r="ER395" s="34" t="s">
        <v>486</v>
      </c>
    </row>
    <row r="396" spans="2:148" x14ac:dyDescent="0.2">
      <c r="B396" s="15" t="s">
        <v>503</v>
      </c>
      <c r="D396" s="15" t="s">
        <v>60</v>
      </c>
      <c r="E396" s="15" t="s">
        <v>612</v>
      </c>
      <c r="F396" s="31" t="s">
        <v>32</v>
      </c>
      <c r="G396" s="15">
        <v>7901</v>
      </c>
      <c r="H396" s="31" t="s">
        <v>616</v>
      </c>
      <c r="I396" s="15">
        <v>1819</v>
      </c>
      <c r="K396" s="15" t="s">
        <v>491</v>
      </c>
      <c r="L396" s="15">
        <v>2.359</v>
      </c>
      <c r="N396" s="15" t="s">
        <v>25</v>
      </c>
      <c r="P396" s="15" t="s">
        <v>495</v>
      </c>
      <c r="Q396" s="37"/>
      <c r="R396" s="11"/>
      <c r="T396" s="31" t="s">
        <v>153</v>
      </c>
      <c r="U396" s="15"/>
      <c r="V396" s="15">
        <v>1700</v>
      </c>
      <c r="Y396" s="41">
        <v>0.15207252953590777</v>
      </c>
      <c r="Z396" s="42">
        <v>1.6330315700671614</v>
      </c>
      <c r="AA396" s="42">
        <v>2.5292379600018063E-2</v>
      </c>
      <c r="AB396" s="28">
        <v>316.43188285876283</v>
      </c>
      <c r="AC396" s="42">
        <v>1.2632787043198175E-2</v>
      </c>
      <c r="AD396" s="42">
        <v>0.1394397424927096</v>
      </c>
      <c r="AE396" s="42"/>
      <c r="AF396" s="43">
        <v>13.702560741320507</v>
      </c>
      <c r="AG396" s="41">
        <v>2.0298562855817388E-3</v>
      </c>
      <c r="AH396" s="42">
        <v>0.16039815057924561</v>
      </c>
      <c r="AI396" s="42">
        <v>0.10304921693338656</v>
      </c>
      <c r="AJ396" s="28">
        <v>199.46779495059619</v>
      </c>
      <c r="AK396" s="42">
        <v>7.4088942385066561E-4</v>
      </c>
      <c r="AL396" s="42">
        <v>1.2889668617310731E-3</v>
      </c>
      <c r="AM396" s="42"/>
      <c r="AN396" s="43">
        <v>8.5662875184450478</v>
      </c>
      <c r="AO396" s="41">
        <v>5.7211060905751829E-2</v>
      </c>
      <c r="AP396" s="42">
        <v>0.70198864807517636</v>
      </c>
      <c r="AQ396" s="42">
        <v>7.4452579333152621E-2</v>
      </c>
      <c r="AR396" s="28">
        <v>242.48368588519787</v>
      </c>
      <c r="AS396" s="42">
        <v>5.1143734576930347E-3</v>
      </c>
      <c r="AT396" s="42">
        <v>5.2096687448058794E-2</v>
      </c>
      <c r="AU396" s="42"/>
      <c r="AV396" s="27">
        <v>10.378881722205453</v>
      </c>
      <c r="AW396" s="54"/>
      <c r="AX396" s="33" t="s">
        <v>486</v>
      </c>
      <c r="AY396" s="34" t="s">
        <v>486</v>
      </c>
      <c r="AZ396" s="34" t="s">
        <v>486</v>
      </c>
      <c r="BA396" s="16" t="s">
        <v>486</v>
      </c>
      <c r="BB396" s="34" t="s">
        <v>486</v>
      </c>
      <c r="BC396" s="34" t="s">
        <v>486</v>
      </c>
      <c r="BD396" s="34" t="s">
        <v>486</v>
      </c>
      <c r="BE396" s="27" t="s">
        <v>486</v>
      </c>
      <c r="BF396" s="34" t="s">
        <v>486</v>
      </c>
      <c r="BG396" s="33" t="s">
        <v>486</v>
      </c>
      <c r="BH396" s="34" t="s">
        <v>486</v>
      </c>
      <c r="BI396" s="34" t="s">
        <v>486</v>
      </c>
      <c r="BJ396" s="16" t="s">
        <v>486</v>
      </c>
      <c r="BK396" s="34" t="s">
        <v>486</v>
      </c>
      <c r="BL396" s="34" t="s">
        <v>486</v>
      </c>
      <c r="BM396" s="34" t="s">
        <v>486</v>
      </c>
      <c r="BN396" s="27" t="s">
        <v>486</v>
      </c>
      <c r="BO396" s="33">
        <v>0.158</v>
      </c>
      <c r="BP396" s="34">
        <v>1.6990000000000001</v>
      </c>
      <c r="BQ396" s="34">
        <v>4.5999999999999999E-2</v>
      </c>
      <c r="BR396" s="16">
        <v>254.58699999999999</v>
      </c>
      <c r="BS396" s="34">
        <v>1.4E-2</v>
      </c>
      <c r="BT396" s="34">
        <v>0.14399999999999999</v>
      </c>
      <c r="BU396" s="34" t="s">
        <v>486</v>
      </c>
      <c r="BV396" s="27">
        <v>11.055278000345636</v>
      </c>
      <c r="BW396" s="33">
        <v>1.0999999999999999E-2</v>
      </c>
      <c r="BX396" s="34">
        <v>0.76200000000000001</v>
      </c>
      <c r="BY396" s="34" t="s">
        <v>486</v>
      </c>
      <c r="BZ396" s="16">
        <v>265.35000000000002</v>
      </c>
      <c r="CA396" s="34">
        <v>5.0000000000000001E-3</v>
      </c>
      <c r="CB396" s="34">
        <v>6.0000000000000001E-3</v>
      </c>
      <c r="CC396" s="34" t="s">
        <v>486</v>
      </c>
      <c r="CD396" s="27">
        <v>11.433751865642332</v>
      </c>
      <c r="CE396" s="33">
        <v>1.2999999999999999E-2</v>
      </c>
      <c r="CF396" s="34">
        <v>0.61199999999999999</v>
      </c>
      <c r="CG396" s="34">
        <v>1E-3</v>
      </c>
      <c r="CH396" s="16">
        <v>170.739</v>
      </c>
      <c r="CI396" s="34">
        <v>3.0000000000000001E-3</v>
      </c>
      <c r="CJ396" s="34">
        <v>0.01</v>
      </c>
      <c r="CK396" s="34" t="s">
        <v>486</v>
      </c>
      <c r="CL396" s="27">
        <v>7.3660355689619958</v>
      </c>
      <c r="CM396" s="33">
        <v>8.9999999999999993E-3</v>
      </c>
      <c r="CN396" s="34">
        <v>1.141</v>
      </c>
      <c r="CO396" s="34" t="s">
        <v>486</v>
      </c>
      <c r="CP396" s="16">
        <v>275.50099999999998</v>
      </c>
      <c r="CQ396" s="34">
        <v>3.0000000000000001E-3</v>
      </c>
      <c r="CR396" s="34">
        <v>6.0000000000000001E-3</v>
      </c>
      <c r="CS396" s="34" t="s">
        <v>486</v>
      </c>
      <c r="CT396" s="27">
        <v>11.89440165904699</v>
      </c>
      <c r="CU396" s="33">
        <v>4.1000000000000002E-2</v>
      </c>
      <c r="CV396" s="34">
        <v>0.90400000000000003</v>
      </c>
      <c r="CW396" s="34">
        <v>0.01</v>
      </c>
      <c r="CX396" s="16">
        <v>211.923</v>
      </c>
      <c r="CY396" s="34">
        <v>6.0000000000000001E-3</v>
      </c>
      <c r="CZ396" s="34">
        <v>3.5000000000000003E-2</v>
      </c>
      <c r="DA396" s="34" t="s">
        <v>486</v>
      </c>
      <c r="DB396" s="27">
        <v>9.1559128686116473</v>
      </c>
      <c r="DC396" s="34" t="s">
        <v>486</v>
      </c>
      <c r="DD396" s="33">
        <v>3.2081033728779259E-3</v>
      </c>
      <c r="DE396" s="34">
        <v>1.2721775897942214</v>
      </c>
      <c r="DF396" s="34">
        <v>7.219694144170927E-4</v>
      </c>
      <c r="DG396" s="16">
        <v>202.06180334868688</v>
      </c>
      <c r="DH396" s="34">
        <v>9.8549475841098935E-4</v>
      </c>
      <c r="DI396" s="34">
        <v>2.2226086144669366E-3</v>
      </c>
      <c r="DJ396" s="34" t="s">
        <v>486</v>
      </c>
      <c r="DK396" s="27">
        <v>8.7526377775265374</v>
      </c>
      <c r="DL396" s="33">
        <v>8.5875012996416058E-3</v>
      </c>
      <c r="DM396" s="34">
        <v>1.1676923100902321</v>
      </c>
      <c r="DN396" s="34">
        <v>5.4093510755648443E-4</v>
      </c>
      <c r="DO396" s="16">
        <v>254.94668204841375</v>
      </c>
      <c r="DP396" s="34">
        <v>3.8903984176842073E-3</v>
      </c>
      <c r="DQ396" s="34">
        <v>4.6971028819573985E-3</v>
      </c>
      <c r="DR396" s="34" t="s">
        <v>486</v>
      </c>
      <c r="DS396" s="27">
        <v>11.014567088713635</v>
      </c>
      <c r="DT396" s="33">
        <v>9.9858125019930827E-3</v>
      </c>
      <c r="DU396" s="34">
        <v>1.2012811351030703</v>
      </c>
      <c r="DV396" s="34">
        <v>1.6293624996754443E-3</v>
      </c>
      <c r="DW396" s="16">
        <v>167.40592100921899</v>
      </c>
      <c r="DX396" s="34">
        <v>2.7890031297298085E-3</v>
      </c>
      <c r="DY396" s="34">
        <v>7.1968093722632742E-3</v>
      </c>
      <c r="DZ396" s="34" t="s">
        <v>486</v>
      </c>
      <c r="EA396" s="27">
        <v>7.2623860985848978</v>
      </c>
      <c r="EB396" s="33">
        <v>3.2715119795128506E-3</v>
      </c>
      <c r="EC396" s="34">
        <v>0.83100213181806071</v>
      </c>
      <c r="ED396" s="34">
        <v>2.7776404649501683E-4</v>
      </c>
      <c r="EE396" s="16">
        <v>278.6191444920654</v>
      </c>
      <c r="EF396" s="34">
        <v>1.3344082695554837E-3</v>
      </c>
      <c r="EG396" s="34">
        <v>1.9371037099573669E-3</v>
      </c>
      <c r="EH396" s="34" t="s">
        <v>486</v>
      </c>
      <c r="EI396" s="27">
        <v>12.006466432618195</v>
      </c>
      <c r="EJ396" s="33">
        <v>7.7447034124036194E-3</v>
      </c>
      <c r="EK396" s="34">
        <v>1.1719093285025703</v>
      </c>
      <c r="EL396" s="34">
        <v>1.1531453047242352E-3</v>
      </c>
      <c r="EM396" s="16">
        <v>198.38507213487435</v>
      </c>
      <c r="EN396" s="34">
        <v>2.4381716246200101E-3</v>
      </c>
      <c r="EO396" s="34">
        <v>5.3065317877836089E-3</v>
      </c>
      <c r="EP396" s="34" t="s">
        <v>486</v>
      </c>
      <c r="EQ396" s="27">
        <v>8.5888015440297014</v>
      </c>
      <c r="ER396" s="34" t="s">
        <v>486</v>
      </c>
    </row>
    <row r="397" spans="2:148" x14ac:dyDescent="0.2">
      <c r="B397" s="15" t="s">
        <v>503</v>
      </c>
      <c r="D397" s="15" t="s">
        <v>51</v>
      </c>
      <c r="E397" s="15" t="s">
        <v>600</v>
      </c>
      <c r="F397" s="31" t="s">
        <v>32</v>
      </c>
      <c r="G397" s="15">
        <v>7901</v>
      </c>
      <c r="H397" s="31" t="s">
        <v>616</v>
      </c>
      <c r="I397" s="15">
        <v>3569</v>
      </c>
      <c r="K397" s="15" t="s">
        <v>491</v>
      </c>
      <c r="L397" s="15">
        <v>1.9750000000000001</v>
      </c>
      <c r="N397" s="15" t="s">
        <v>25</v>
      </c>
      <c r="P397" s="15" t="s">
        <v>495</v>
      </c>
      <c r="Q397" s="37"/>
      <c r="R397" s="14"/>
      <c r="S397" s="17"/>
      <c r="T397" s="31" t="s">
        <v>153</v>
      </c>
      <c r="U397" s="17"/>
      <c r="V397" s="15">
        <v>1700</v>
      </c>
      <c r="W397" s="17"/>
      <c r="X397" s="17"/>
      <c r="Y397" s="41">
        <v>0.21093689568715018</v>
      </c>
      <c r="Z397" s="42">
        <v>1.6501817710626885</v>
      </c>
      <c r="AA397" s="42">
        <v>6.2002075120887706E-2</v>
      </c>
      <c r="AB397" s="28">
        <v>291.83743066622452</v>
      </c>
      <c r="AC397" s="42">
        <v>1.0478318380342081E-2</v>
      </c>
      <c r="AD397" s="42">
        <v>0.20045857730680811</v>
      </c>
      <c r="AE397" s="42"/>
      <c r="AF397" s="43">
        <v>12.656866019910179</v>
      </c>
      <c r="AG397" s="41">
        <v>7.410031725735706E-3</v>
      </c>
      <c r="AH397" s="42">
        <v>0.12502584204910852</v>
      </c>
      <c r="AI397" s="42">
        <v>1.045385525690296E-2</v>
      </c>
      <c r="AJ397" s="28">
        <v>189.68462764835303</v>
      </c>
      <c r="AK397" s="42">
        <v>2.2107868555845374E-3</v>
      </c>
      <c r="AL397" s="42">
        <v>5.1992448701511686E-3</v>
      </c>
      <c r="AM397" s="42"/>
      <c r="AN397" s="43">
        <v>8.1450340955702085</v>
      </c>
      <c r="AO397" s="41">
        <v>8.2607856705766688E-2</v>
      </c>
      <c r="AP397" s="42">
        <v>0.68853085748020604</v>
      </c>
      <c r="AQ397" s="42">
        <v>2.9499567159086894E-2</v>
      </c>
      <c r="AR397" s="28">
        <v>227.42740249901749</v>
      </c>
      <c r="AS397" s="42">
        <v>5.2654223789495077E-3</v>
      </c>
      <c r="AT397" s="42">
        <v>7.7342434326817186E-2</v>
      </c>
      <c r="AU397" s="42"/>
      <c r="AV397" s="27">
        <v>9.7403617910742017</v>
      </c>
      <c r="AW397" s="54"/>
      <c r="AX397" s="33" t="s">
        <v>486</v>
      </c>
      <c r="AY397" s="34" t="s">
        <v>486</v>
      </c>
      <c r="AZ397" s="34" t="s">
        <v>486</v>
      </c>
      <c r="BA397" s="16" t="s">
        <v>486</v>
      </c>
      <c r="BB397" s="34" t="s">
        <v>486</v>
      </c>
      <c r="BC397" s="34" t="s">
        <v>486</v>
      </c>
      <c r="BD397" s="34" t="s">
        <v>486</v>
      </c>
      <c r="BE397" s="27" t="s">
        <v>486</v>
      </c>
      <c r="BF397" s="34" t="s">
        <v>486</v>
      </c>
      <c r="BG397" s="33" t="s">
        <v>486</v>
      </c>
      <c r="BH397" s="34" t="s">
        <v>486</v>
      </c>
      <c r="BI397" s="34" t="s">
        <v>486</v>
      </c>
      <c r="BJ397" s="16" t="s">
        <v>486</v>
      </c>
      <c r="BK397" s="34" t="s">
        <v>486</v>
      </c>
      <c r="BL397" s="34" t="s">
        <v>486</v>
      </c>
      <c r="BM397" s="34" t="s">
        <v>486</v>
      </c>
      <c r="BN397" s="27" t="s">
        <v>486</v>
      </c>
      <c r="BO397" s="33" t="s">
        <v>486</v>
      </c>
      <c r="BP397" s="34" t="s">
        <v>486</v>
      </c>
      <c r="BQ397" s="34" t="s">
        <v>486</v>
      </c>
      <c r="BR397" s="16" t="s">
        <v>486</v>
      </c>
      <c r="BS397" s="34" t="s">
        <v>486</v>
      </c>
      <c r="BT397" s="34" t="s">
        <v>486</v>
      </c>
      <c r="BU397" s="34" t="s">
        <v>486</v>
      </c>
      <c r="BV397" s="27" t="s">
        <v>486</v>
      </c>
      <c r="BW397" s="33" t="s">
        <v>486</v>
      </c>
      <c r="BX397" s="34" t="s">
        <v>486</v>
      </c>
      <c r="BY397" s="34" t="s">
        <v>486</v>
      </c>
      <c r="BZ397" s="16" t="s">
        <v>486</v>
      </c>
      <c r="CA397" s="34" t="s">
        <v>486</v>
      </c>
      <c r="CB397" s="34" t="s">
        <v>486</v>
      </c>
      <c r="CC397" s="34" t="s">
        <v>486</v>
      </c>
      <c r="CD397" s="27" t="s">
        <v>486</v>
      </c>
      <c r="CE397" s="33" t="s">
        <v>486</v>
      </c>
      <c r="CF397" s="34" t="s">
        <v>486</v>
      </c>
      <c r="CG397" s="34" t="s">
        <v>486</v>
      </c>
      <c r="CH397" s="16" t="s">
        <v>486</v>
      </c>
      <c r="CI397" s="34" t="s">
        <v>486</v>
      </c>
      <c r="CJ397" s="34" t="s">
        <v>486</v>
      </c>
      <c r="CK397" s="34" t="s">
        <v>486</v>
      </c>
      <c r="CL397" s="27" t="s">
        <v>486</v>
      </c>
      <c r="CM397" s="33" t="s">
        <v>486</v>
      </c>
      <c r="CN397" s="34" t="s">
        <v>486</v>
      </c>
      <c r="CO397" s="34" t="s">
        <v>486</v>
      </c>
      <c r="CP397" s="16" t="s">
        <v>486</v>
      </c>
      <c r="CQ397" s="34" t="s">
        <v>486</v>
      </c>
      <c r="CR397" s="34" t="s">
        <v>486</v>
      </c>
      <c r="CS397" s="34" t="s">
        <v>486</v>
      </c>
      <c r="CT397" s="27" t="s">
        <v>486</v>
      </c>
      <c r="CU397" s="33" t="s">
        <v>486</v>
      </c>
      <c r="CV397" s="34" t="s">
        <v>486</v>
      </c>
      <c r="CW397" s="34" t="s">
        <v>486</v>
      </c>
      <c r="CX397" s="16" t="s">
        <v>486</v>
      </c>
      <c r="CY397" s="34" t="s">
        <v>486</v>
      </c>
      <c r="CZ397" s="34" t="s">
        <v>486</v>
      </c>
      <c r="DA397" s="34" t="s">
        <v>486</v>
      </c>
      <c r="DB397" s="27" t="s">
        <v>486</v>
      </c>
      <c r="DC397" s="34" t="s">
        <v>486</v>
      </c>
      <c r="DD397" s="33">
        <v>1.8893421223071648E-3</v>
      </c>
      <c r="DE397" s="34">
        <v>2.1413580570489126E-2</v>
      </c>
      <c r="DF397" s="34">
        <v>2.302626201825058E-2</v>
      </c>
      <c r="DG397" s="16">
        <v>196.31781827142964</v>
      </c>
      <c r="DH397" s="34">
        <v>1.1557385955294618E-3</v>
      </c>
      <c r="DI397" s="34">
        <v>7.3360352677770304E-4</v>
      </c>
      <c r="DJ397" s="34" t="s">
        <v>486</v>
      </c>
      <c r="DK397" s="27">
        <v>8.421798083996002</v>
      </c>
      <c r="DL397" s="33">
        <v>6.7601663749584425E-3</v>
      </c>
      <c r="DM397" s="34">
        <v>9.3660843268296073E-2</v>
      </c>
      <c r="DN397" s="34">
        <v>8.5234910725082488E-3</v>
      </c>
      <c r="DO397" s="16">
        <v>259.120299228666</v>
      </c>
      <c r="DP397" s="34">
        <v>3.6433190994798244E-3</v>
      </c>
      <c r="DQ397" s="34">
        <v>3.1168472754786181E-3</v>
      </c>
      <c r="DR397" s="34" t="s">
        <v>486</v>
      </c>
      <c r="DS397" s="27">
        <v>11.120937062303598</v>
      </c>
      <c r="DT397" s="33">
        <v>5.4598357197981002E-3</v>
      </c>
      <c r="DU397" s="34">
        <v>6.4184452337519932E-2</v>
      </c>
      <c r="DV397" s="34">
        <v>1.859526860905783E-2</v>
      </c>
      <c r="DW397" s="16">
        <v>159.02447872735627</v>
      </c>
      <c r="DX397" s="34">
        <v>1.6752315131106947E-3</v>
      </c>
      <c r="DY397" s="34">
        <v>3.7846042066874055E-3</v>
      </c>
      <c r="DZ397" s="34" t="s">
        <v>486</v>
      </c>
      <c r="EA397" s="27">
        <v>6.8256501925114152</v>
      </c>
      <c r="EB397" s="33">
        <v>5.6023629681645083E-3</v>
      </c>
      <c r="EC397" s="34">
        <v>0.1533667463371286</v>
      </c>
      <c r="ED397" s="34">
        <v>9.5899246794678514E-3</v>
      </c>
      <c r="EE397" s="16">
        <v>278.91679145024</v>
      </c>
      <c r="EF397" s="34">
        <v>3.2318417182754596E-3</v>
      </c>
      <c r="EG397" s="34">
        <v>2.3705212498890487E-3</v>
      </c>
      <c r="EH397" s="34" t="s">
        <v>486</v>
      </c>
      <c r="EI397" s="27">
        <v>11.973877872527467</v>
      </c>
      <c r="EJ397" s="33">
        <v>4.9557626172641077E-3</v>
      </c>
      <c r="EK397" s="34">
        <v>6.9343103989740584E-2</v>
      </c>
      <c r="EL397" s="34">
        <v>1.7080475063558871E-2</v>
      </c>
      <c r="EM397" s="16">
        <v>193.34288045912129</v>
      </c>
      <c r="EN397" s="34">
        <v>2.0182713559363697E-3</v>
      </c>
      <c r="EO397" s="34">
        <v>2.9374912613277381E-3</v>
      </c>
      <c r="EP397" s="34" t="s">
        <v>486</v>
      </c>
      <c r="EQ397" s="27">
        <v>8.2978501904727757</v>
      </c>
      <c r="ER397" s="34" t="s">
        <v>486</v>
      </c>
    </row>
    <row r="398" spans="2:148" s="17" customFormat="1" x14ac:dyDescent="0.2">
      <c r="B398" s="15" t="s">
        <v>504</v>
      </c>
      <c r="C398" s="15"/>
      <c r="D398" s="15" t="s">
        <v>64</v>
      </c>
      <c r="E398" s="15" t="s">
        <v>561</v>
      </c>
      <c r="F398" s="31" t="s">
        <v>32</v>
      </c>
      <c r="G398" s="15">
        <v>7901</v>
      </c>
      <c r="H398" s="31" t="s">
        <v>616</v>
      </c>
      <c r="I398" s="15">
        <v>51139</v>
      </c>
      <c r="J398" s="15"/>
      <c r="K398" s="15" t="s">
        <v>491</v>
      </c>
      <c r="L398" s="15">
        <v>4.6639999999999997</v>
      </c>
      <c r="M398" s="15"/>
      <c r="N398" s="15" t="s">
        <v>505</v>
      </c>
      <c r="O398" s="15"/>
      <c r="P398" s="15" t="s">
        <v>495</v>
      </c>
      <c r="Q398" s="37"/>
      <c r="R398" s="11"/>
      <c r="S398" s="15"/>
      <c r="T398" s="31" t="s">
        <v>153</v>
      </c>
      <c r="U398" s="15"/>
      <c r="V398" s="15">
        <v>2270</v>
      </c>
      <c r="W398" s="15"/>
      <c r="X398" s="15"/>
      <c r="Y398" s="41">
        <v>0.36499999999999999</v>
      </c>
      <c r="Z398" s="42">
        <v>4.0430000000000001</v>
      </c>
      <c r="AA398" s="42">
        <v>0.16500000000000001</v>
      </c>
      <c r="AB398" s="28">
        <v>447.363</v>
      </c>
      <c r="AC398" s="42">
        <v>2.5999999999999999E-2</v>
      </c>
      <c r="AD398" s="42">
        <v>0.33900000000000002</v>
      </c>
      <c r="AE398" s="42">
        <v>2.1000000000000001E-2</v>
      </c>
      <c r="AF398" s="43">
        <v>19.509612731928804</v>
      </c>
      <c r="AG398" s="41">
        <v>0.01</v>
      </c>
      <c r="AH398" s="42">
        <v>0.17</v>
      </c>
      <c r="AI398" s="42">
        <v>9.4E-2</v>
      </c>
      <c r="AJ398" s="28">
        <v>313.35300000000001</v>
      </c>
      <c r="AK398" s="42">
        <v>5.0000000000000001E-3</v>
      </c>
      <c r="AL398" s="42">
        <v>5.0000000000000001E-3</v>
      </c>
      <c r="AM398" s="42">
        <v>6.0000000000000001E-3</v>
      </c>
      <c r="AN398" s="43">
        <v>13.452570894408575</v>
      </c>
      <c r="AO398" s="41">
        <v>0.14099999999999999</v>
      </c>
      <c r="AP398" s="42">
        <v>1.5940000000000001</v>
      </c>
      <c r="AQ398" s="42">
        <v>0.12</v>
      </c>
      <c r="AR398" s="28">
        <v>362.62</v>
      </c>
      <c r="AS398" s="42">
        <v>1.2999999999999999E-2</v>
      </c>
      <c r="AT398" s="42">
        <v>0.128</v>
      </c>
      <c r="AU398" s="42">
        <v>1.2E-2</v>
      </c>
      <c r="AV398" s="27">
        <v>15.566000000000001</v>
      </c>
      <c r="AW398" s="54"/>
      <c r="AX398" s="33" t="s">
        <v>486</v>
      </c>
      <c r="AY398" s="34" t="s">
        <v>486</v>
      </c>
      <c r="AZ398" s="34" t="s">
        <v>486</v>
      </c>
      <c r="BA398" s="16" t="s">
        <v>486</v>
      </c>
      <c r="BB398" s="34" t="s">
        <v>486</v>
      </c>
      <c r="BC398" s="34" t="s">
        <v>486</v>
      </c>
      <c r="BD398" s="34" t="s">
        <v>486</v>
      </c>
      <c r="BE398" s="27" t="s">
        <v>486</v>
      </c>
      <c r="BF398" s="34" t="s">
        <v>486</v>
      </c>
      <c r="BG398" s="33" t="s">
        <v>486</v>
      </c>
      <c r="BH398" s="34" t="s">
        <v>486</v>
      </c>
      <c r="BI398" s="34" t="s">
        <v>486</v>
      </c>
      <c r="BJ398" s="16" t="s">
        <v>486</v>
      </c>
      <c r="BK398" s="34" t="s">
        <v>486</v>
      </c>
      <c r="BL398" s="34" t="s">
        <v>486</v>
      </c>
      <c r="BM398" s="34" t="s">
        <v>486</v>
      </c>
      <c r="BN398" s="27" t="s">
        <v>486</v>
      </c>
      <c r="BO398" s="33">
        <v>0.33900000000000002</v>
      </c>
      <c r="BP398" s="34">
        <v>3.21</v>
      </c>
      <c r="BQ398" s="34">
        <v>0.16600000000000001</v>
      </c>
      <c r="BR398" s="16">
        <v>383.452</v>
      </c>
      <c r="BS398" s="34">
        <v>0.03</v>
      </c>
      <c r="BT398" s="34">
        <v>0.309</v>
      </c>
      <c r="BU398" s="34">
        <v>0.02</v>
      </c>
      <c r="BV398" s="27">
        <v>16.708780694725927</v>
      </c>
      <c r="BW398" s="33">
        <v>2.9000000000000001E-2</v>
      </c>
      <c r="BX398" s="34">
        <v>0.127</v>
      </c>
      <c r="BY398" s="34">
        <v>9.5000000000000001E-2</v>
      </c>
      <c r="BZ398" s="16">
        <v>395.18799999999999</v>
      </c>
      <c r="CA398" s="34">
        <v>0.01</v>
      </c>
      <c r="CB398" s="34">
        <v>1.7999999999999999E-2</v>
      </c>
      <c r="CC398" s="34">
        <v>1.4999999999999999E-2</v>
      </c>
      <c r="CD398" s="27">
        <v>16.962172000439899</v>
      </c>
      <c r="CE398" s="33">
        <v>1.4999999999999999E-2</v>
      </c>
      <c r="CF398" s="34">
        <v>0.215</v>
      </c>
      <c r="CG398" s="34">
        <v>3.3000000000000002E-2</v>
      </c>
      <c r="CH398" s="16">
        <v>259.73599999999999</v>
      </c>
      <c r="CI398" s="34">
        <v>5.0000000000000001E-3</v>
      </c>
      <c r="CJ398" s="34">
        <v>8.9999999999999993E-3</v>
      </c>
      <c r="CK398" s="34">
        <v>4.0000000000000001E-3</v>
      </c>
      <c r="CL398" s="27">
        <v>11.156643729085168</v>
      </c>
      <c r="CM398" s="33">
        <v>0.06</v>
      </c>
      <c r="CN398" s="34">
        <v>0.80900000000000005</v>
      </c>
      <c r="CO398" s="34">
        <v>0.20699999999999999</v>
      </c>
      <c r="CP398" s="16">
        <v>420.40199999999999</v>
      </c>
      <c r="CQ398" s="34">
        <v>0.02</v>
      </c>
      <c r="CR398" s="34">
        <v>0.04</v>
      </c>
      <c r="CS398" s="34">
        <v>1.7999999999999999E-2</v>
      </c>
      <c r="CT398" s="27">
        <v>18.093787528868361</v>
      </c>
      <c r="CU398" s="33">
        <v>8.5000000000000006E-2</v>
      </c>
      <c r="CV398" s="34">
        <v>0.85599999999999998</v>
      </c>
      <c r="CW398" s="34">
        <v>8.5999999999999993E-2</v>
      </c>
      <c r="CX398" s="16">
        <v>320.45499999999998</v>
      </c>
      <c r="CY398" s="34">
        <v>1.2E-2</v>
      </c>
      <c r="CZ398" s="34">
        <v>7.2999999999999995E-2</v>
      </c>
      <c r="DA398" s="34">
        <v>0.01</v>
      </c>
      <c r="DB398" s="27">
        <v>13.81361628254073</v>
      </c>
      <c r="DC398" s="34" t="s">
        <v>486</v>
      </c>
      <c r="DD398" s="33">
        <v>2.8000000000000001E-2</v>
      </c>
      <c r="DE398" s="34">
        <v>0.316</v>
      </c>
      <c r="DF398" s="34">
        <v>7.6999999999999999E-2</v>
      </c>
      <c r="DG398" s="16">
        <v>306.71800000000002</v>
      </c>
      <c r="DH398" s="34">
        <v>0.01</v>
      </c>
      <c r="DI398" s="34">
        <v>1.9E-2</v>
      </c>
      <c r="DJ398" s="34">
        <v>1.0999999999999999E-2</v>
      </c>
      <c r="DK398" s="27">
        <v>13.180284048954457</v>
      </c>
      <c r="DL398" s="33">
        <v>4.8000000000000001E-2</v>
      </c>
      <c r="DM398" s="34">
        <v>0.42599999999999999</v>
      </c>
      <c r="DN398" s="34">
        <v>0.251</v>
      </c>
      <c r="DO398" s="16">
        <v>384.82299999999998</v>
      </c>
      <c r="DP398" s="34">
        <v>1.4999999999999999E-2</v>
      </c>
      <c r="DQ398" s="34">
        <v>3.3000000000000002E-2</v>
      </c>
      <c r="DR398" s="34">
        <v>2.1000000000000001E-2</v>
      </c>
      <c r="DS398" s="27">
        <v>16.540353018805675</v>
      </c>
      <c r="DT398" s="33">
        <v>1.0999999999999999E-2</v>
      </c>
      <c r="DU398" s="34">
        <v>0.23699999999999999</v>
      </c>
      <c r="DV398" s="34">
        <v>3.6999999999999998E-2</v>
      </c>
      <c r="DW398" s="16">
        <v>253.547</v>
      </c>
      <c r="DX398" s="34">
        <v>5.0000000000000001E-3</v>
      </c>
      <c r="DY398" s="34">
        <v>6.0000000000000001E-3</v>
      </c>
      <c r="DZ398" s="34">
        <v>5.0000000000000001E-3</v>
      </c>
      <c r="EA398" s="27">
        <v>10.892135237466812</v>
      </c>
      <c r="EB398" s="33">
        <v>3.7999999999999999E-2</v>
      </c>
      <c r="EC398" s="34">
        <v>0.40500000000000003</v>
      </c>
      <c r="ED398" s="34">
        <v>0.19400000000000001</v>
      </c>
      <c r="EE398" s="16">
        <v>414.16500000000002</v>
      </c>
      <c r="EF398" s="34">
        <v>1.4999999999999999E-2</v>
      </c>
      <c r="EG398" s="34">
        <v>2.4E-2</v>
      </c>
      <c r="EH398" s="34">
        <v>1.9E-2</v>
      </c>
      <c r="EI398" s="27">
        <v>17.796059449183836</v>
      </c>
      <c r="EJ398" s="33">
        <v>2.3E-2</v>
      </c>
      <c r="EK398" s="34">
        <v>0.29799999999999999</v>
      </c>
      <c r="EL398" s="34">
        <v>9.1999999999999998E-2</v>
      </c>
      <c r="EM398" s="16">
        <v>299.70600000000002</v>
      </c>
      <c r="EN398" s="34">
        <v>8.0000000000000002E-3</v>
      </c>
      <c r="EO398" s="34">
        <v>1.4E-2</v>
      </c>
      <c r="EP398" s="34">
        <v>0.01</v>
      </c>
      <c r="EQ398" s="27">
        <v>12.87764497022828</v>
      </c>
      <c r="ER398" s="34" t="s">
        <v>486</v>
      </c>
    </row>
    <row r="399" spans="2:148" x14ac:dyDescent="0.2">
      <c r="B399" s="15" t="s">
        <v>504</v>
      </c>
      <c r="D399" s="15" t="s">
        <v>71</v>
      </c>
      <c r="E399" s="15" t="s">
        <v>613</v>
      </c>
      <c r="F399" s="31" t="s">
        <v>32</v>
      </c>
      <c r="G399" s="15">
        <v>7901</v>
      </c>
      <c r="H399" s="31" t="s">
        <v>616</v>
      </c>
      <c r="I399" s="15">
        <v>40410</v>
      </c>
      <c r="K399" s="15" t="s">
        <v>491</v>
      </c>
      <c r="L399" s="15">
        <v>3.4980000000000002</v>
      </c>
      <c r="N399" s="15" t="s">
        <v>31</v>
      </c>
      <c r="P399" s="15" t="s">
        <v>495</v>
      </c>
      <c r="Q399" s="37"/>
      <c r="R399" s="11"/>
      <c r="T399" s="31" t="s">
        <v>153</v>
      </c>
      <c r="U399" s="15"/>
      <c r="V399" s="15">
        <v>2040</v>
      </c>
      <c r="Y399" s="41">
        <v>0.37628775954478638</v>
      </c>
      <c r="Z399" s="42">
        <v>3.0514265083310352</v>
      </c>
      <c r="AA399" s="42">
        <v>6.2732314774259071E-2</v>
      </c>
      <c r="AB399" s="28">
        <v>374.60243561725736</v>
      </c>
      <c r="AC399" s="42">
        <v>4.0736153494447334E-2</v>
      </c>
      <c r="AD399" s="42">
        <v>0.33555160605033907</v>
      </c>
      <c r="AE399" s="42">
        <v>1.696295985707796E-2</v>
      </c>
      <c r="AF399" s="43">
        <v>16.323607185331113</v>
      </c>
      <c r="AG399" s="41">
        <v>2.0588443608832198E-2</v>
      </c>
      <c r="AH399" s="42">
        <v>0.5432205182121006</v>
      </c>
      <c r="AI399" s="42">
        <v>5.2939578548746716E-2</v>
      </c>
      <c r="AJ399" s="28">
        <v>245.67317433731787</v>
      </c>
      <c r="AK399" s="42">
        <v>7.7682290561540013E-3</v>
      </c>
      <c r="AL399" s="42">
        <v>1.2820214552678197E-2</v>
      </c>
      <c r="AM399" s="42">
        <v>4.5375617985516959E-4</v>
      </c>
      <c r="AN399" s="43">
        <v>10.576369230423092</v>
      </c>
      <c r="AO399" s="41">
        <v>0.15186522240988745</v>
      </c>
      <c r="AP399" s="42">
        <v>1.4689158687525332</v>
      </c>
      <c r="AQ399" s="42">
        <v>5.6553751558753675E-2</v>
      </c>
      <c r="AR399" s="28">
        <v>293.25667353380658</v>
      </c>
      <c r="AS399" s="42">
        <v>1.9935592697626413E-2</v>
      </c>
      <c r="AT399" s="42">
        <v>0.13192962971226105</v>
      </c>
      <c r="AU399" s="42">
        <v>6.5467537826579122E-3</v>
      </c>
      <c r="AV399" s="27">
        <v>12.605405044286844</v>
      </c>
      <c r="AW399" s="54"/>
      <c r="AX399" s="33" t="s">
        <v>486</v>
      </c>
      <c r="AY399" s="34" t="s">
        <v>486</v>
      </c>
      <c r="AZ399" s="34" t="s">
        <v>486</v>
      </c>
      <c r="BA399" s="16" t="s">
        <v>486</v>
      </c>
      <c r="BB399" s="34" t="s">
        <v>486</v>
      </c>
      <c r="BC399" s="34" t="s">
        <v>486</v>
      </c>
      <c r="BD399" s="34" t="s">
        <v>486</v>
      </c>
      <c r="BE399" s="27" t="s">
        <v>486</v>
      </c>
      <c r="BF399" s="34" t="s">
        <v>486</v>
      </c>
      <c r="BG399" s="33" t="s">
        <v>486</v>
      </c>
      <c r="BH399" s="34" t="s">
        <v>486</v>
      </c>
      <c r="BI399" s="34" t="s">
        <v>486</v>
      </c>
      <c r="BJ399" s="16" t="s">
        <v>486</v>
      </c>
      <c r="BK399" s="34" t="s">
        <v>486</v>
      </c>
      <c r="BL399" s="34" t="s">
        <v>486</v>
      </c>
      <c r="BM399" s="34" t="s">
        <v>486</v>
      </c>
      <c r="BN399" s="27" t="s">
        <v>486</v>
      </c>
      <c r="BO399" s="33" t="s">
        <v>486</v>
      </c>
      <c r="BP399" s="34" t="s">
        <v>486</v>
      </c>
      <c r="BQ399" s="34" t="s">
        <v>486</v>
      </c>
      <c r="BR399" s="16" t="s">
        <v>486</v>
      </c>
      <c r="BS399" s="34" t="s">
        <v>486</v>
      </c>
      <c r="BT399" s="34" t="s">
        <v>486</v>
      </c>
      <c r="BU399" s="34" t="s">
        <v>486</v>
      </c>
      <c r="BV399" s="27" t="s">
        <v>486</v>
      </c>
      <c r="BW399" s="33" t="s">
        <v>486</v>
      </c>
      <c r="BX399" s="34" t="s">
        <v>486</v>
      </c>
      <c r="BY399" s="34" t="s">
        <v>486</v>
      </c>
      <c r="BZ399" s="16" t="s">
        <v>486</v>
      </c>
      <c r="CA399" s="34" t="s">
        <v>486</v>
      </c>
      <c r="CB399" s="34" t="s">
        <v>486</v>
      </c>
      <c r="CC399" s="34" t="s">
        <v>486</v>
      </c>
      <c r="CD399" s="27" t="s">
        <v>486</v>
      </c>
      <c r="CE399" s="33" t="s">
        <v>486</v>
      </c>
      <c r="CF399" s="34" t="s">
        <v>486</v>
      </c>
      <c r="CG399" s="34" t="s">
        <v>486</v>
      </c>
      <c r="CH399" s="16" t="s">
        <v>486</v>
      </c>
      <c r="CI399" s="34" t="s">
        <v>486</v>
      </c>
      <c r="CJ399" s="34" t="s">
        <v>486</v>
      </c>
      <c r="CK399" s="34" t="s">
        <v>486</v>
      </c>
      <c r="CL399" s="27" t="s">
        <v>486</v>
      </c>
      <c r="CM399" s="33" t="s">
        <v>486</v>
      </c>
      <c r="CN399" s="34" t="s">
        <v>486</v>
      </c>
      <c r="CO399" s="34" t="s">
        <v>486</v>
      </c>
      <c r="CP399" s="16" t="s">
        <v>486</v>
      </c>
      <c r="CQ399" s="34" t="s">
        <v>486</v>
      </c>
      <c r="CR399" s="34" t="s">
        <v>486</v>
      </c>
      <c r="CS399" s="34" t="s">
        <v>486</v>
      </c>
      <c r="CT399" s="27" t="s">
        <v>486</v>
      </c>
      <c r="CU399" s="33" t="s">
        <v>486</v>
      </c>
      <c r="CV399" s="34" t="s">
        <v>486</v>
      </c>
      <c r="CW399" s="34" t="s">
        <v>486</v>
      </c>
      <c r="CX399" s="16" t="s">
        <v>486</v>
      </c>
      <c r="CY399" s="34" t="s">
        <v>486</v>
      </c>
      <c r="CZ399" s="34" t="s">
        <v>486</v>
      </c>
      <c r="DA399" s="34" t="s">
        <v>486</v>
      </c>
      <c r="DB399" s="27" t="s">
        <v>486</v>
      </c>
      <c r="DC399" s="34" t="s">
        <v>486</v>
      </c>
      <c r="DD399" s="33">
        <v>4.5653448498460369E-2</v>
      </c>
      <c r="DE399" s="34">
        <v>1.7726287442361388</v>
      </c>
      <c r="DF399" s="34">
        <v>6.2740723738864787E-2</v>
      </c>
      <c r="DG399" s="16">
        <v>259.0293792005175</v>
      </c>
      <c r="DH399" s="34">
        <v>1.4417864185318105E-2</v>
      </c>
      <c r="DI399" s="34">
        <v>3.1235584313142266E-2</v>
      </c>
      <c r="DJ399" s="34">
        <v>3.5349395275448212E-3</v>
      </c>
      <c r="DK399" s="27">
        <v>11.235489487897796</v>
      </c>
      <c r="DL399" s="33">
        <v>4.2765308592771306E-2</v>
      </c>
      <c r="DM399" s="34">
        <v>1.1341917559859889</v>
      </c>
      <c r="DN399" s="34">
        <v>0.14309509618950247</v>
      </c>
      <c r="DO399" s="16">
        <v>329.42255846859808</v>
      </c>
      <c r="DP399" s="34">
        <v>1.395036865540049E-2</v>
      </c>
      <c r="DQ399" s="34">
        <v>2.8814939937370818E-2</v>
      </c>
      <c r="DR399" s="34">
        <v>7.8647510410510355E-3</v>
      </c>
      <c r="DS399" s="27">
        <v>14.211239647843181</v>
      </c>
      <c r="DT399" s="33">
        <v>2.6710059784371239E-2</v>
      </c>
      <c r="DU399" s="34">
        <v>0.96564618478037922</v>
      </c>
      <c r="DV399" s="34">
        <v>9.1441648818994414E-2</v>
      </c>
      <c r="DW399" s="16">
        <v>205.03932433942148</v>
      </c>
      <c r="DX399" s="34">
        <v>9.6587526929682154E-3</v>
      </c>
      <c r="DY399" s="34">
        <v>1.7051307091403026E-2</v>
      </c>
      <c r="DZ399" s="34">
        <v>1.8271548257650354E-3</v>
      </c>
      <c r="EA399" s="27">
        <v>8.8628817567212028</v>
      </c>
      <c r="EB399" s="33">
        <v>4.2150521683154196E-2</v>
      </c>
      <c r="EC399" s="34">
        <v>1.4211739967906243</v>
      </c>
      <c r="ED399" s="34">
        <v>0.1124065756086377</v>
      </c>
      <c r="EE399" s="16">
        <v>376.22506450298522</v>
      </c>
      <c r="EF399" s="34">
        <v>1.5802359549430437E-2</v>
      </c>
      <c r="EG399" s="34">
        <v>2.6348162133723759E-2</v>
      </c>
      <c r="EH399" s="34">
        <v>5.1904724623426145E-3</v>
      </c>
      <c r="EI399" s="27">
        <v>16.237864072161596</v>
      </c>
      <c r="EJ399" s="33">
        <v>3.4376624870682986E-2</v>
      </c>
      <c r="EK399" s="34">
        <v>1.1969747560244992</v>
      </c>
      <c r="EL399" s="34">
        <v>9.5391899893449233E-2</v>
      </c>
      <c r="EM399" s="16">
        <v>251.50272907349716</v>
      </c>
      <c r="EN399" s="34">
        <v>1.1858891219831452E-2</v>
      </c>
      <c r="EO399" s="34">
        <v>2.2517733650851534E-2</v>
      </c>
      <c r="EP399" s="34">
        <v>3.3845564575493538E-3</v>
      </c>
      <c r="EQ399" s="27">
        <v>10.872337805303491</v>
      </c>
      <c r="ER399" s="34" t="s">
        <v>486</v>
      </c>
    </row>
    <row r="400" spans="2:148" x14ac:dyDescent="0.2">
      <c r="B400" s="15" t="s">
        <v>504</v>
      </c>
      <c r="D400" s="15" t="s">
        <v>71</v>
      </c>
      <c r="E400" s="15" t="s">
        <v>552</v>
      </c>
      <c r="F400" s="31" t="s">
        <v>32</v>
      </c>
      <c r="G400" s="15">
        <v>7901</v>
      </c>
      <c r="H400" s="31" t="s">
        <v>616</v>
      </c>
      <c r="I400" s="15">
        <v>18088</v>
      </c>
      <c r="K400" s="15" t="s">
        <v>491</v>
      </c>
      <c r="L400" s="15">
        <v>3.964</v>
      </c>
      <c r="N400" s="15" t="s">
        <v>31</v>
      </c>
      <c r="P400" s="15" t="s">
        <v>495</v>
      </c>
      <c r="Q400" s="37"/>
      <c r="R400" s="11"/>
      <c r="T400" s="31" t="s">
        <v>153</v>
      </c>
      <c r="U400" s="15"/>
      <c r="V400" s="15">
        <v>2270</v>
      </c>
      <c r="Y400" s="41">
        <v>0.28332778180624352</v>
      </c>
      <c r="Z400" s="42">
        <v>2.9674461339293674</v>
      </c>
      <c r="AA400" s="42">
        <v>6.7898598207666777E-2</v>
      </c>
      <c r="AB400" s="28">
        <v>453.03442705524861</v>
      </c>
      <c r="AC400" s="42">
        <v>2.8943407388599001E-2</v>
      </c>
      <c r="AD400" s="42">
        <v>0.2543843744176445</v>
      </c>
      <c r="AE400" s="42">
        <v>6.0026754973995962E-3</v>
      </c>
      <c r="AF400" s="43">
        <v>19.669258116381954</v>
      </c>
      <c r="AG400" s="41">
        <v>1.9003719142021203E-2</v>
      </c>
      <c r="AH400" s="42">
        <v>0.24477641595607152</v>
      </c>
      <c r="AI400" s="42">
        <v>1.1736279980739507E-2</v>
      </c>
      <c r="AJ400" s="28">
        <v>296.79841871382945</v>
      </c>
      <c r="AK400" s="42">
        <v>1.1106503161413159E-2</v>
      </c>
      <c r="AL400" s="42">
        <v>7.8972159806080435E-3</v>
      </c>
      <c r="AM400" s="42">
        <v>3.0343010785910515E-4</v>
      </c>
      <c r="AN400" s="43">
        <v>12.748807499033415</v>
      </c>
      <c r="AO400" s="41">
        <v>0.11629363979289352</v>
      </c>
      <c r="AP400" s="42">
        <v>1.2469111370641126</v>
      </c>
      <c r="AQ400" s="42">
        <v>3.2407979064026864E-2</v>
      </c>
      <c r="AR400" s="28">
        <v>354.30430259415891</v>
      </c>
      <c r="AS400" s="42">
        <v>1.767174349340889E-2</v>
      </c>
      <c r="AT400" s="42">
        <v>9.8621896299484632E-2</v>
      </c>
      <c r="AU400" s="42">
        <v>2.4011548708997429E-3</v>
      </c>
      <c r="AV400" s="27">
        <v>15.185105932770462</v>
      </c>
      <c r="AW400" s="54"/>
      <c r="AX400" s="33" t="s">
        <v>486</v>
      </c>
      <c r="AY400" s="34" t="s">
        <v>486</v>
      </c>
      <c r="AZ400" s="34" t="s">
        <v>486</v>
      </c>
      <c r="BA400" s="16" t="s">
        <v>486</v>
      </c>
      <c r="BB400" s="34" t="s">
        <v>486</v>
      </c>
      <c r="BC400" s="34" t="s">
        <v>486</v>
      </c>
      <c r="BD400" s="34" t="s">
        <v>486</v>
      </c>
      <c r="BE400" s="27" t="s">
        <v>486</v>
      </c>
      <c r="BF400" s="34" t="s">
        <v>486</v>
      </c>
      <c r="BG400" s="33" t="s">
        <v>486</v>
      </c>
      <c r="BH400" s="34" t="s">
        <v>486</v>
      </c>
      <c r="BI400" s="34" t="s">
        <v>486</v>
      </c>
      <c r="BJ400" s="16" t="s">
        <v>486</v>
      </c>
      <c r="BK400" s="34" t="s">
        <v>486</v>
      </c>
      <c r="BL400" s="34" t="s">
        <v>486</v>
      </c>
      <c r="BM400" s="34" t="s">
        <v>486</v>
      </c>
      <c r="BN400" s="27" t="s">
        <v>486</v>
      </c>
      <c r="BO400" s="33" t="s">
        <v>486</v>
      </c>
      <c r="BP400" s="34" t="s">
        <v>486</v>
      </c>
      <c r="BQ400" s="34" t="s">
        <v>486</v>
      </c>
      <c r="BR400" s="16" t="s">
        <v>486</v>
      </c>
      <c r="BS400" s="34" t="s">
        <v>486</v>
      </c>
      <c r="BT400" s="34" t="s">
        <v>486</v>
      </c>
      <c r="BU400" s="34" t="s">
        <v>486</v>
      </c>
      <c r="BV400" s="27" t="s">
        <v>486</v>
      </c>
      <c r="BW400" s="33" t="s">
        <v>486</v>
      </c>
      <c r="BX400" s="34" t="s">
        <v>486</v>
      </c>
      <c r="BY400" s="34" t="s">
        <v>486</v>
      </c>
      <c r="BZ400" s="16" t="s">
        <v>486</v>
      </c>
      <c r="CA400" s="34" t="s">
        <v>486</v>
      </c>
      <c r="CB400" s="34" t="s">
        <v>486</v>
      </c>
      <c r="CC400" s="34" t="s">
        <v>486</v>
      </c>
      <c r="CD400" s="27" t="s">
        <v>486</v>
      </c>
      <c r="CE400" s="33" t="s">
        <v>486</v>
      </c>
      <c r="CF400" s="34" t="s">
        <v>486</v>
      </c>
      <c r="CG400" s="34" t="s">
        <v>486</v>
      </c>
      <c r="CH400" s="16" t="s">
        <v>486</v>
      </c>
      <c r="CI400" s="34" t="s">
        <v>486</v>
      </c>
      <c r="CJ400" s="34" t="s">
        <v>486</v>
      </c>
      <c r="CK400" s="34" t="s">
        <v>486</v>
      </c>
      <c r="CL400" s="27" t="s">
        <v>486</v>
      </c>
      <c r="CM400" s="33" t="s">
        <v>486</v>
      </c>
      <c r="CN400" s="34" t="s">
        <v>486</v>
      </c>
      <c r="CO400" s="34" t="s">
        <v>486</v>
      </c>
      <c r="CP400" s="16" t="s">
        <v>486</v>
      </c>
      <c r="CQ400" s="34" t="s">
        <v>486</v>
      </c>
      <c r="CR400" s="34" t="s">
        <v>486</v>
      </c>
      <c r="CS400" s="34" t="s">
        <v>486</v>
      </c>
      <c r="CT400" s="27" t="s">
        <v>486</v>
      </c>
      <c r="CU400" s="33" t="s">
        <v>486</v>
      </c>
      <c r="CV400" s="34" t="s">
        <v>486</v>
      </c>
      <c r="CW400" s="34" t="s">
        <v>486</v>
      </c>
      <c r="CX400" s="16" t="s">
        <v>486</v>
      </c>
      <c r="CY400" s="34" t="s">
        <v>486</v>
      </c>
      <c r="CZ400" s="34" t="s">
        <v>486</v>
      </c>
      <c r="DA400" s="34" t="s">
        <v>486</v>
      </c>
      <c r="DB400" s="27" t="s">
        <v>486</v>
      </c>
      <c r="DC400" s="34" t="s">
        <v>486</v>
      </c>
      <c r="DD400" s="33">
        <v>9.8631174549509894E-3</v>
      </c>
      <c r="DE400" s="34">
        <v>0.21505850628711112</v>
      </c>
      <c r="DF400" s="34">
        <v>1.2850113826802958E-3</v>
      </c>
      <c r="DG400" s="16">
        <v>300.56778629919592</v>
      </c>
      <c r="DH400" s="34">
        <v>5.6676711541565131E-3</v>
      </c>
      <c r="DI400" s="34">
        <v>4.1954463007944755E-3</v>
      </c>
      <c r="DJ400" s="34">
        <v>2.0049250926332666E-4</v>
      </c>
      <c r="DK400" s="27">
        <v>12.907229614396263</v>
      </c>
      <c r="DL400" s="33">
        <v>2.975442766857838E-2</v>
      </c>
      <c r="DM400" s="34">
        <v>0.76923657366862397</v>
      </c>
      <c r="DN400" s="34">
        <v>5.6975154647350396E-2</v>
      </c>
      <c r="DO400" s="16">
        <v>382.71194166677918</v>
      </c>
      <c r="DP400" s="34">
        <v>1.5865902235417818E-2</v>
      </c>
      <c r="DQ400" s="34">
        <v>1.3888525433160562E-2</v>
      </c>
      <c r="DR400" s="34">
        <v>3.8615546298584888E-3</v>
      </c>
      <c r="DS400" s="27">
        <v>16.470460778227455</v>
      </c>
      <c r="DT400" s="33">
        <v>1.604988869277469E-2</v>
      </c>
      <c r="DU400" s="34">
        <v>0.32575305603262289</v>
      </c>
      <c r="DV400" s="34">
        <v>1.5541286003248498E-2</v>
      </c>
      <c r="DW400" s="16">
        <v>242.16236270592211</v>
      </c>
      <c r="DX400" s="34">
        <v>9.7329451905004069E-3</v>
      </c>
      <c r="DY400" s="34">
        <v>6.3169435022742857E-3</v>
      </c>
      <c r="DZ400" s="34">
        <v>3.3405977866019345E-4</v>
      </c>
      <c r="EA400" s="27">
        <v>10.410515511675023</v>
      </c>
      <c r="EB400" s="33">
        <v>1.2505656724515224E-2</v>
      </c>
      <c r="EC400" s="34">
        <v>0.40910081681602567</v>
      </c>
      <c r="ED400" s="34">
        <v>3.8376607451619054E-3</v>
      </c>
      <c r="EE400" s="16">
        <v>409.05477324139542</v>
      </c>
      <c r="EF400" s="34">
        <v>9.3049154032661015E-3</v>
      </c>
      <c r="EG400" s="34">
        <v>3.2007413212491219E-3</v>
      </c>
      <c r="EH400" s="34">
        <v>3.6556856287142854E-4</v>
      </c>
      <c r="EI400" s="27">
        <v>17.573688904186653</v>
      </c>
      <c r="EJ400" s="33">
        <v>1.6424866445355509E-2</v>
      </c>
      <c r="EK400" s="34">
        <v>0.37634046528328674</v>
      </c>
      <c r="EL400" s="34">
        <v>1.7456229055648316E-2</v>
      </c>
      <c r="EM400" s="16">
        <v>291.4798103794908</v>
      </c>
      <c r="EN400" s="34">
        <v>9.765006055917954E-3</v>
      </c>
      <c r="EO400" s="34">
        <v>6.6598603894375517E-3</v>
      </c>
      <c r="EP400" s="34">
        <v>8.1879630396693647E-4</v>
      </c>
      <c r="EQ400" s="27">
        <v>12.529208060760901</v>
      </c>
      <c r="ER400" s="34" t="s">
        <v>486</v>
      </c>
    </row>
    <row r="401" spans="2:148" x14ac:dyDescent="0.2">
      <c r="B401" s="15" t="s">
        <v>504</v>
      </c>
      <c r="D401" s="15" t="s">
        <v>64</v>
      </c>
      <c r="E401" s="15" t="s">
        <v>567</v>
      </c>
      <c r="F401" s="31" t="s">
        <v>32</v>
      </c>
      <c r="G401" s="15">
        <v>7901</v>
      </c>
      <c r="H401" s="31" t="s">
        <v>616</v>
      </c>
      <c r="I401" s="15">
        <v>61158</v>
      </c>
      <c r="K401" s="15" t="s">
        <v>491</v>
      </c>
      <c r="L401" s="15">
        <v>3.9550000000000001</v>
      </c>
      <c r="N401" s="15" t="s">
        <v>31</v>
      </c>
      <c r="P401" s="15" t="s">
        <v>495</v>
      </c>
      <c r="Q401" s="37"/>
      <c r="R401" s="12"/>
      <c r="T401" s="31" t="s">
        <v>153</v>
      </c>
      <c r="U401" s="15"/>
      <c r="V401" s="15">
        <v>2150</v>
      </c>
      <c r="Y401" s="41">
        <v>0.26414290349770031</v>
      </c>
      <c r="Z401" s="42">
        <v>2.6706329806392763</v>
      </c>
      <c r="AA401" s="42">
        <v>4.1328413581486395E-2</v>
      </c>
      <c r="AB401" s="28">
        <v>371.92568977294195</v>
      </c>
      <c r="AC401" s="42">
        <v>1.8948734574431841E-2</v>
      </c>
      <c r="AD401" s="42">
        <v>0.24519416892326848</v>
      </c>
      <c r="AE401" s="42">
        <v>3.130545002977088E-3</v>
      </c>
      <c r="AF401" s="43">
        <v>16.167878369724971</v>
      </c>
      <c r="AG401" s="41">
        <v>5.2751727598666448E-2</v>
      </c>
      <c r="AH401" s="42">
        <v>3.7261058934904008</v>
      </c>
      <c r="AI401" s="42">
        <v>7.6501752756424485E-3</v>
      </c>
      <c r="AJ401" s="28">
        <v>252.67204093667019</v>
      </c>
      <c r="AK401" s="42">
        <v>1.1496762648631557E-2</v>
      </c>
      <c r="AL401" s="42">
        <v>4.1254964950034889E-2</v>
      </c>
      <c r="AM401" s="42">
        <v>1.9100153070350314E-3</v>
      </c>
      <c r="AN401" s="43">
        <v>11.095450126489576</v>
      </c>
      <c r="AO401" s="41">
        <v>0.13077208472150853</v>
      </c>
      <c r="AP401" s="42">
        <v>3.3365514419201854</v>
      </c>
      <c r="AQ401" s="42">
        <v>2.0080155707489476E-2</v>
      </c>
      <c r="AR401" s="28">
        <v>296.68623514717905</v>
      </c>
      <c r="AS401" s="42">
        <v>1.4247140039966123E-2</v>
      </c>
      <c r="AT401" s="42">
        <v>0.11652494468154241</v>
      </c>
      <c r="AU401" s="42">
        <v>2.360488995690399E-3</v>
      </c>
      <c r="AV401" s="27">
        <v>12.873529887097741</v>
      </c>
      <c r="AW401" s="54"/>
      <c r="AX401" s="33" t="s">
        <v>486</v>
      </c>
      <c r="AY401" s="34" t="s">
        <v>486</v>
      </c>
      <c r="AZ401" s="34" t="s">
        <v>486</v>
      </c>
      <c r="BA401" s="16" t="s">
        <v>486</v>
      </c>
      <c r="BB401" s="34" t="s">
        <v>486</v>
      </c>
      <c r="BC401" s="34" t="s">
        <v>486</v>
      </c>
      <c r="BD401" s="34" t="s">
        <v>486</v>
      </c>
      <c r="BE401" s="27" t="s">
        <v>486</v>
      </c>
      <c r="BF401" s="34" t="s">
        <v>486</v>
      </c>
      <c r="BG401" s="33" t="s">
        <v>486</v>
      </c>
      <c r="BH401" s="34" t="s">
        <v>486</v>
      </c>
      <c r="BI401" s="34" t="s">
        <v>486</v>
      </c>
      <c r="BJ401" s="16" t="s">
        <v>486</v>
      </c>
      <c r="BK401" s="34" t="s">
        <v>486</v>
      </c>
      <c r="BL401" s="34" t="s">
        <v>486</v>
      </c>
      <c r="BM401" s="34" t="s">
        <v>486</v>
      </c>
      <c r="BN401" s="27" t="s">
        <v>486</v>
      </c>
      <c r="BO401" s="33" t="s">
        <v>486</v>
      </c>
      <c r="BP401" s="34" t="s">
        <v>486</v>
      </c>
      <c r="BQ401" s="34" t="s">
        <v>486</v>
      </c>
      <c r="BR401" s="16" t="s">
        <v>486</v>
      </c>
      <c r="BS401" s="34" t="s">
        <v>486</v>
      </c>
      <c r="BT401" s="34" t="s">
        <v>486</v>
      </c>
      <c r="BU401" s="34" t="s">
        <v>486</v>
      </c>
      <c r="BV401" s="27" t="s">
        <v>486</v>
      </c>
      <c r="BW401" s="33" t="s">
        <v>486</v>
      </c>
      <c r="BX401" s="34" t="s">
        <v>486</v>
      </c>
      <c r="BY401" s="34" t="s">
        <v>486</v>
      </c>
      <c r="BZ401" s="16" t="s">
        <v>486</v>
      </c>
      <c r="CA401" s="34" t="s">
        <v>486</v>
      </c>
      <c r="CB401" s="34" t="s">
        <v>486</v>
      </c>
      <c r="CC401" s="34" t="s">
        <v>486</v>
      </c>
      <c r="CD401" s="27" t="s">
        <v>486</v>
      </c>
      <c r="CE401" s="33" t="s">
        <v>486</v>
      </c>
      <c r="CF401" s="34" t="s">
        <v>486</v>
      </c>
      <c r="CG401" s="34" t="s">
        <v>486</v>
      </c>
      <c r="CH401" s="16" t="s">
        <v>486</v>
      </c>
      <c r="CI401" s="34" t="s">
        <v>486</v>
      </c>
      <c r="CJ401" s="34" t="s">
        <v>486</v>
      </c>
      <c r="CK401" s="34" t="s">
        <v>486</v>
      </c>
      <c r="CL401" s="27" t="s">
        <v>486</v>
      </c>
      <c r="CM401" s="33" t="s">
        <v>486</v>
      </c>
      <c r="CN401" s="34" t="s">
        <v>486</v>
      </c>
      <c r="CO401" s="34" t="s">
        <v>486</v>
      </c>
      <c r="CP401" s="16" t="s">
        <v>486</v>
      </c>
      <c r="CQ401" s="34" t="s">
        <v>486</v>
      </c>
      <c r="CR401" s="34" t="s">
        <v>486</v>
      </c>
      <c r="CS401" s="34" t="s">
        <v>486</v>
      </c>
      <c r="CT401" s="27" t="s">
        <v>486</v>
      </c>
      <c r="CU401" s="33" t="s">
        <v>486</v>
      </c>
      <c r="CV401" s="34" t="s">
        <v>486</v>
      </c>
      <c r="CW401" s="34" t="s">
        <v>486</v>
      </c>
      <c r="CX401" s="16" t="s">
        <v>486</v>
      </c>
      <c r="CY401" s="34" t="s">
        <v>486</v>
      </c>
      <c r="CZ401" s="34" t="s">
        <v>486</v>
      </c>
      <c r="DA401" s="34" t="s">
        <v>486</v>
      </c>
      <c r="DB401" s="27" t="s">
        <v>486</v>
      </c>
      <c r="DC401" s="34" t="s">
        <v>486</v>
      </c>
      <c r="DD401" s="33">
        <v>1.2555490846725664E-2</v>
      </c>
      <c r="DE401" s="34">
        <v>1.8034373105267048E-2</v>
      </c>
      <c r="DF401" s="34">
        <v>1.2429601700129536E-2</v>
      </c>
      <c r="DG401" s="16">
        <v>252.20046076583952</v>
      </c>
      <c r="DH401" s="34">
        <v>7.0566245809024052E-3</v>
      </c>
      <c r="DI401" s="34">
        <v>5.4988662658232608E-3</v>
      </c>
      <c r="DJ401" s="34">
        <v>7.4994785510768434E-3</v>
      </c>
      <c r="DK401" s="27">
        <v>10.819835601987339</v>
      </c>
      <c r="DL401" s="33">
        <v>2.1690708480932148E-2</v>
      </c>
      <c r="DM401" s="34">
        <v>0.15353925217626749</v>
      </c>
      <c r="DN401" s="34">
        <v>0.12768264698217788</v>
      </c>
      <c r="DO401" s="16">
        <v>327.73146843515889</v>
      </c>
      <c r="DP401" s="34">
        <v>1.2662646489266842E-2</v>
      </c>
      <c r="DQ401" s="34">
        <v>9.0280619916653058E-3</v>
      </c>
      <c r="DR401" s="34">
        <v>2.3957283452843325E-2</v>
      </c>
      <c r="DS401" s="27">
        <v>14.069746488747466</v>
      </c>
      <c r="DT401" s="33">
        <v>5.4849590882620081E-3</v>
      </c>
      <c r="DU401" s="34">
        <v>1.0136560418307086E-2</v>
      </c>
      <c r="DV401" s="34">
        <v>9.2560172994786763E-3</v>
      </c>
      <c r="DW401" s="16">
        <v>206.4743310157163</v>
      </c>
      <c r="DX401" s="34">
        <v>2.8394491656559807E-3</v>
      </c>
      <c r="DY401" s="34">
        <v>2.6455099226060279E-3</v>
      </c>
      <c r="DZ401" s="34">
        <v>2.4390974424883007E-3</v>
      </c>
      <c r="EA401" s="27">
        <v>8.8571414316005175</v>
      </c>
      <c r="EB401" s="33">
        <v>1.6788548505948561E-2</v>
      </c>
      <c r="EC401" s="34">
        <v>2.7868667765693279E-2</v>
      </c>
      <c r="ED401" s="34">
        <v>2.5271018861094632E-2</v>
      </c>
      <c r="EE401" s="16">
        <v>362.64079963159293</v>
      </c>
      <c r="EF401" s="34">
        <v>1.117973401720569E-2</v>
      </c>
      <c r="EG401" s="34">
        <v>5.608814488742871E-3</v>
      </c>
      <c r="EH401" s="34">
        <v>1.5316554565947724E-2</v>
      </c>
      <c r="EI401" s="27">
        <v>15.557875420795039</v>
      </c>
      <c r="EJ401" s="33">
        <v>1.0395869773355618E-2</v>
      </c>
      <c r="EK401" s="34">
        <v>3.419097296226023E-2</v>
      </c>
      <c r="EL401" s="34">
        <v>2.8596420094228359E-2</v>
      </c>
      <c r="EM401" s="16">
        <v>249.32777367589574</v>
      </c>
      <c r="EN401" s="34">
        <v>5.9590112615446108E-3</v>
      </c>
      <c r="EO401" s="34">
        <v>4.436858511811006E-3</v>
      </c>
      <c r="EP401" s="34">
        <v>7.8811547953573369E-3</v>
      </c>
      <c r="EQ401" s="27">
        <v>10.697420773301925</v>
      </c>
      <c r="ER401" s="34" t="s">
        <v>486</v>
      </c>
    </row>
    <row r="402" spans="2:148" x14ac:dyDescent="0.2">
      <c r="B402" s="15" t="s">
        <v>504</v>
      </c>
      <c r="D402" s="15" t="s">
        <v>565</v>
      </c>
      <c r="E402" s="15" t="s">
        <v>599</v>
      </c>
      <c r="F402" s="31" t="s">
        <v>32</v>
      </c>
      <c r="G402" s="15">
        <v>7901</v>
      </c>
      <c r="H402" s="31" t="s">
        <v>616</v>
      </c>
      <c r="I402" s="15">
        <v>28350</v>
      </c>
      <c r="K402" s="15" t="s">
        <v>491</v>
      </c>
      <c r="L402" s="15">
        <v>3.96</v>
      </c>
      <c r="N402" s="15" t="s">
        <v>39</v>
      </c>
      <c r="P402" s="15" t="s">
        <v>495</v>
      </c>
      <c r="Q402" s="37"/>
      <c r="R402" s="14"/>
      <c r="S402" s="17"/>
      <c r="T402" s="31" t="s">
        <v>153</v>
      </c>
      <c r="U402" s="17"/>
      <c r="V402" s="15">
        <v>1700</v>
      </c>
      <c r="W402" s="17"/>
      <c r="X402" s="17"/>
      <c r="Y402" s="41">
        <v>8.8999999999999996E-2</v>
      </c>
      <c r="Z402" s="42">
        <v>1.2789999999999999</v>
      </c>
      <c r="AA402" s="42">
        <v>7.0999999999999994E-2</v>
      </c>
      <c r="AB402" s="28">
        <v>463.34199999999998</v>
      </c>
      <c r="AC402" s="42">
        <v>2.8000000000000001E-2</v>
      </c>
      <c r="AD402" s="42">
        <v>6.0999999999999999E-2</v>
      </c>
      <c r="AE402" s="42"/>
      <c r="AF402" s="43">
        <v>19.971112944022874</v>
      </c>
      <c r="AG402" s="41">
        <v>2.1000000000000001E-2</v>
      </c>
      <c r="AH402" s="42">
        <v>7.6999999999999999E-2</v>
      </c>
      <c r="AI402" s="42">
        <v>4.5999999999999999E-2</v>
      </c>
      <c r="AJ402" s="28">
        <v>253.72200000000001</v>
      </c>
      <c r="AK402" s="42">
        <v>1.6E-2</v>
      </c>
      <c r="AL402" s="42">
        <v>5.0000000000000001E-3</v>
      </c>
      <c r="AM402" s="42"/>
      <c r="AN402" s="43">
        <v>10.89021774991752</v>
      </c>
      <c r="AO402" s="41">
        <v>4.5999999999999999E-2</v>
      </c>
      <c r="AP402" s="42">
        <v>0.52200000000000002</v>
      </c>
      <c r="AQ402" s="42">
        <v>5.5E-2</v>
      </c>
      <c r="AR402" s="28">
        <v>331.25299999999999</v>
      </c>
      <c r="AS402" s="42">
        <v>0.02</v>
      </c>
      <c r="AT402" s="42">
        <v>2.5999999999999999E-2</v>
      </c>
      <c r="AU402" s="42"/>
      <c r="AV402" s="27">
        <v>14.146000000000001</v>
      </c>
      <c r="AW402" s="54">
        <v>1.84</v>
      </c>
      <c r="AX402" s="33" t="s">
        <v>486</v>
      </c>
      <c r="AY402" s="34" t="s">
        <v>486</v>
      </c>
      <c r="AZ402" s="34" t="s">
        <v>486</v>
      </c>
      <c r="BA402" s="16" t="s">
        <v>486</v>
      </c>
      <c r="BB402" s="34" t="s">
        <v>486</v>
      </c>
      <c r="BC402" s="34" t="s">
        <v>486</v>
      </c>
      <c r="BD402" s="34" t="s">
        <v>486</v>
      </c>
      <c r="BE402" s="27" t="s">
        <v>486</v>
      </c>
      <c r="BF402" s="34" t="s">
        <v>486</v>
      </c>
      <c r="BG402" s="33" t="s">
        <v>486</v>
      </c>
      <c r="BH402" s="34" t="s">
        <v>486</v>
      </c>
      <c r="BI402" s="34" t="s">
        <v>486</v>
      </c>
      <c r="BJ402" s="16" t="s">
        <v>486</v>
      </c>
      <c r="BK402" s="34" t="s">
        <v>486</v>
      </c>
      <c r="BL402" s="34" t="s">
        <v>486</v>
      </c>
      <c r="BM402" s="34" t="s">
        <v>486</v>
      </c>
      <c r="BN402" s="27" t="s">
        <v>486</v>
      </c>
      <c r="BO402" s="33" t="s">
        <v>486</v>
      </c>
      <c r="BP402" s="34" t="s">
        <v>486</v>
      </c>
      <c r="BQ402" s="34" t="s">
        <v>486</v>
      </c>
      <c r="BR402" s="16" t="s">
        <v>486</v>
      </c>
      <c r="BS402" s="34" t="s">
        <v>486</v>
      </c>
      <c r="BT402" s="34" t="s">
        <v>486</v>
      </c>
      <c r="BU402" s="34" t="s">
        <v>486</v>
      </c>
      <c r="BV402" s="27" t="s">
        <v>486</v>
      </c>
      <c r="BW402" s="33" t="s">
        <v>486</v>
      </c>
      <c r="BX402" s="34" t="s">
        <v>486</v>
      </c>
      <c r="BY402" s="34" t="s">
        <v>486</v>
      </c>
      <c r="BZ402" s="16" t="s">
        <v>486</v>
      </c>
      <c r="CA402" s="34" t="s">
        <v>486</v>
      </c>
      <c r="CB402" s="34" t="s">
        <v>486</v>
      </c>
      <c r="CC402" s="34" t="s">
        <v>486</v>
      </c>
      <c r="CD402" s="27" t="s">
        <v>486</v>
      </c>
      <c r="CE402" s="33" t="s">
        <v>486</v>
      </c>
      <c r="CF402" s="34" t="s">
        <v>486</v>
      </c>
      <c r="CG402" s="34" t="s">
        <v>486</v>
      </c>
      <c r="CH402" s="16" t="s">
        <v>486</v>
      </c>
      <c r="CI402" s="34" t="s">
        <v>486</v>
      </c>
      <c r="CJ402" s="34" t="s">
        <v>486</v>
      </c>
      <c r="CK402" s="34" t="s">
        <v>486</v>
      </c>
      <c r="CL402" s="27" t="s">
        <v>486</v>
      </c>
      <c r="CM402" s="33" t="s">
        <v>486</v>
      </c>
      <c r="CN402" s="34" t="s">
        <v>486</v>
      </c>
      <c r="CO402" s="34" t="s">
        <v>486</v>
      </c>
      <c r="CP402" s="16" t="s">
        <v>486</v>
      </c>
      <c r="CQ402" s="34" t="s">
        <v>486</v>
      </c>
      <c r="CR402" s="34" t="s">
        <v>486</v>
      </c>
      <c r="CS402" s="34" t="s">
        <v>486</v>
      </c>
      <c r="CT402" s="27" t="s">
        <v>486</v>
      </c>
      <c r="CU402" s="33" t="s">
        <v>486</v>
      </c>
      <c r="CV402" s="34" t="s">
        <v>486</v>
      </c>
      <c r="CW402" s="34" t="s">
        <v>486</v>
      </c>
      <c r="CX402" s="16" t="s">
        <v>486</v>
      </c>
      <c r="CY402" s="34" t="s">
        <v>486</v>
      </c>
      <c r="CZ402" s="34" t="s">
        <v>486</v>
      </c>
      <c r="DA402" s="34" t="s">
        <v>486</v>
      </c>
      <c r="DB402" s="27" t="s">
        <v>486</v>
      </c>
      <c r="DC402" s="34" t="s">
        <v>486</v>
      </c>
      <c r="DD402" s="33">
        <v>2.1999999999999999E-2</v>
      </c>
      <c r="DE402" s="34">
        <v>0.23100000000000001</v>
      </c>
      <c r="DF402" s="34">
        <v>2E-3</v>
      </c>
      <c r="DG402" s="16">
        <v>310.35300000000001</v>
      </c>
      <c r="DH402" s="34">
        <v>1.7999999999999999E-2</v>
      </c>
      <c r="DI402" s="34">
        <v>4.0000000000000001E-3</v>
      </c>
      <c r="DJ402" s="34" t="s">
        <v>486</v>
      </c>
      <c r="DK402" s="27">
        <v>13.329644467486764</v>
      </c>
      <c r="DL402" s="33">
        <v>2.1000000000000001E-2</v>
      </c>
      <c r="DM402" s="34">
        <v>7.2999999999999995E-2</v>
      </c>
      <c r="DN402" s="34">
        <v>6.0999999999999999E-2</v>
      </c>
      <c r="DO402" s="16">
        <v>396.53500000000003</v>
      </c>
      <c r="DP402" s="34">
        <v>1.6E-2</v>
      </c>
      <c r="DQ402" s="34">
        <v>5.0000000000000001E-3</v>
      </c>
      <c r="DR402" s="34" t="s">
        <v>486</v>
      </c>
      <c r="DS402" s="27">
        <v>17.01521704293727</v>
      </c>
      <c r="DT402" s="33">
        <v>1.4999999999999999E-2</v>
      </c>
      <c r="DU402" s="34">
        <v>2.5000000000000001E-2</v>
      </c>
      <c r="DV402" s="34">
        <v>1.6E-2</v>
      </c>
      <c r="DW402" s="16">
        <v>211.95599999999999</v>
      </c>
      <c r="DX402" s="34">
        <v>1.2E-2</v>
      </c>
      <c r="DY402" s="34">
        <v>3.0000000000000001E-3</v>
      </c>
      <c r="DZ402" s="34" t="s">
        <v>486</v>
      </c>
      <c r="EA402" s="27">
        <v>9.0945472969788383</v>
      </c>
      <c r="EB402" s="33">
        <v>3.5000000000000003E-2</v>
      </c>
      <c r="EC402" s="34">
        <v>0.104</v>
      </c>
      <c r="ED402" s="34">
        <v>0.106</v>
      </c>
      <c r="EE402" s="16">
        <v>429.07100000000003</v>
      </c>
      <c r="EF402" s="34">
        <v>2.8000000000000001E-2</v>
      </c>
      <c r="EG402" s="34">
        <v>7.0000000000000001E-3</v>
      </c>
      <c r="EH402" s="34" t="s">
        <v>486</v>
      </c>
      <c r="EI402" s="27">
        <v>18.414684608254387</v>
      </c>
      <c r="EJ402" s="33">
        <v>1.9E-2</v>
      </c>
      <c r="EK402" s="34">
        <v>8.1000000000000003E-2</v>
      </c>
      <c r="EL402" s="34">
        <v>2.9000000000000001E-2</v>
      </c>
      <c r="EM402" s="16">
        <v>280.90600000000001</v>
      </c>
      <c r="EN402" s="34">
        <v>1.4999999999999999E-2</v>
      </c>
      <c r="EO402" s="34">
        <v>4.0000000000000001E-3</v>
      </c>
      <c r="EP402" s="34" t="s">
        <v>486</v>
      </c>
      <c r="EQ402" s="27">
        <v>12.056140673359415</v>
      </c>
      <c r="ER402" s="34">
        <v>1.7</v>
      </c>
    </row>
    <row r="403" spans="2:148" x14ac:dyDescent="0.2">
      <c r="B403" s="15" t="s">
        <v>504</v>
      </c>
      <c r="D403" s="15" t="s">
        <v>71</v>
      </c>
      <c r="E403" s="15" t="s">
        <v>552</v>
      </c>
      <c r="F403" s="31" t="s">
        <v>32</v>
      </c>
      <c r="G403" s="15">
        <v>7901</v>
      </c>
      <c r="H403" s="31" t="s">
        <v>616</v>
      </c>
      <c r="I403" s="15">
        <v>47634</v>
      </c>
      <c r="K403" s="15" t="s">
        <v>491</v>
      </c>
      <c r="L403" s="15">
        <v>3.9540000000000002</v>
      </c>
      <c r="N403" s="15" t="s">
        <v>31</v>
      </c>
      <c r="P403" s="15" t="s">
        <v>495</v>
      </c>
      <c r="Q403" s="37"/>
      <c r="R403" s="12"/>
      <c r="T403" s="31" t="s">
        <v>153</v>
      </c>
      <c r="U403" s="15"/>
      <c r="V403" s="15">
        <v>2270</v>
      </c>
      <c r="Y403" s="41">
        <v>0.34599999999999997</v>
      </c>
      <c r="Z403" s="42">
        <v>3.9929999999999999</v>
      </c>
      <c r="AA403" s="42">
        <v>0.112</v>
      </c>
      <c r="AB403" s="28">
        <v>467.46100000000001</v>
      </c>
      <c r="AC403" s="42">
        <v>0.05</v>
      </c>
      <c r="AD403" s="42">
        <v>0.29599999999999999</v>
      </c>
      <c r="AE403" s="42"/>
      <c r="AF403" s="43">
        <v>20.365663697349611</v>
      </c>
      <c r="AG403" s="41">
        <v>2.7E-2</v>
      </c>
      <c r="AH403" s="42">
        <v>0.46200000000000002</v>
      </c>
      <c r="AI403" s="42">
        <v>3.9E-2</v>
      </c>
      <c r="AJ403" s="28">
        <v>289.25200000000001</v>
      </c>
      <c r="AK403" s="42">
        <v>1.7999999999999999E-2</v>
      </c>
      <c r="AL403" s="42">
        <v>8.9999999999999993E-3</v>
      </c>
      <c r="AM403" s="42"/>
      <c r="AN403" s="43">
        <v>12.440869114389407</v>
      </c>
      <c r="AO403" s="41">
        <v>0.14499999999999999</v>
      </c>
      <c r="AP403" s="42">
        <v>1.7649999999999999</v>
      </c>
      <c r="AQ403" s="42">
        <v>6.6000000000000003E-2</v>
      </c>
      <c r="AR403" s="28">
        <v>354.99</v>
      </c>
      <c r="AS403" s="42">
        <v>0.03</v>
      </c>
      <c r="AT403" s="42">
        <v>0.115</v>
      </c>
      <c r="AU403" s="42"/>
      <c r="AV403" s="27">
        <v>15.253</v>
      </c>
      <c r="AW403" s="54">
        <v>0.56899999999999995</v>
      </c>
      <c r="AX403" s="33" t="s">
        <v>486</v>
      </c>
      <c r="AY403" s="34" t="s">
        <v>486</v>
      </c>
      <c r="AZ403" s="34" t="s">
        <v>486</v>
      </c>
      <c r="BA403" s="16" t="s">
        <v>486</v>
      </c>
      <c r="BB403" s="34" t="s">
        <v>486</v>
      </c>
      <c r="BC403" s="34" t="s">
        <v>486</v>
      </c>
      <c r="BD403" s="34" t="s">
        <v>486</v>
      </c>
      <c r="BE403" s="27" t="s">
        <v>486</v>
      </c>
      <c r="BF403" s="34" t="s">
        <v>486</v>
      </c>
      <c r="BG403" s="33" t="s">
        <v>486</v>
      </c>
      <c r="BH403" s="34" t="s">
        <v>486</v>
      </c>
      <c r="BI403" s="34" t="s">
        <v>486</v>
      </c>
      <c r="BJ403" s="16" t="s">
        <v>486</v>
      </c>
      <c r="BK403" s="34" t="s">
        <v>486</v>
      </c>
      <c r="BL403" s="34" t="s">
        <v>486</v>
      </c>
      <c r="BM403" s="34" t="s">
        <v>486</v>
      </c>
      <c r="BN403" s="27" t="s">
        <v>486</v>
      </c>
      <c r="BO403" s="33">
        <v>0.36499999999999999</v>
      </c>
      <c r="BP403" s="34">
        <v>5.0279999999999996</v>
      </c>
      <c r="BQ403" s="34">
        <v>0.107</v>
      </c>
      <c r="BR403" s="16">
        <v>398.81700000000001</v>
      </c>
      <c r="BS403" s="34">
        <v>5.6000000000000001E-2</v>
      </c>
      <c r="BT403" s="34">
        <v>0.309</v>
      </c>
      <c r="BU403" s="34" t="s">
        <v>486</v>
      </c>
      <c r="BV403" s="27">
        <v>17.493856027399413</v>
      </c>
      <c r="BW403" s="33">
        <v>0.121</v>
      </c>
      <c r="BX403" s="34">
        <v>6.1669999999999998</v>
      </c>
      <c r="BY403" s="34">
        <v>0.28899999999999998</v>
      </c>
      <c r="BZ403" s="16">
        <v>419.87599999999998</v>
      </c>
      <c r="CA403" s="34">
        <v>4.5999999999999999E-2</v>
      </c>
      <c r="CB403" s="34">
        <v>7.4999999999999997E-2</v>
      </c>
      <c r="CC403" s="34" t="s">
        <v>486</v>
      </c>
      <c r="CD403" s="27">
        <v>18.440649322084489</v>
      </c>
      <c r="CE403" s="33">
        <v>3.7999999999999999E-2</v>
      </c>
      <c r="CF403" s="34">
        <v>1.9650000000000001</v>
      </c>
      <c r="CG403" s="34">
        <v>4.1000000000000002E-2</v>
      </c>
      <c r="CH403" s="16">
        <v>260.30799999999999</v>
      </c>
      <c r="CI403" s="34">
        <v>2.1000000000000001E-2</v>
      </c>
      <c r="CJ403" s="34">
        <v>1.7000000000000001E-2</v>
      </c>
      <c r="CK403" s="34" t="s">
        <v>486</v>
      </c>
      <c r="CL403" s="27">
        <v>11.302254010149095</v>
      </c>
      <c r="CM403" s="33">
        <v>4.5999999999999999E-2</v>
      </c>
      <c r="CN403" s="34">
        <v>1.587</v>
      </c>
      <c r="CO403" s="34">
        <v>6.7000000000000004E-2</v>
      </c>
      <c r="CP403" s="16">
        <v>434.11500000000001</v>
      </c>
      <c r="CQ403" s="34">
        <v>3.2000000000000001E-2</v>
      </c>
      <c r="CR403" s="34">
        <v>1.4999999999999999E-2</v>
      </c>
      <c r="CS403" s="34" t="s">
        <v>486</v>
      </c>
      <c r="CT403" s="27">
        <v>18.732471445853172</v>
      </c>
      <c r="CU403" s="33">
        <v>0.11600000000000001</v>
      </c>
      <c r="CV403" s="34">
        <v>3.133</v>
      </c>
      <c r="CW403" s="34">
        <v>9.1999999999999998E-2</v>
      </c>
      <c r="CX403" s="16">
        <v>328.86500000000001</v>
      </c>
      <c r="CY403" s="34">
        <v>3.3000000000000002E-2</v>
      </c>
      <c r="CZ403" s="34">
        <v>8.3000000000000004E-2</v>
      </c>
      <c r="DA403" s="34" t="s">
        <v>486</v>
      </c>
      <c r="DB403" s="27">
        <v>14.332007038381173</v>
      </c>
      <c r="DC403" s="34" t="s">
        <v>486</v>
      </c>
      <c r="DD403" s="33">
        <v>3.85E-2</v>
      </c>
      <c r="DE403" s="34">
        <v>1.1479999999999999</v>
      </c>
      <c r="DF403" s="34">
        <v>2.1500000000000002E-2</v>
      </c>
      <c r="DG403" s="16">
        <v>316.51049999999998</v>
      </c>
      <c r="DH403" s="34">
        <v>2.75E-2</v>
      </c>
      <c r="DI403" s="34">
        <v>1.0500000000000001E-2</v>
      </c>
      <c r="DJ403" s="34" t="s">
        <v>486</v>
      </c>
      <c r="DK403" s="27">
        <v>13.657790058286597</v>
      </c>
      <c r="DL403" s="33">
        <v>0.09</v>
      </c>
      <c r="DM403" s="34">
        <v>6.0265000000000004</v>
      </c>
      <c r="DN403" s="34">
        <v>0.26300000000000001</v>
      </c>
      <c r="DO403" s="16">
        <v>399.55200000000002</v>
      </c>
      <c r="DP403" s="34">
        <v>4.0999999999999995E-2</v>
      </c>
      <c r="DQ403" s="34">
        <v>4.9500000000000002E-2</v>
      </c>
      <c r="DR403" s="34" t="s">
        <v>486</v>
      </c>
      <c r="DS403" s="27">
        <v>17.555262996653632</v>
      </c>
      <c r="DT403" s="33">
        <v>3.15E-2</v>
      </c>
      <c r="DU403" s="34">
        <v>1.5205000000000002</v>
      </c>
      <c r="DV403" s="34">
        <v>4.8000000000000001E-2</v>
      </c>
      <c r="DW403" s="16">
        <v>251.251</v>
      </c>
      <c r="DX403" s="34">
        <v>2.0999999999999998E-2</v>
      </c>
      <c r="DY403" s="34">
        <v>1.0999999999999999E-2</v>
      </c>
      <c r="DZ403" s="34" t="s">
        <v>486</v>
      </c>
      <c r="EA403" s="27">
        <v>10.882954941791962</v>
      </c>
      <c r="EB403" s="33">
        <v>4.65E-2</v>
      </c>
      <c r="EC403" s="34">
        <v>2.1924999999999999</v>
      </c>
      <c r="ED403" s="34">
        <v>6.1499999999999999E-2</v>
      </c>
      <c r="EE403" s="16">
        <v>438.33450000000005</v>
      </c>
      <c r="EF403" s="34">
        <v>3.4500000000000003E-2</v>
      </c>
      <c r="EG403" s="34">
        <v>1.2E-2</v>
      </c>
      <c r="EH403" s="34" t="s">
        <v>486</v>
      </c>
      <c r="EI403" s="27">
        <v>18.954324362539474</v>
      </c>
      <c r="EJ403" s="33">
        <v>4.2999999999999997E-2</v>
      </c>
      <c r="EK403" s="34">
        <v>2.165</v>
      </c>
      <c r="EL403" s="34">
        <v>7.4999999999999997E-2</v>
      </c>
      <c r="EM403" s="16">
        <v>305.18349999999998</v>
      </c>
      <c r="EN403" s="34">
        <v>2.6500000000000003E-2</v>
      </c>
      <c r="EO403" s="34">
        <v>1.6500000000000001E-2</v>
      </c>
      <c r="EP403" s="34" t="s">
        <v>486</v>
      </c>
      <c r="EQ403" s="27">
        <v>13.241130304315723</v>
      </c>
      <c r="ER403" s="34">
        <v>1.4950000000000001</v>
      </c>
    </row>
    <row r="404" spans="2:148" s="17" customFormat="1" x14ac:dyDescent="0.2">
      <c r="B404" s="15" t="s">
        <v>504</v>
      </c>
      <c r="C404" s="15"/>
      <c r="D404" s="15" t="s">
        <v>53</v>
      </c>
      <c r="E404" s="15" t="s">
        <v>601</v>
      </c>
      <c r="F404" s="31" t="s">
        <v>32</v>
      </c>
      <c r="G404" s="15">
        <v>7901</v>
      </c>
      <c r="H404" s="31" t="s">
        <v>616</v>
      </c>
      <c r="I404" s="15">
        <v>18106</v>
      </c>
      <c r="J404" s="15"/>
      <c r="K404" s="15" t="s">
        <v>491</v>
      </c>
      <c r="L404" s="15">
        <v>3.984</v>
      </c>
      <c r="M404" s="15"/>
      <c r="N404" s="15" t="s">
        <v>39</v>
      </c>
      <c r="O404" s="15"/>
      <c r="P404" s="15" t="s">
        <v>495</v>
      </c>
      <c r="Q404" s="37"/>
      <c r="R404" s="11"/>
      <c r="S404" s="15"/>
      <c r="T404" s="31" t="s">
        <v>153</v>
      </c>
      <c r="U404" s="15"/>
      <c r="V404" s="15">
        <v>2150</v>
      </c>
      <c r="W404" s="15"/>
      <c r="X404" s="15"/>
      <c r="Y404" s="41">
        <v>0.21969382105286384</v>
      </c>
      <c r="Z404" s="42">
        <v>2.0056637646539781</v>
      </c>
      <c r="AA404" s="42">
        <v>0.2943389018428047</v>
      </c>
      <c r="AB404" s="28">
        <v>371.97591788002245</v>
      </c>
      <c r="AC404" s="42">
        <v>3.3083591361819438E-2</v>
      </c>
      <c r="AD404" s="42">
        <v>0.1866102296910444</v>
      </c>
      <c r="AE404" s="42">
        <v>1.452000770553531E-2</v>
      </c>
      <c r="AF404" s="43">
        <v>16.119167049270946</v>
      </c>
      <c r="AG404" s="41">
        <v>1.443734322965708E-2</v>
      </c>
      <c r="AH404" s="42">
        <v>0.10470479636325428</v>
      </c>
      <c r="AI404" s="42">
        <v>0.1934016993551321</v>
      </c>
      <c r="AJ404" s="28">
        <v>225.00136377679229</v>
      </c>
      <c r="AK404" s="42">
        <v>4.8824084779448291E-3</v>
      </c>
      <c r="AL404" s="42">
        <v>9.5549347517122508E-3</v>
      </c>
      <c r="AM404" s="42">
        <v>9.9475633798495064E-4</v>
      </c>
      <c r="AN404" s="43">
        <v>9.6593601684091404</v>
      </c>
      <c r="AO404" s="41">
        <v>9.0374243111443153E-2</v>
      </c>
      <c r="AP404" s="42">
        <v>0.8079855521541206</v>
      </c>
      <c r="AQ404" s="42">
        <v>0.23074453170294196</v>
      </c>
      <c r="AR404" s="28">
        <v>279.37622258012931</v>
      </c>
      <c r="AS404" s="42">
        <v>1.531574741034758E-2</v>
      </c>
      <c r="AT404" s="42">
        <v>7.5058495701095573E-2</v>
      </c>
      <c r="AU404" s="42">
        <v>5.99857239225001E-3</v>
      </c>
      <c r="AV404" s="27">
        <v>11.961866076408803</v>
      </c>
      <c r="AW404" s="54"/>
      <c r="AX404" s="33" t="s">
        <v>486</v>
      </c>
      <c r="AY404" s="34" t="s">
        <v>486</v>
      </c>
      <c r="AZ404" s="34" t="s">
        <v>486</v>
      </c>
      <c r="BA404" s="16" t="s">
        <v>486</v>
      </c>
      <c r="BB404" s="34" t="s">
        <v>486</v>
      </c>
      <c r="BC404" s="34" t="s">
        <v>486</v>
      </c>
      <c r="BD404" s="34" t="s">
        <v>486</v>
      </c>
      <c r="BE404" s="27" t="s">
        <v>486</v>
      </c>
      <c r="BF404" s="34" t="s">
        <v>486</v>
      </c>
      <c r="BG404" s="33" t="s">
        <v>486</v>
      </c>
      <c r="BH404" s="34" t="s">
        <v>486</v>
      </c>
      <c r="BI404" s="34" t="s">
        <v>486</v>
      </c>
      <c r="BJ404" s="16" t="s">
        <v>486</v>
      </c>
      <c r="BK404" s="34" t="s">
        <v>486</v>
      </c>
      <c r="BL404" s="34" t="s">
        <v>486</v>
      </c>
      <c r="BM404" s="34" t="s">
        <v>486</v>
      </c>
      <c r="BN404" s="27" t="s">
        <v>486</v>
      </c>
      <c r="BO404" s="33" t="s">
        <v>486</v>
      </c>
      <c r="BP404" s="34" t="s">
        <v>486</v>
      </c>
      <c r="BQ404" s="34" t="s">
        <v>486</v>
      </c>
      <c r="BR404" s="16" t="s">
        <v>486</v>
      </c>
      <c r="BS404" s="34" t="s">
        <v>486</v>
      </c>
      <c r="BT404" s="34" t="s">
        <v>486</v>
      </c>
      <c r="BU404" s="34" t="s">
        <v>486</v>
      </c>
      <c r="BV404" s="27" t="s">
        <v>486</v>
      </c>
      <c r="BW404" s="33" t="s">
        <v>486</v>
      </c>
      <c r="BX404" s="34" t="s">
        <v>486</v>
      </c>
      <c r="BY404" s="34" t="s">
        <v>486</v>
      </c>
      <c r="BZ404" s="16" t="s">
        <v>486</v>
      </c>
      <c r="CA404" s="34" t="s">
        <v>486</v>
      </c>
      <c r="CB404" s="34" t="s">
        <v>486</v>
      </c>
      <c r="CC404" s="34" t="s">
        <v>486</v>
      </c>
      <c r="CD404" s="27" t="s">
        <v>486</v>
      </c>
      <c r="CE404" s="33" t="s">
        <v>486</v>
      </c>
      <c r="CF404" s="34" t="s">
        <v>486</v>
      </c>
      <c r="CG404" s="34" t="s">
        <v>486</v>
      </c>
      <c r="CH404" s="16" t="s">
        <v>486</v>
      </c>
      <c r="CI404" s="34" t="s">
        <v>486</v>
      </c>
      <c r="CJ404" s="34" t="s">
        <v>486</v>
      </c>
      <c r="CK404" s="34" t="s">
        <v>486</v>
      </c>
      <c r="CL404" s="27" t="s">
        <v>486</v>
      </c>
      <c r="CM404" s="33" t="s">
        <v>486</v>
      </c>
      <c r="CN404" s="34" t="s">
        <v>486</v>
      </c>
      <c r="CO404" s="34" t="s">
        <v>486</v>
      </c>
      <c r="CP404" s="16" t="s">
        <v>486</v>
      </c>
      <c r="CQ404" s="34" t="s">
        <v>486</v>
      </c>
      <c r="CR404" s="34" t="s">
        <v>486</v>
      </c>
      <c r="CS404" s="34" t="s">
        <v>486</v>
      </c>
      <c r="CT404" s="27" t="s">
        <v>486</v>
      </c>
      <c r="CU404" s="33" t="s">
        <v>486</v>
      </c>
      <c r="CV404" s="34" t="s">
        <v>486</v>
      </c>
      <c r="CW404" s="34" t="s">
        <v>486</v>
      </c>
      <c r="CX404" s="16" t="s">
        <v>486</v>
      </c>
      <c r="CY404" s="34" t="s">
        <v>486</v>
      </c>
      <c r="CZ404" s="34" t="s">
        <v>486</v>
      </c>
      <c r="DA404" s="34" t="s">
        <v>486</v>
      </c>
      <c r="DB404" s="27" t="s">
        <v>486</v>
      </c>
      <c r="DC404" s="34" t="s">
        <v>486</v>
      </c>
      <c r="DD404" s="33">
        <v>2.0815958451630985E-2</v>
      </c>
      <c r="DE404" s="34">
        <v>0.21131123865609702</v>
      </c>
      <c r="DF404" s="34">
        <v>0.50895430093326566</v>
      </c>
      <c r="DG404" s="16">
        <v>245.64739419478812</v>
      </c>
      <c r="DH404" s="34">
        <v>6.3351039432257379E-3</v>
      </c>
      <c r="DI404" s="34">
        <v>1.4480854508405246E-2</v>
      </c>
      <c r="DJ404" s="34">
        <v>1.7441658013976798E-3</v>
      </c>
      <c r="DK404" s="27">
        <v>10.552924189184733</v>
      </c>
      <c r="DL404" s="33">
        <v>4.6827637189594977E-2</v>
      </c>
      <c r="DM404" s="34">
        <v>1.0615456083683315</v>
      </c>
      <c r="DN404" s="34">
        <v>0.45528244988250877</v>
      </c>
      <c r="DO404" s="16">
        <v>311.72181052856786</v>
      </c>
      <c r="DP404" s="34">
        <v>1.3650353228633521E-2</v>
      </c>
      <c r="DQ404" s="34">
        <v>3.3177283960961451E-2</v>
      </c>
      <c r="DR404" s="34">
        <v>5.6148590027944086E-3</v>
      </c>
      <c r="DS404" s="27">
        <v>13.447708610091789</v>
      </c>
      <c r="DT404" s="33">
        <v>1.5492169803085553E-2</v>
      </c>
      <c r="DU404" s="34">
        <v>0.13551078604233555</v>
      </c>
      <c r="DV404" s="34">
        <v>0.41460196761153534</v>
      </c>
      <c r="DW404" s="16">
        <v>184.89933511557945</v>
      </c>
      <c r="DX404" s="34">
        <v>5.7824894609740775E-3</v>
      </c>
      <c r="DY404" s="34">
        <v>9.7096803421114763E-3</v>
      </c>
      <c r="DZ404" s="34">
        <v>1.4308807752604928E-3</v>
      </c>
      <c r="EA404" s="27">
        <v>7.9415985346365066</v>
      </c>
      <c r="EB404" s="33">
        <v>5.2433612326013498E-2</v>
      </c>
      <c r="EC404" s="34">
        <v>0.70720560346874928</v>
      </c>
      <c r="ED404" s="34">
        <v>0.58725151204947457</v>
      </c>
      <c r="EE404" s="16">
        <v>356.00854825331322</v>
      </c>
      <c r="EF404" s="34">
        <v>1.5027497611602856E-2</v>
      </c>
      <c r="EG404" s="34">
        <v>3.7406114714410639E-2</v>
      </c>
      <c r="EH404" s="34">
        <v>3.3485231904553407E-3</v>
      </c>
      <c r="EI404" s="27">
        <v>15.324053413978877</v>
      </c>
      <c r="EJ404" s="33">
        <v>2.4927005692957298E-2</v>
      </c>
      <c r="EK404" s="34">
        <v>0.3437185633961114</v>
      </c>
      <c r="EL404" s="34">
        <v>0.45718196268263089</v>
      </c>
      <c r="EM404" s="16">
        <v>233.08665720184399</v>
      </c>
      <c r="EN404" s="34">
        <v>7.9929367532101114E-3</v>
      </c>
      <c r="EO404" s="34">
        <v>1.6934068939747186E-2</v>
      </c>
      <c r="EP404" s="34">
        <v>2.2960498317260354E-3</v>
      </c>
      <c r="EQ404" s="27">
        <v>10.023675899315084</v>
      </c>
      <c r="ER404" s="34" t="s">
        <v>486</v>
      </c>
    </row>
    <row r="405" spans="2:148" x14ac:dyDescent="0.2">
      <c r="B405" s="15" t="s">
        <v>504</v>
      </c>
      <c r="D405" s="15" t="s">
        <v>64</v>
      </c>
      <c r="E405" s="15" t="s">
        <v>567</v>
      </c>
      <c r="F405" s="31" t="s">
        <v>32</v>
      </c>
      <c r="G405" s="15">
        <v>7901</v>
      </c>
      <c r="H405" s="31" t="s">
        <v>616</v>
      </c>
      <c r="I405" s="15">
        <v>18273</v>
      </c>
      <c r="K405" s="15" t="s">
        <v>491</v>
      </c>
      <c r="L405" s="15">
        <v>3.9550000000000001</v>
      </c>
      <c r="N405" s="15" t="s">
        <v>31</v>
      </c>
      <c r="P405" s="15" t="s">
        <v>495</v>
      </c>
      <c r="Q405" s="37"/>
      <c r="R405" s="11"/>
      <c r="T405" s="31" t="s">
        <v>153</v>
      </c>
      <c r="U405" s="15"/>
      <c r="V405" s="15">
        <v>2270</v>
      </c>
      <c r="Y405" s="41">
        <v>0.34300000000000003</v>
      </c>
      <c r="Z405" s="42">
        <v>2.41</v>
      </c>
      <c r="AA405" s="42">
        <v>2.8000000000000001E-2</v>
      </c>
      <c r="AB405" s="28">
        <v>425.20100000000002</v>
      </c>
      <c r="AC405" s="42">
        <v>2.1999999999999999E-2</v>
      </c>
      <c r="AD405" s="42">
        <v>0.32100000000000001</v>
      </c>
      <c r="AE405" s="42"/>
      <c r="AF405" s="43">
        <v>18.446026142558644</v>
      </c>
      <c r="AG405" s="41">
        <v>9.0999999999999998E-2</v>
      </c>
      <c r="AH405" s="42">
        <v>7.5709999999999997</v>
      </c>
      <c r="AI405" s="42">
        <v>1E-3</v>
      </c>
      <c r="AJ405" s="28">
        <v>262.88499999999999</v>
      </c>
      <c r="AK405" s="42">
        <v>2.1000000000000001E-2</v>
      </c>
      <c r="AL405" s="42">
        <v>6.9000000000000006E-2</v>
      </c>
      <c r="AM405" s="42"/>
      <c r="AN405" s="43">
        <v>11.79783035616094</v>
      </c>
      <c r="AO405" s="41">
        <v>0.183</v>
      </c>
      <c r="AP405" s="42">
        <v>5.6760000000000002</v>
      </c>
      <c r="AQ405" s="42">
        <v>1.0999999999999999E-2</v>
      </c>
      <c r="AR405" s="28">
        <v>322.50599999999997</v>
      </c>
      <c r="AS405" s="42">
        <v>2.1999999999999999E-2</v>
      </c>
      <c r="AT405" s="42">
        <v>0.16200000000000001</v>
      </c>
      <c r="AU405" s="42"/>
      <c r="AV405" s="27">
        <v>14.137</v>
      </c>
      <c r="AW405" s="54">
        <v>0.73499999999999999</v>
      </c>
      <c r="AX405" s="33" t="s">
        <v>486</v>
      </c>
      <c r="AY405" s="34" t="s">
        <v>486</v>
      </c>
      <c r="AZ405" s="34" t="s">
        <v>486</v>
      </c>
      <c r="BA405" s="16" t="s">
        <v>486</v>
      </c>
      <c r="BB405" s="34" t="s">
        <v>486</v>
      </c>
      <c r="BC405" s="34" t="s">
        <v>486</v>
      </c>
      <c r="BD405" s="34" t="s">
        <v>486</v>
      </c>
      <c r="BE405" s="27" t="s">
        <v>486</v>
      </c>
      <c r="BF405" s="34" t="s">
        <v>486</v>
      </c>
      <c r="BG405" s="33" t="s">
        <v>486</v>
      </c>
      <c r="BH405" s="34" t="s">
        <v>486</v>
      </c>
      <c r="BI405" s="34" t="s">
        <v>486</v>
      </c>
      <c r="BJ405" s="16" t="s">
        <v>486</v>
      </c>
      <c r="BK405" s="34" t="s">
        <v>486</v>
      </c>
      <c r="BL405" s="34" t="s">
        <v>486</v>
      </c>
      <c r="BM405" s="34" t="s">
        <v>486</v>
      </c>
      <c r="BN405" s="27" t="s">
        <v>486</v>
      </c>
      <c r="BO405" s="33">
        <v>0.34799999999999998</v>
      </c>
      <c r="BP405" s="34">
        <v>3.121</v>
      </c>
      <c r="BQ405" s="34">
        <v>4.2000000000000003E-2</v>
      </c>
      <c r="BR405" s="16">
        <v>361.18</v>
      </c>
      <c r="BS405" s="34">
        <v>2.4E-2</v>
      </c>
      <c r="BT405" s="34">
        <v>0.32400000000000001</v>
      </c>
      <c r="BU405" s="34" t="s">
        <v>486</v>
      </c>
      <c r="BV405" s="27">
        <v>15.748757600037706</v>
      </c>
      <c r="BW405" s="33">
        <v>4.2999999999999997E-2</v>
      </c>
      <c r="BX405" s="34">
        <v>0.152</v>
      </c>
      <c r="BY405" s="34">
        <v>2.4E-2</v>
      </c>
      <c r="BZ405" s="16">
        <v>411.86500000000001</v>
      </c>
      <c r="CA405" s="34">
        <v>8.0000000000000002E-3</v>
      </c>
      <c r="CB405" s="34">
        <v>3.5000000000000003E-2</v>
      </c>
      <c r="CC405" s="34" t="s">
        <v>486</v>
      </c>
      <c r="CD405" s="27">
        <v>17.68104051782376</v>
      </c>
      <c r="CE405" s="33">
        <v>0.03</v>
      </c>
      <c r="CF405" s="34">
        <v>2.044</v>
      </c>
      <c r="CG405" s="34">
        <v>6.0000000000000001E-3</v>
      </c>
      <c r="CH405" s="16">
        <v>233.77</v>
      </c>
      <c r="CI405" s="34">
        <v>8.0000000000000002E-3</v>
      </c>
      <c r="CJ405" s="34">
        <v>2.1999999999999999E-2</v>
      </c>
      <c r="CK405" s="34" t="s">
        <v>486</v>
      </c>
      <c r="CL405" s="27">
        <v>10.168271668944715</v>
      </c>
      <c r="CM405" s="33">
        <v>2.1999999999999999E-2</v>
      </c>
      <c r="CN405" s="34">
        <v>4.2000000000000003E-2</v>
      </c>
      <c r="CO405" s="34">
        <v>3.0000000000000001E-3</v>
      </c>
      <c r="CP405" s="16">
        <v>417.62599999999998</v>
      </c>
      <c r="CQ405" s="34">
        <v>0.01</v>
      </c>
      <c r="CR405" s="34">
        <v>1.2999999999999999E-2</v>
      </c>
      <c r="CS405" s="34" t="s">
        <v>486</v>
      </c>
      <c r="CT405" s="27">
        <v>17.917859578011345</v>
      </c>
      <c r="CU405" s="33">
        <v>9.4E-2</v>
      </c>
      <c r="CV405" s="34">
        <v>1.774</v>
      </c>
      <c r="CW405" s="34">
        <v>1.6E-2</v>
      </c>
      <c r="CX405" s="16">
        <v>303.95299999999997</v>
      </c>
      <c r="CY405" s="34">
        <v>1.0999999999999999E-2</v>
      </c>
      <c r="CZ405" s="34">
        <v>8.3000000000000004E-2</v>
      </c>
      <c r="DA405" s="34" t="s">
        <v>486</v>
      </c>
      <c r="DB405" s="27">
        <v>13.168939843835918</v>
      </c>
      <c r="DC405" s="34">
        <v>2.7709999999999999</v>
      </c>
      <c r="DD405" s="33">
        <v>1.2E-2</v>
      </c>
      <c r="DE405" s="34" t="s">
        <v>486</v>
      </c>
      <c r="DF405" s="34">
        <v>1E-3</v>
      </c>
      <c r="DG405" s="16">
        <v>302.23599999999999</v>
      </c>
      <c r="DH405" s="34">
        <v>4.0000000000000001E-3</v>
      </c>
      <c r="DI405" s="34">
        <v>8.0000000000000002E-3</v>
      </c>
      <c r="DJ405" s="34" t="s">
        <v>486</v>
      </c>
      <c r="DK405" s="27" t="s">
        <v>486</v>
      </c>
      <c r="DL405" s="33">
        <v>3.1E-2</v>
      </c>
      <c r="DM405" s="34">
        <v>9.6000000000000002E-2</v>
      </c>
      <c r="DN405" s="34">
        <v>3.5000000000000003E-2</v>
      </c>
      <c r="DO405" s="16">
        <v>382.108</v>
      </c>
      <c r="DP405" s="34">
        <v>1.2E-2</v>
      </c>
      <c r="DQ405" s="34">
        <v>1.7999999999999999E-2</v>
      </c>
      <c r="DR405" s="34" t="s">
        <v>486</v>
      </c>
      <c r="DS405" s="27">
        <v>16.399351777662567</v>
      </c>
      <c r="DT405" s="33">
        <v>6.0000000000000001E-3</v>
      </c>
      <c r="DU405" s="34">
        <v>6.0000000000000001E-3</v>
      </c>
      <c r="DV405" s="34">
        <v>3.0000000000000001E-3</v>
      </c>
      <c r="DW405" s="16">
        <v>227.91399999999999</v>
      </c>
      <c r="DX405" s="34">
        <v>3.0000000000000001E-3</v>
      </c>
      <c r="DY405" s="34">
        <v>3.0000000000000001E-3</v>
      </c>
      <c r="DZ405" s="34" t="s">
        <v>486</v>
      </c>
      <c r="EA405" s="27">
        <v>9.7764830089079524</v>
      </c>
      <c r="EB405" s="33">
        <v>1.9E-2</v>
      </c>
      <c r="EC405" s="34">
        <v>1.9E-2</v>
      </c>
      <c r="ED405" s="34">
        <v>4.0000000000000001E-3</v>
      </c>
      <c r="EE405" s="16">
        <v>425.31299999999999</v>
      </c>
      <c r="EF405" s="34">
        <v>1.2E-2</v>
      </c>
      <c r="EG405" s="34">
        <v>7.0000000000000001E-3</v>
      </c>
      <c r="EH405" s="34" t="s">
        <v>486</v>
      </c>
      <c r="EI405" s="27">
        <v>18.24559771252612</v>
      </c>
      <c r="EJ405" s="33">
        <v>1.2E-2</v>
      </c>
      <c r="EK405" s="34">
        <v>1.9E-2</v>
      </c>
      <c r="EL405" s="34">
        <v>7.0000000000000001E-3</v>
      </c>
      <c r="EM405" s="16">
        <v>285.44400000000002</v>
      </c>
      <c r="EN405" s="34">
        <v>6.0000000000000001E-3</v>
      </c>
      <c r="EO405" s="34">
        <v>6.0000000000000001E-3</v>
      </c>
      <c r="EP405" s="34" t="s">
        <v>486</v>
      </c>
      <c r="EQ405" s="27">
        <v>12.245645001649621</v>
      </c>
      <c r="ER405" s="34">
        <v>0.76300000000000001</v>
      </c>
    </row>
    <row r="406" spans="2:148" x14ac:dyDescent="0.2">
      <c r="B406" s="15" t="s">
        <v>504</v>
      </c>
      <c r="D406" s="15" t="s">
        <v>49</v>
      </c>
      <c r="E406" s="15" t="s">
        <v>614</v>
      </c>
      <c r="F406" s="31" t="s">
        <v>32</v>
      </c>
      <c r="G406" s="15">
        <v>7901</v>
      </c>
      <c r="H406" s="31" t="s">
        <v>616</v>
      </c>
      <c r="I406" s="15">
        <v>29073</v>
      </c>
      <c r="K406" s="15" t="s">
        <v>491</v>
      </c>
      <c r="L406" s="15">
        <v>3.1949999999999998</v>
      </c>
      <c r="N406" s="15" t="s">
        <v>31</v>
      </c>
      <c r="P406" s="15" t="s">
        <v>495</v>
      </c>
      <c r="Q406" s="37"/>
      <c r="R406" s="11"/>
      <c r="T406" s="31" t="s">
        <v>153</v>
      </c>
      <c r="U406" s="15"/>
      <c r="V406" s="15">
        <v>2040</v>
      </c>
      <c r="Y406" s="41">
        <v>0.125</v>
      </c>
      <c r="Z406" s="42">
        <v>1.292</v>
      </c>
      <c r="AA406" s="42">
        <v>4.1000000000000002E-2</v>
      </c>
      <c r="AB406" s="28">
        <v>425.01600000000002</v>
      </c>
      <c r="AC406" s="42">
        <v>2.5000000000000001E-2</v>
      </c>
      <c r="AD406" s="42">
        <v>0.1</v>
      </c>
      <c r="AE406" s="42"/>
      <c r="AF406" s="43">
        <v>18.333079763083067</v>
      </c>
      <c r="AG406" s="41">
        <v>2.1999999999999999E-2</v>
      </c>
      <c r="AH406" s="42">
        <v>0.16</v>
      </c>
      <c r="AI406" s="42">
        <v>2.7E-2</v>
      </c>
      <c r="AJ406" s="28">
        <v>247.458</v>
      </c>
      <c r="AK406" s="42">
        <v>0.01</v>
      </c>
      <c r="AL406" s="42">
        <v>1.2E-2</v>
      </c>
      <c r="AM406" s="42"/>
      <c r="AN406" s="43">
        <v>10.627284096086473</v>
      </c>
      <c r="AO406" s="41">
        <v>6.0999999999999999E-2</v>
      </c>
      <c r="AP406" s="42">
        <v>0.57899999999999996</v>
      </c>
      <c r="AQ406" s="42">
        <v>3.2000000000000001E-2</v>
      </c>
      <c r="AR406" s="28">
        <v>313.22500000000002</v>
      </c>
      <c r="AS406" s="42">
        <v>1.6E-2</v>
      </c>
      <c r="AT406" s="42">
        <v>4.4999999999999998E-2</v>
      </c>
      <c r="AU406" s="42"/>
      <c r="AV406" s="27">
        <v>13.384</v>
      </c>
      <c r="AW406" s="54">
        <v>0.57599999999999996</v>
      </c>
      <c r="AX406" s="33" t="s">
        <v>486</v>
      </c>
      <c r="AY406" s="34" t="s">
        <v>486</v>
      </c>
      <c r="AZ406" s="34" t="s">
        <v>486</v>
      </c>
      <c r="BA406" s="16" t="s">
        <v>486</v>
      </c>
      <c r="BB406" s="34" t="s">
        <v>486</v>
      </c>
      <c r="BC406" s="34" t="s">
        <v>486</v>
      </c>
      <c r="BD406" s="34" t="s">
        <v>486</v>
      </c>
      <c r="BE406" s="27" t="s">
        <v>486</v>
      </c>
      <c r="BF406" s="34" t="s">
        <v>486</v>
      </c>
      <c r="BG406" s="33" t="s">
        <v>486</v>
      </c>
      <c r="BH406" s="34" t="s">
        <v>486</v>
      </c>
      <c r="BI406" s="34" t="s">
        <v>486</v>
      </c>
      <c r="BJ406" s="16" t="s">
        <v>486</v>
      </c>
      <c r="BK406" s="34" t="s">
        <v>486</v>
      </c>
      <c r="BL406" s="34" t="s">
        <v>486</v>
      </c>
      <c r="BM406" s="34" t="s">
        <v>486</v>
      </c>
      <c r="BN406" s="27" t="s">
        <v>486</v>
      </c>
      <c r="BO406" s="33">
        <v>0.376</v>
      </c>
      <c r="BP406" s="34">
        <v>8.4830000000000005</v>
      </c>
      <c r="BQ406" s="34">
        <v>9.9000000000000005E-2</v>
      </c>
      <c r="BR406" s="16">
        <v>354.15499999999997</v>
      </c>
      <c r="BS406" s="34">
        <v>5.0999999999999997E-2</v>
      </c>
      <c r="BT406" s="34">
        <v>0.32500000000000001</v>
      </c>
      <c r="BU406" s="34" t="s">
        <v>486</v>
      </c>
      <c r="BV406" s="27">
        <v>15.812656203358941</v>
      </c>
      <c r="BW406" s="33">
        <v>0.121</v>
      </c>
      <c r="BX406" s="34">
        <v>3.0459999999999998</v>
      </c>
      <c r="BY406" s="34">
        <v>0.33400000000000002</v>
      </c>
      <c r="BZ406" s="16">
        <v>382.73599999999999</v>
      </c>
      <c r="CA406" s="34">
        <v>0.03</v>
      </c>
      <c r="CB406" s="34">
        <v>9.0999999999999998E-2</v>
      </c>
      <c r="CC406" s="34" t="s">
        <v>486</v>
      </c>
      <c r="CD406" s="27">
        <v>16.637358093352816</v>
      </c>
      <c r="CE406" s="33">
        <v>3.6999999999999998E-2</v>
      </c>
      <c r="CF406" s="34">
        <v>0.76900000000000002</v>
      </c>
      <c r="CG406" s="34">
        <v>7.4999999999999997E-2</v>
      </c>
      <c r="CH406" s="16">
        <v>220.75899999999999</v>
      </c>
      <c r="CI406" s="34">
        <v>1.2999999999999999E-2</v>
      </c>
      <c r="CJ406" s="34">
        <v>2.5000000000000001E-2</v>
      </c>
      <c r="CK406" s="34" t="s">
        <v>486</v>
      </c>
      <c r="CL406" s="27">
        <v>9.5252470503212834</v>
      </c>
      <c r="CM406" s="33">
        <v>7.9000000000000001E-2</v>
      </c>
      <c r="CN406" s="34">
        <v>2.2429999999999999</v>
      </c>
      <c r="CO406" s="34">
        <v>0.218</v>
      </c>
      <c r="CP406" s="16">
        <v>391.62099999999998</v>
      </c>
      <c r="CQ406" s="34">
        <v>2.3E-2</v>
      </c>
      <c r="CR406" s="34">
        <v>5.6000000000000001E-2</v>
      </c>
      <c r="CS406" s="34" t="s">
        <v>486</v>
      </c>
      <c r="CT406" s="27">
        <v>16.958601435955444</v>
      </c>
      <c r="CU406" s="33">
        <v>0.12</v>
      </c>
      <c r="CV406" s="34">
        <v>2.7690000000000001</v>
      </c>
      <c r="CW406" s="34">
        <v>0.13200000000000001</v>
      </c>
      <c r="CX406" s="16">
        <v>288.18299999999999</v>
      </c>
      <c r="CY406" s="34">
        <v>2.4E-2</v>
      </c>
      <c r="CZ406" s="34">
        <v>9.7000000000000003E-2</v>
      </c>
      <c r="DA406" s="34" t="s">
        <v>486</v>
      </c>
      <c r="DB406" s="27">
        <v>12.563161615685535</v>
      </c>
      <c r="DC406" s="34">
        <v>1.0089999999999999</v>
      </c>
      <c r="DD406" s="33">
        <v>4.2999999999999997E-2</v>
      </c>
      <c r="DE406" s="34">
        <v>0.90400000000000003</v>
      </c>
      <c r="DF406" s="34">
        <v>0.10100000000000001</v>
      </c>
      <c r="DG406" s="16">
        <v>283.97300000000001</v>
      </c>
      <c r="DH406" s="34">
        <v>1.7000000000000001E-2</v>
      </c>
      <c r="DI406" s="34">
        <v>2.5000000000000001E-2</v>
      </c>
      <c r="DJ406" s="34" t="s">
        <v>486</v>
      </c>
      <c r="DK406" s="27">
        <v>12.246419223578579</v>
      </c>
      <c r="DL406" s="33">
        <v>0.09</v>
      </c>
      <c r="DM406" s="34">
        <v>2.0009999999999999</v>
      </c>
      <c r="DN406" s="34">
        <v>0.39</v>
      </c>
      <c r="DO406" s="16">
        <v>369.36500000000001</v>
      </c>
      <c r="DP406" s="34">
        <v>0.03</v>
      </c>
      <c r="DQ406" s="34">
        <v>6.0999999999999999E-2</v>
      </c>
      <c r="DR406" s="34" t="s">
        <v>486</v>
      </c>
      <c r="DS406" s="27">
        <v>15.989224678323987</v>
      </c>
      <c r="DT406" s="33">
        <v>0.03</v>
      </c>
      <c r="DU406" s="34">
        <v>0.55100000000000005</v>
      </c>
      <c r="DV406" s="34">
        <v>7.0999999999999994E-2</v>
      </c>
      <c r="DW406" s="16">
        <v>213.33199999999999</v>
      </c>
      <c r="DX406" s="34">
        <v>1.0999999999999999E-2</v>
      </c>
      <c r="DY406" s="34">
        <v>1.7999999999999999E-2</v>
      </c>
      <c r="DZ406" s="34" t="s">
        <v>486</v>
      </c>
      <c r="EA406" s="27">
        <v>9.1910566998161851</v>
      </c>
      <c r="EB406" s="33">
        <v>5.2999999999999999E-2</v>
      </c>
      <c r="EC406" s="34">
        <v>1.2030000000000001</v>
      </c>
      <c r="ED406" s="34">
        <v>3.4000000000000002E-2</v>
      </c>
      <c r="EE406" s="16">
        <v>383.51600000000002</v>
      </c>
      <c r="EF406" s="34">
        <v>2.1999999999999999E-2</v>
      </c>
      <c r="EG406" s="34">
        <v>3.1E-2</v>
      </c>
      <c r="EH406" s="34" t="s">
        <v>486</v>
      </c>
      <c r="EI406" s="27">
        <v>16.537344739281398</v>
      </c>
      <c r="EJ406" s="33">
        <v>4.2999999999999997E-2</v>
      </c>
      <c r="EK406" s="34">
        <v>0.89800000000000002</v>
      </c>
      <c r="EL406" s="34">
        <v>0.11899999999999999</v>
      </c>
      <c r="EM406" s="16">
        <v>267.52999999999997</v>
      </c>
      <c r="EN406" s="34">
        <v>1.6E-2</v>
      </c>
      <c r="EO406" s="34">
        <v>2.7E-2</v>
      </c>
      <c r="EP406" s="34" t="s">
        <v>486</v>
      </c>
      <c r="EQ406" s="27">
        <v>11.540772336648285</v>
      </c>
      <c r="ER406" s="34">
        <v>1.2809999999999999</v>
      </c>
    </row>
    <row r="407" spans="2:148" x14ac:dyDescent="0.2">
      <c r="B407" s="15" t="s">
        <v>504</v>
      </c>
      <c r="D407" s="15" t="s">
        <v>60</v>
      </c>
      <c r="E407" s="15" t="s">
        <v>563</v>
      </c>
      <c r="F407" s="31" t="s">
        <v>32</v>
      </c>
      <c r="G407" s="15">
        <v>7901</v>
      </c>
      <c r="H407" s="31" t="s">
        <v>616</v>
      </c>
      <c r="I407" s="15">
        <v>4554</v>
      </c>
      <c r="K407" s="15" t="s">
        <v>491</v>
      </c>
      <c r="L407" s="15">
        <v>3.8279999999999998</v>
      </c>
      <c r="N407" s="15" t="s">
        <v>31</v>
      </c>
      <c r="P407" s="15" t="s">
        <v>495</v>
      </c>
      <c r="Q407" s="37"/>
      <c r="R407" s="11"/>
      <c r="T407" s="31" t="s">
        <v>153</v>
      </c>
      <c r="U407" s="15"/>
      <c r="V407" s="15">
        <v>2270</v>
      </c>
      <c r="Y407" s="41">
        <v>0.21705397265428747</v>
      </c>
      <c r="Z407" s="42">
        <v>1.4790159380371559</v>
      </c>
      <c r="AA407" s="42">
        <v>5.2072227848818778E-2</v>
      </c>
      <c r="AB407" s="28">
        <v>408.75336409216675</v>
      </c>
      <c r="AC407" s="42">
        <v>2.0060554999960671E-2</v>
      </c>
      <c r="AD407" s="42">
        <v>0.19699341765432679</v>
      </c>
      <c r="AE407" s="42"/>
      <c r="AF407" s="43">
        <v>17.660702105999604</v>
      </c>
      <c r="AG407" s="41">
        <v>6.330031983979309E-2</v>
      </c>
      <c r="AH407" s="42">
        <v>2.5535674631136103</v>
      </c>
      <c r="AI407" s="42">
        <v>6.7134866009033189E-4</v>
      </c>
      <c r="AJ407" s="28">
        <v>278.41136258467128</v>
      </c>
      <c r="AK407" s="42">
        <v>2.556813650397919E-2</v>
      </c>
      <c r="AL407" s="42">
        <v>3.77321833358139E-2</v>
      </c>
      <c r="AM407" s="42"/>
      <c r="AN407" s="43">
        <v>12.121820631926012</v>
      </c>
      <c r="AO407" s="41">
        <v>0.12016693951839154</v>
      </c>
      <c r="AP407" s="42">
        <v>2.1561387725880854</v>
      </c>
      <c r="AQ407" s="42">
        <v>1.9682241698824404E-2</v>
      </c>
      <c r="AR407" s="28">
        <v>326.6190564650687</v>
      </c>
      <c r="AS407" s="42">
        <v>2.3531127710986279E-2</v>
      </c>
      <c r="AT407" s="42">
        <v>9.6635811807405256E-2</v>
      </c>
      <c r="AU407" s="42"/>
      <c r="AV407" s="27">
        <v>14.066881771317718</v>
      </c>
      <c r="AW407" s="54"/>
      <c r="AX407" s="33" t="s">
        <v>486</v>
      </c>
      <c r="AY407" s="34" t="s">
        <v>486</v>
      </c>
      <c r="AZ407" s="34" t="s">
        <v>486</v>
      </c>
      <c r="BA407" s="16" t="s">
        <v>486</v>
      </c>
      <c r="BB407" s="34" t="s">
        <v>486</v>
      </c>
      <c r="BC407" s="34" t="s">
        <v>486</v>
      </c>
      <c r="BD407" s="34" t="s">
        <v>486</v>
      </c>
      <c r="BE407" s="27" t="s">
        <v>486</v>
      </c>
      <c r="BF407" s="34" t="s">
        <v>486</v>
      </c>
      <c r="BG407" s="33" t="s">
        <v>486</v>
      </c>
      <c r="BH407" s="34" t="s">
        <v>486</v>
      </c>
      <c r="BI407" s="34" t="s">
        <v>486</v>
      </c>
      <c r="BJ407" s="16" t="s">
        <v>486</v>
      </c>
      <c r="BK407" s="34" t="s">
        <v>486</v>
      </c>
      <c r="BL407" s="34" t="s">
        <v>486</v>
      </c>
      <c r="BM407" s="34" t="s">
        <v>486</v>
      </c>
      <c r="BN407" s="27" t="s">
        <v>486</v>
      </c>
      <c r="BO407" s="33">
        <v>0.31376353729027073</v>
      </c>
      <c r="BP407" s="34">
        <v>1.5254395732875614</v>
      </c>
      <c r="BQ407" s="34">
        <v>0.14510507993155219</v>
      </c>
      <c r="BR407" s="16">
        <v>358.80011611695352</v>
      </c>
      <c r="BS407" s="34">
        <v>2.238287886522718E-2</v>
      </c>
      <c r="BT407" s="34">
        <v>0.29138065842504357</v>
      </c>
      <c r="BU407" s="34" t="s">
        <v>486</v>
      </c>
      <c r="BV407" s="27">
        <v>15.534487203682904</v>
      </c>
      <c r="BW407" s="33">
        <v>3.1237354918285998E-2</v>
      </c>
      <c r="BX407" s="34">
        <v>1.6914197844788892</v>
      </c>
      <c r="BY407" s="34" t="s">
        <v>486</v>
      </c>
      <c r="BZ407" s="16">
        <v>381.07902125260716</v>
      </c>
      <c r="CA407" s="34">
        <v>1.887463394115441E-2</v>
      </c>
      <c r="CB407" s="34">
        <v>1.2362720977131588E-2</v>
      </c>
      <c r="CC407" s="34" t="s">
        <v>486</v>
      </c>
      <c r="CD407" s="27">
        <v>16.462780386618032</v>
      </c>
      <c r="CE407" s="33">
        <v>2.5948567923663689E-2</v>
      </c>
      <c r="CF407" s="34">
        <v>1.1486482797543229</v>
      </c>
      <c r="CG407" s="34">
        <v>4.4530196254030316E-4</v>
      </c>
      <c r="CH407" s="16">
        <v>251.1220217152341</v>
      </c>
      <c r="CI407" s="34">
        <v>9.8860694110559384E-3</v>
      </c>
      <c r="CJ407" s="34">
        <v>1.6062498512607749E-2</v>
      </c>
      <c r="CK407" s="34" t="s">
        <v>486</v>
      </c>
      <c r="CL407" s="27">
        <v>10.851605395059844</v>
      </c>
      <c r="CM407" s="33">
        <v>1.7821761864784687E-2</v>
      </c>
      <c r="CN407" s="34">
        <v>1.0048377442540803</v>
      </c>
      <c r="CO407" s="34" t="s">
        <v>486</v>
      </c>
      <c r="CP407" s="16">
        <v>401.94686370824712</v>
      </c>
      <c r="CQ407" s="34">
        <v>1.2418746006430673E-2</v>
      </c>
      <c r="CR407" s="34">
        <v>5.4030158583540135E-3</v>
      </c>
      <c r="CS407" s="34" t="s">
        <v>486</v>
      </c>
      <c r="CT407" s="27">
        <v>17.309704926931452</v>
      </c>
      <c r="CU407" s="33">
        <v>8.2938300031564716E-2</v>
      </c>
      <c r="CV407" s="34">
        <v>1.2861126854922025</v>
      </c>
      <c r="CW407" s="34">
        <v>2.8607224601214648E-2</v>
      </c>
      <c r="CX407" s="16">
        <v>306.87462185760097</v>
      </c>
      <c r="CY407" s="34">
        <v>1.3917457426265663E-2</v>
      </c>
      <c r="CZ407" s="34">
        <v>6.902084260529906E-2</v>
      </c>
      <c r="DA407" s="34" t="s">
        <v>486</v>
      </c>
      <c r="DB407" s="27">
        <v>13.259860595596072</v>
      </c>
      <c r="DC407" s="34" t="s">
        <v>486</v>
      </c>
      <c r="DD407" s="33">
        <v>2.6921205176018157E-3</v>
      </c>
      <c r="DE407" s="34">
        <v>4.2773841776284335E-4</v>
      </c>
      <c r="DF407" s="34" t="s">
        <v>486</v>
      </c>
      <c r="DG407" s="16">
        <v>273.20256349491063</v>
      </c>
      <c r="DH407" s="34">
        <v>1.1992483657472779E-3</v>
      </c>
      <c r="DI407" s="34">
        <v>1.4928721518545377E-3</v>
      </c>
      <c r="DJ407" s="34" t="s">
        <v>486</v>
      </c>
      <c r="DK407" s="27">
        <v>11.718090008053304</v>
      </c>
      <c r="DL407" s="33">
        <v>6.4753510588106467E-2</v>
      </c>
      <c r="DM407" s="34">
        <v>5.6845878513552863</v>
      </c>
      <c r="DN407" s="34" t="s">
        <v>486</v>
      </c>
      <c r="DO407" s="16">
        <v>365.39110318386048</v>
      </c>
      <c r="DP407" s="34">
        <v>3.1368735590819583E-2</v>
      </c>
      <c r="DQ407" s="34">
        <v>3.3384774997286884E-2</v>
      </c>
      <c r="DR407" s="34" t="s">
        <v>486</v>
      </c>
      <c r="DS407" s="27">
        <v>16.063618151732832</v>
      </c>
      <c r="DT407" s="33">
        <v>3.6322254941568578E-2</v>
      </c>
      <c r="DU407" s="34">
        <v>2.1636432938241477</v>
      </c>
      <c r="DV407" s="34">
        <v>5.8540742232641757E-4</v>
      </c>
      <c r="DW407" s="16">
        <v>246.58866415601213</v>
      </c>
      <c r="DX407" s="34">
        <v>1.2759536960983227E-2</v>
      </c>
      <c r="DY407" s="34">
        <v>2.3562717980585353E-2</v>
      </c>
      <c r="DZ407" s="34" t="s">
        <v>486</v>
      </c>
      <c r="EA407" s="27">
        <v>10.726989891819652</v>
      </c>
      <c r="EB407" s="33">
        <v>1.5231259219412532E-2</v>
      </c>
      <c r="EC407" s="34">
        <v>0.72349000956970388</v>
      </c>
      <c r="ED407" s="34" t="s">
        <v>486</v>
      </c>
      <c r="EE407" s="16">
        <v>388.15923084331331</v>
      </c>
      <c r="EF407" s="34">
        <v>1.1021218389139588E-2</v>
      </c>
      <c r="EG407" s="34">
        <v>4.2100408302729441E-3</v>
      </c>
      <c r="EH407" s="34" t="s">
        <v>486</v>
      </c>
      <c r="EI407" s="27">
        <v>16.699036543779982</v>
      </c>
      <c r="EJ407" s="33">
        <v>3.1546293425569076E-2</v>
      </c>
      <c r="EK407" s="34">
        <v>2.0911772302489275</v>
      </c>
      <c r="EL407" s="34" t="s">
        <v>486</v>
      </c>
      <c r="EM407" s="16">
        <v>283.84508454604651</v>
      </c>
      <c r="EN407" s="34">
        <v>1.2969456194650002E-2</v>
      </c>
      <c r="EO407" s="34">
        <v>1.8576837230919074E-2</v>
      </c>
      <c r="EP407" s="34" t="s">
        <v>486</v>
      </c>
      <c r="EQ407" s="27">
        <v>12.319388886734544</v>
      </c>
      <c r="ER407" s="34" t="s">
        <v>486</v>
      </c>
    </row>
    <row r="408" spans="2:148" x14ac:dyDescent="0.2">
      <c r="B408" s="15" t="s">
        <v>504</v>
      </c>
      <c r="D408" s="15" t="s">
        <v>53</v>
      </c>
      <c r="E408" s="15" t="s">
        <v>601</v>
      </c>
      <c r="F408" s="31" t="s">
        <v>32</v>
      </c>
      <c r="G408" s="15">
        <v>7901</v>
      </c>
      <c r="H408" s="31" t="s">
        <v>616</v>
      </c>
      <c r="I408" s="15">
        <v>11169</v>
      </c>
      <c r="K408" s="15" t="s">
        <v>491</v>
      </c>
      <c r="L408" s="15">
        <v>3.984</v>
      </c>
      <c r="N408" s="15" t="s">
        <v>39</v>
      </c>
      <c r="P408" s="15" t="s">
        <v>495</v>
      </c>
      <c r="Q408" s="37"/>
      <c r="R408" s="11"/>
      <c r="T408" s="31" t="s">
        <v>153</v>
      </c>
      <c r="U408" s="15"/>
      <c r="V408" s="15">
        <v>2150</v>
      </c>
      <c r="Y408" s="41">
        <v>0.27600000000000002</v>
      </c>
      <c r="Z408" s="42">
        <v>1.988</v>
      </c>
      <c r="AA408" s="42">
        <v>0.14100000000000001</v>
      </c>
      <c r="AB408" s="28">
        <v>386.2</v>
      </c>
      <c r="AC408" s="42">
        <v>3.6500000000000005E-2</v>
      </c>
      <c r="AD408" s="42">
        <v>0.23949999999999999</v>
      </c>
      <c r="AE408" s="42"/>
      <c r="AF408" s="43">
        <v>16.735710043832778</v>
      </c>
      <c r="AG408" s="41">
        <v>1.7000000000000001E-2</v>
      </c>
      <c r="AH408" s="42">
        <v>3.0499999999999999E-2</v>
      </c>
      <c r="AI408" s="42">
        <v>0.192</v>
      </c>
      <c r="AJ408" s="28">
        <v>224.1275</v>
      </c>
      <c r="AK408" s="42">
        <v>8.5000000000000006E-3</v>
      </c>
      <c r="AL408" s="42">
        <v>8.5000000000000006E-3</v>
      </c>
      <c r="AM408" s="42"/>
      <c r="AN408" s="43">
        <v>9.6172273805596156</v>
      </c>
      <c r="AO408" s="41">
        <v>0.112</v>
      </c>
      <c r="AP408" s="42">
        <v>0.749</v>
      </c>
      <c r="AQ408" s="42">
        <v>0.17349999999999999</v>
      </c>
      <c r="AR408" s="28">
        <v>283.61149999999998</v>
      </c>
      <c r="AS408" s="42">
        <v>1.8499999999999999E-2</v>
      </c>
      <c r="AT408" s="42">
        <v>9.35E-2</v>
      </c>
      <c r="AU408" s="42"/>
      <c r="AV408" s="27">
        <v>12.141</v>
      </c>
      <c r="AW408" s="54">
        <v>0.96250000000000002</v>
      </c>
      <c r="AX408" s="33" t="s">
        <v>486</v>
      </c>
      <c r="AY408" s="34" t="s">
        <v>486</v>
      </c>
      <c r="AZ408" s="34" t="s">
        <v>486</v>
      </c>
      <c r="BA408" s="16" t="s">
        <v>486</v>
      </c>
      <c r="BB408" s="34" t="s">
        <v>486</v>
      </c>
      <c r="BC408" s="34" t="s">
        <v>486</v>
      </c>
      <c r="BD408" s="34" t="s">
        <v>486</v>
      </c>
      <c r="BE408" s="27" t="s">
        <v>486</v>
      </c>
      <c r="BF408" s="34" t="s">
        <v>486</v>
      </c>
      <c r="BG408" s="33" t="s">
        <v>486</v>
      </c>
      <c r="BH408" s="34" t="s">
        <v>486</v>
      </c>
      <c r="BI408" s="34" t="s">
        <v>486</v>
      </c>
      <c r="BJ408" s="16" t="s">
        <v>486</v>
      </c>
      <c r="BK408" s="34" t="s">
        <v>486</v>
      </c>
      <c r="BL408" s="34" t="s">
        <v>486</v>
      </c>
      <c r="BM408" s="34" t="s">
        <v>486</v>
      </c>
      <c r="BN408" s="27" t="s">
        <v>486</v>
      </c>
      <c r="BO408" s="33" t="s">
        <v>486</v>
      </c>
      <c r="BP408" s="34" t="s">
        <v>486</v>
      </c>
      <c r="BQ408" s="34" t="s">
        <v>486</v>
      </c>
      <c r="BR408" s="16" t="s">
        <v>486</v>
      </c>
      <c r="BS408" s="34" t="s">
        <v>486</v>
      </c>
      <c r="BT408" s="34" t="s">
        <v>486</v>
      </c>
      <c r="BU408" s="34" t="s">
        <v>486</v>
      </c>
      <c r="BV408" s="27" t="s">
        <v>486</v>
      </c>
      <c r="BW408" s="33" t="s">
        <v>486</v>
      </c>
      <c r="BX408" s="34" t="s">
        <v>486</v>
      </c>
      <c r="BY408" s="34" t="s">
        <v>486</v>
      </c>
      <c r="BZ408" s="16" t="s">
        <v>486</v>
      </c>
      <c r="CA408" s="34" t="s">
        <v>486</v>
      </c>
      <c r="CB408" s="34" t="s">
        <v>486</v>
      </c>
      <c r="CC408" s="34" t="s">
        <v>486</v>
      </c>
      <c r="CD408" s="27" t="s">
        <v>486</v>
      </c>
      <c r="CE408" s="33" t="s">
        <v>486</v>
      </c>
      <c r="CF408" s="34" t="s">
        <v>486</v>
      </c>
      <c r="CG408" s="34" t="s">
        <v>486</v>
      </c>
      <c r="CH408" s="16" t="s">
        <v>486</v>
      </c>
      <c r="CI408" s="34" t="s">
        <v>486</v>
      </c>
      <c r="CJ408" s="34" t="s">
        <v>486</v>
      </c>
      <c r="CK408" s="34" t="s">
        <v>486</v>
      </c>
      <c r="CL408" s="27" t="s">
        <v>486</v>
      </c>
      <c r="CM408" s="33" t="s">
        <v>486</v>
      </c>
      <c r="CN408" s="34" t="s">
        <v>486</v>
      </c>
      <c r="CO408" s="34" t="s">
        <v>486</v>
      </c>
      <c r="CP408" s="16" t="s">
        <v>486</v>
      </c>
      <c r="CQ408" s="34" t="s">
        <v>486</v>
      </c>
      <c r="CR408" s="34" t="s">
        <v>486</v>
      </c>
      <c r="CS408" s="34" t="s">
        <v>486</v>
      </c>
      <c r="CT408" s="27" t="s">
        <v>486</v>
      </c>
      <c r="CU408" s="33" t="s">
        <v>486</v>
      </c>
      <c r="CV408" s="34" t="s">
        <v>486</v>
      </c>
      <c r="CW408" s="34" t="s">
        <v>486</v>
      </c>
      <c r="CX408" s="16" t="s">
        <v>486</v>
      </c>
      <c r="CY408" s="34" t="s">
        <v>486</v>
      </c>
      <c r="CZ408" s="34" t="s">
        <v>486</v>
      </c>
      <c r="DA408" s="34" t="s">
        <v>486</v>
      </c>
      <c r="DB408" s="27" t="s">
        <v>486</v>
      </c>
      <c r="DC408" s="34" t="s">
        <v>486</v>
      </c>
      <c r="DD408" s="33">
        <v>1.8499999999999999E-2</v>
      </c>
      <c r="DE408" s="34">
        <v>4.9000000000000002E-2</v>
      </c>
      <c r="DF408" s="34">
        <v>0.58699999999999997</v>
      </c>
      <c r="DG408" s="16">
        <v>271.38800000000003</v>
      </c>
      <c r="DH408" s="34">
        <v>1.7999999999999999E-2</v>
      </c>
      <c r="DI408" s="34">
        <v>4.4999999999999997E-3</v>
      </c>
      <c r="DJ408" s="34" t="s">
        <v>486</v>
      </c>
      <c r="DK408" s="27">
        <v>11.645687577571447</v>
      </c>
      <c r="DL408" s="33">
        <v>6.2E-2</v>
      </c>
      <c r="DM408" s="34">
        <v>0.95599999999999996</v>
      </c>
      <c r="DN408" s="34">
        <v>0.86</v>
      </c>
      <c r="DO408" s="16">
        <v>351.94150000000002</v>
      </c>
      <c r="DP408" s="34">
        <v>0.02</v>
      </c>
      <c r="DQ408" s="34">
        <v>4.1999999999999996E-2</v>
      </c>
      <c r="DR408" s="34" t="s">
        <v>486</v>
      </c>
      <c r="DS408" s="27">
        <v>15.167687153383293</v>
      </c>
      <c r="DT408" s="33">
        <v>2.1999999999999999E-2</v>
      </c>
      <c r="DU408" s="34">
        <v>0.48650000000000004</v>
      </c>
      <c r="DV408" s="34">
        <v>0.41749999999999998</v>
      </c>
      <c r="DW408" s="16">
        <v>189.495</v>
      </c>
      <c r="DX408" s="34">
        <v>8.5000000000000006E-3</v>
      </c>
      <c r="DY408" s="34">
        <v>1.35E-2</v>
      </c>
      <c r="DZ408" s="34" t="s">
        <v>486</v>
      </c>
      <c r="EA408" s="27">
        <v>8.1632488884699406</v>
      </c>
      <c r="EB408" s="33">
        <v>4.0500000000000001E-2</v>
      </c>
      <c r="EC408" s="34">
        <v>0.60599999999999998</v>
      </c>
      <c r="ED408" s="34">
        <v>1.004</v>
      </c>
      <c r="EE408" s="16">
        <v>378.84550000000002</v>
      </c>
      <c r="EF408" s="34">
        <v>1.8000000000000002E-2</v>
      </c>
      <c r="EG408" s="34">
        <v>2.2499999999999999E-2</v>
      </c>
      <c r="EH408" s="34" t="s">
        <v>486</v>
      </c>
      <c r="EI408" s="27">
        <v>16.295088608191545</v>
      </c>
      <c r="EJ408" s="33">
        <v>2.8999999999999998E-2</v>
      </c>
      <c r="EK408" s="34">
        <v>0.48</v>
      </c>
      <c r="EL408" s="34">
        <v>0.57600000000000007</v>
      </c>
      <c r="EM408" s="16">
        <v>248.72749999999999</v>
      </c>
      <c r="EN408" s="34">
        <v>1.2999999999999999E-2</v>
      </c>
      <c r="EO408" s="34">
        <v>1.6E-2</v>
      </c>
      <c r="EP408" s="34" t="s">
        <v>486</v>
      </c>
      <c r="EQ408" s="27">
        <v>10.704253114640775</v>
      </c>
      <c r="ER408" s="34">
        <v>1.3210000000000002</v>
      </c>
    </row>
    <row r="409" spans="2:148" x14ac:dyDescent="0.2">
      <c r="B409" s="15" t="s">
        <v>504</v>
      </c>
      <c r="D409" s="15" t="s">
        <v>53</v>
      </c>
      <c r="E409" s="15" t="s">
        <v>601</v>
      </c>
      <c r="F409" s="31" t="s">
        <v>32</v>
      </c>
      <c r="G409" s="15">
        <v>7901</v>
      </c>
      <c r="H409" s="31" t="s">
        <v>616</v>
      </c>
      <c r="I409" s="15">
        <v>2553</v>
      </c>
      <c r="K409" s="15" t="s">
        <v>491</v>
      </c>
      <c r="L409" s="15">
        <v>3.984</v>
      </c>
      <c r="N409" s="15" t="s">
        <v>39</v>
      </c>
      <c r="P409" s="15" t="s">
        <v>495</v>
      </c>
      <c r="Q409" s="37"/>
      <c r="R409" s="12"/>
      <c r="T409" s="31" t="s">
        <v>153</v>
      </c>
      <c r="U409" s="15"/>
      <c r="V409" s="15">
        <v>2150</v>
      </c>
      <c r="Y409" s="41">
        <v>0.27800000000000002</v>
      </c>
      <c r="Z409" s="42">
        <v>1.931</v>
      </c>
      <c r="AA409" s="42">
        <v>0.13600000000000001</v>
      </c>
      <c r="AB409" s="28">
        <v>377.68799999999999</v>
      </c>
      <c r="AC409" s="42">
        <v>3.5000000000000003E-2</v>
      </c>
      <c r="AD409" s="42">
        <v>0.24399999999999999</v>
      </c>
      <c r="AE409" s="42"/>
      <c r="AF409" s="43">
        <v>16.367059590579881</v>
      </c>
      <c r="AG409" s="41">
        <v>2.4E-2</v>
      </c>
      <c r="AH409" s="42">
        <v>0.193</v>
      </c>
      <c r="AI409" s="42">
        <v>0.13100000000000001</v>
      </c>
      <c r="AJ409" s="28">
        <v>225.66300000000001</v>
      </c>
      <c r="AK409" s="42">
        <v>8.0000000000000002E-3</v>
      </c>
      <c r="AL409" s="42">
        <v>1.6E-2</v>
      </c>
      <c r="AM409" s="42"/>
      <c r="AN409" s="43">
        <v>9.6949898666163925</v>
      </c>
      <c r="AO409" s="41">
        <v>0.11799999999999999</v>
      </c>
      <c r="AP409" s="42">
        <v>0.83599999999999997</v>
      </c>
      <c r="AQ409" s="42">
        <v>0.13300000000000001</v>
      </c>
      <c r="AR409" s="28">
        <v>281.94499999999999</v>
      </c>
      <c r="AS409" s="42">
        <v>1.7999999999999999E-2</v>
      </c>
      <c r="AT409" s="42">
        <v>0.1</v>
      </c>
      <c r="AU409" s="42"/>
      <c r="AV409" s="27">
        <v>12.076000000000001</v>
      </c>
      <c r="AW409" s="54"/>
      <c r="AX409" s="33" t="s">
        <v>486</v>
      </c>
      <c r="AY409" s="34" t="s">
        <v>486</v>
      </c>
      <c r="AZ409" s="34" t="s">
        <v>486</v>
      </c>
      <c r="BA409" s="16" t="s">
        <v>486</v>
      </c>
      <c r="BB409" s="34" t="s">
        <v>486</v>
      </c>
      <c r="BC409" s="34" t="s">
        <v>486</v>
      </c>
      <c r="BD409" s="34" t="s">
        <v>486</v>
      </c>
      <c r="BE409" s="27" t="s">
        <v>486</v>
      </c>
      <c r="BF409" s="34" t="s">
        <v>486</v>
      </c>
      <c r="BG409" s="33" t="s">
        <v>486</v>
      </c>
      <c r="BH409" s="34" t="s">
        <v>486</v>
      </c>
      <c r="BI409" s="34" t="s">
        <v>486</v>
      </c>
      <c r="BJ409" s="16" t="s">
        <v>486</v>
      </c>
      <c r="BK409" s="34" t="s">
        <v>486</v>
      </c>
      <c r="BL409" s="34" t="s">
        <v>486</v>
      </c>
      <c r="BM409" s="34" t="s">
        <v>486</v>
      </c>
      <c r="BN409" s="27" t="s">
        <v>486</v>
      </c>
      <c r="BO409" s="33">
        <v>0.35899999999999999</v>
      </c>
      <c r="BP409" s="34">
        <v>3.3140000000000001</v>
      </c>
      <c r="BQ409" s="34">
        <v>0.47399999999999998</v>
      </c>
      <c r="BR409" s="16">
        <v>332.54199999999997</v>
      </c>
      <c r="BS409" s="34">
        <v>3.5999999999999997E-2</v>
      </c>
      <c r="BT409" s="34">
        <v>0.32300000000000001</v>
      </c>
      <c r="BU409" s="34" t="s">
        <v>486</v>
      </c>
      <c r="BV409" s="27">
        <v>14.534974470157579</v>
      </c>
      <c r="BW409" s="33">
        <v>3.4000000000000002E-2</v>
      </c>
      <c r="BX409" s="34">
        <v>0.14399999999999999</v>
      </c>
      <c r="BY409" s="34">
        <v>0.35099999999999998</v>
      </c>
      <c r="BZ409" s="16">
        <v>351.14299999999997</v>
      </c>
      <c r="CA409" s="34">
        <v>1.0999999999999999E-2</v>
      </c>
      <c r="CB409" s="34">
        <v>2.1999999999999999E-2</v>
      </c>
      <c r="CC409" s="34" t="s">
        <v>486</v>
      </c>
      <c r="CD409" s="27">
        <v>15.074902043958463</v>
      </c>
      <c r="CE409" s="33">
        <v>1.9E-2</v>
      </c>
      <c r="CF409" s="34">
        <v>7.0000000000000007E-2</v>
      </c>
      <c r="CG409" s="34">
        <v>0.222</v>
      </c>
      <c r="CH409" s="16">
        <v>196.42500000000001</v>
      </c>
      <c r="CI409" s="34">
        <v>7.0000000000000001E-3</v>
      </c>
      <c r="CJ409" s="34">
        <v>1.2E-2</v>
      </c>
      <c r="CK409" s="34" t="s">
        <v>486</v>
      </c>
      <c r="CL409" s="27">
        <v>8.4319977690845409</v>
      </c>
      <c r="CM409" s="33">
        <v>2.4E-2</v>
      </c>
      <c r="CN409" s="34">
        <v>9.8000000000000004E-2</v>
      </c>
      <c r="CO409" s="34">
        <v>0.38200000000000001</v>
      </c>
      <c r="CP409" s="16">
        <v>374.90300000000002</v>
      </c>
      <c r="CQ409" s="34">
        <v>0.01</v>
      </c>
      <c r="CR409" s="34">
        <v>1.4E-2</v>
      </c>
      <c r="CS409" s="34" t="s">
        <v>486</v>
      </c>
      <c r="CT409" s="27">
        <v>16.089510769665836</v>
      </c>
      <c r="CU409" s="33">
        <v>8.8999999999999996E-2</v>
      </c>
      <c r="CV409" s="34">
        <v>0.72699999999999998</v>
      </c>
      <c r="CW409" s="34">
        <v>0.307</v>
      </c>
      <c r="CX409" s="16">
        <v>264.279</v>
      </c>
      <c r="CY409" s="34">
        <v>1.4E-2</v>
      </c>
      <c r="CZ409" s="34">
        <v>7.4999999999999997E-2</v>
      </c>
      <c r="DA409" s="34" t="s">
        <v>486</v>
      </c>
      <c r="DB409" s="27">
        <v>11.396069818227524</v>
      </c>
      <c r="DC409" s="34" t="s">
        <v>486</v>
      </c>
      <c r="DD409" s="33">
        <v>1.0999999999999999E-2</v>
      </c>
      <c r="DE409" s="34">
        <v>0.129</v>
      </c>
      <c r="DF409" s="34">
        <v>0.24299999999999999</v>
      </c>
      <c r="DG409" s="16">
        <v>263.80700000000002</v>
      </c>
      <c r="DH409" s="34">
        <v>6.0000000000000001E-3</v>
      </c>
      <c r="DI409" s="34">
        <v>6.0000000000000001E-3</v>
      </c>
      <c r="DJ409" s="34" t="s">
        <v>486</v>
      </c>
      <c r="DK409" s="27">
        <v>11.324908956654259</v>
      </c>
      <c r="DL409" s="33">
        <v>4.1000000000000002E-2</v>
      </c>
      <c r="DM409" s="34">
        <v>0.28599999999999998</v>
      </c>
      <c r="DN409" s="34">
        <v>0.159</v>
      </c>
      <c r="DO409" s="16">
        <v>338.02600000000001</v>
      </c>
      <c r="DP409" s="34">
        <v>1.2999999999999999E-2</v>
      </c>
      <c r="DQ409" s="34">
        <v>2.7E-2</v>
      </c>
      <c r="DR409" s="34" t="s">
        <v>486</v>
      </c>
      <c r="DS409" s="27">
        <v>14.522835147915981</v>
      </c>
      <c r="DT409" s="33">
        <v>1.2E-2</v>
      </c>
      <c r="DU409" s="34">
        <v>3.2000000000000001E-2</v>
      </c>
      <c r="DV409" s="34">
        <v>0.14000000000000001</v>
      </c>
      <c r="DW409" s="16">
        <v>193.71100000000001</v>
      </c>
      <c r="DX409" s="34">
        <v>6.0000000000000001E-3</v>
      </c>
      <c r="DY409" s="34">
        <v>7.0000000000000001E-3</v>
      </c>
      <c r="DZ409" s="34" t="s">
        <v>486</v>
      </c>
      <c r="EA409" s="27">
        <v>8.3120804072206269</v>
      </c>
      <c r="EB409" s="33">
        <v>3.5000000000000003E-2</v>
      </c>
      <c r="EC409" s="34">
        <v>0.223</v>
      </c>
      <c r="ED409" s="34">
        <v>0.188</v>
      </c>
      <c r="EE409" s="16">
        <v>369.41399999999999</v>
      </c>
      <c r="EF409" s="34">
        <v>1.2999999999999999E-2</v>
      </c>
      <c r="EG409" s="34">
        <v>2.1999999999999999E-2</v>
      </c>
      <c r="EH409" s="34" t="s">
        <v>486</v>
      </c>
      <c r="EI409" s="27">
        <v>15.864008263813611</v>
      </c>
      <c r="EJ409" s="33">
        <v>1.9E-2</v>
      </c>
      <c r="EK409" s="34">
        <v>0.108</v>
      </c>
      <c r="EL409" s="34">
        <v>0.16800000000000001</v>
      </c>
      <c r="EM409" s="16">
        <v>246.91</v>
      </c>
      <c r="EN409" s="34">
        <v>8.0000000000000002E-3</v>
      </c>
      <c r="EO409" s="34">
        <v>1.0999999999999999E-2</v>
      </c>
      <c r="EP409" s="34" t="s">
        <v>486</v>
      </c>
      <c r="EQ409" s="27">
        <v>10.599867401926129</v>
      </c>
      <c r="ER409" s="34" t="s">
        <v>486</v>
      </c>
    </row>
    <row r="410" spans="2:148" x14ac:dyDescent="0.2">
      <c r="F410" s="44"/>
      <c r="H410" s="16"/>
      <c r="X410" s="34"/>
      <c r="Y410" s="33"/>
      <c r="Z410" s="34"/>
      <c r="AA410" s="35"/>
      <c r="AB410" s="35"/>
      <c r="AC410" s="35"/>
      <c r="AD410" s="35"/>
      <c r="AE410" s="35"/>
      <c r="AF410" s="34"/>
      <c r="AG410" s="33"/>
      <c r="AH410" s="34"/>
      <c r="AI410" s="35"/>
      <c r="AJ410" s="35"/>
      <c r="AK410" s="35"/>
      <c r="AL410" s="35"/>
      <c r="AM410" s="35"/>
      <c r="AN410" s="34"/>
      <c r="AO410" s="33"/>
      <c r="AP410" s="34"/>
      <c r="AQ410" s="35"/>
      <c r="AR410" s="35"/>
      <c r="AS410" s="35"/>
      <c r="AT410" s="35"/>
      <c r="AU410" s="35"/>
      <c r="AV410" s="43"/>
      <c r="AW410" s="34"/>
      <c r="AX410" s="33"/>
      <c r="AY410" s="34"/>
      <c r="AZ410" s="35"/>
      <c r="BA410" s="35"/>
      <c r="BB410" s="35"/>
      <c r="BC410" s="35"/>
      <c r="BD410" s="35"/>
      <c r="BE410" s="43"/>
      <c r="BF410" s="34"/>
      <c r="BG410" s="33"/>
      <c r="BH410" s="34"/>
      <c r="BI410" s="35"/>
      <c r="BJ410" s="35"/>
      <c r="BK410" s="35"/>
      <c r="BL410" s="35"/>
      <c r="BM410" s="35"/>
      <c r="BN410" s="34"/>
      <c r="BO410" s="33"/>
      <c r="BP410" s="34"/>
      <c r="BQ410" s="16"/>
      <c r="BR410" s="34"/>
      <c r="BS410" s="34"/>
      <c r="BT410" s="34"/>
      <c r="BU410" s="34"/>
      <c r="BV410" s="34"/>
      <c r="BW410" s="33"/>
      <c r="BX410" s="34"/>
      <c r="BY410" s="34"/>
      <c r="BZ410" s="34"/>
      <c r="CA410" s="34"/>
      <c r="CB410" s="34"/>
      <c r="CC410" s="35"/>
      <c r="CD410" s="34"/>
      <c r="CE410" s="33"/>
      <c r="CF410" s="34"/>
      <c r="CG410" s="34"/>
      <c r="CH410" s="34"/>
      <c r="CI410" s="34"/>
      <c r="CJ410" s="34"/>
      <c r="CK410" s="34"/>
      <c r="CL410" s="34"/>
      <c r="CM410" s="33"/>
      <c r="CN410" s="34"/>
      <c r="CO410" s="34"/>
      <c r="CP410" s="34"/>
      <c r="CQ410" s="34"/>
      <c r="CR410" s="34"/>
      <c r="CS410" s="35"/>
      <c r="CT410" s="34"/>
      <c r="CU410" s="33"/>
      <c r="CV410" s="34"/>
      <c r="CW410" s="34"/>
      <c r="CX410" s="34"/>
      <c r="CY410" s="34"/>
      <c r="CZ410" s="34"/>
      <c r="DA410" s="34"/>
      <c r="DB410" s="43"/>
      <c r="DC410" s="34"/>
      <c r="DD410" s="33"/>
      <c r="DE410" s="34"/>
      <c r="DF410" s="35"/>
      <c r="DG410" s="34"/>
      <c r="DH410" s="34"/>
      <c r="DI410" s="34"/>
      <c r="DJ410" s="35"/>
      <c r="DK410" s="34"/>
      <c r="DL410" s="33"/>
      <c r="DM410" s="34"/>
      <c r="DN410" s="35"/>
      <c r="DO410" s="34"/>
      <c r="DP410" s="34"/>
      <c r="DQ410" s="34"/>
      <c r="DR410" s="35"/>
      <c r="DS410" s="34"/>
      <c r="DT410" s="33"/>
      <c r="DU410" s="34"/>
      <c r="DV410" s="35"/>
      <c r="DW410" s="43"/>
      <c r="DX410" s="34"/>
      <c r="DY410" s="34"/>
      <c r="DZ410" s="34"/>
      <c r="EA410" s="43"/>
      <c r="EB410" s="33"/>
      <c r="EC410" s="34"/>
      <c r="ED410" s="34"/>
      <c r="EE410" s="43"/>
      <c r="EF410" s="34"/>
      <c r="EG410" s="34"/>
      <c r="EH410" s="34"/>
      <c r="EI410" s="43"/>
      <c r="EJ410" s="33"/>
      <c r="EK410" s="34"/>
      <c r="EL410" s="34"/>
      <c r="EM410" s="43"/>
      <c r="EN410" s="34"/>
      <c r="EO410" s="34"/>
      <c r="EP410" s="34"/>
      <c r="EQ410" s="43"/>
      <c r="ER410" s="35"/>
    </row>
    <row r="411" spans="2:148" x14ac:dyDescent="0.2">
      <c r="F411" s="44"/>
      <c r="H411" s="16"/>
      <c r="X411" s="34"/>
      <c r="Y411" s="33"/>
      <c r="Z411" s="34"/>
      <c r="AA411" s="35"/>
      <c r="AB411" s="35"/>
      <c r="AC411" s="35"/>
      <c r="AD411" s="35"/>
      <c r="AE411" s="35"/>
      <c r="AF411" s="34"/>
      <c r="AG411" s="33"/>
      <c r="AH411" s="34"/>
      <c r="AI411" s="35"/>
      <c r="AJ411" s="35"/>
      <c r="AK411" s="35"/>
      <c r="AL411" s="35"/>
      <c r="AM411" s="35"/>
      <c r="AN411" s="34"/>
      <c r="AO411" s="33"/>
      <c r="AP411" s="34"/>
      <c r="AQ411" s="35"/>
      <c r="AR411" s="35"/>
      <c r="AS411" s="35"/>
      <c r="AT411" s="35"/>
      <c r="AU411" s="35"/>
      <c r="AV411" s="43"/>
      <c r="AW411" s="34"/>
      <c r="AX411" s="33"/>
      <c r="AY411" s="34"/>
      <c r="AZ411" s="35"/>
      <c r="BA411" s="35"/>
      <c r="BB411" s="35"/>
      <c r="BC411" s="35"/>
      <c r="BD411" s="35"/>
      <c r="BE411" s="43"/>
      <c r="BF411" s="34"/>
      <c r="BG411" s="33"/>
      <c r="BH411" s="34"/>
      <c r="BI411" s="35"/>
      <c r="BJ411" s="35"/>
      <c r="BK411" s="35"/>
      <c r="BL411" s="35"/>
      <c r="BM411" s="35"/>
      <c r="BN411" s="34"/>
      <c r="BO411" s="33"/>
      <c r="BP411" s="34"/>
      <c r="BQ411" s="16"/>
      <c r="BR411" s="34"/>
      <c r="BS411" s="34"/>
      <c r="BT411" s="34"/>
      <c r="BU411" s="34"/>
      <c r="BV411" s="34"/>
      <c r="BW411" s="33"/>
      <c r="BX411" s="34"/>
      <c r="BY411" s="34"/>
      <c r="BZ411" s="34"/>
      <c r="CA411" s="34"/>
      <c r="CB411" s="34"/>
      <c r="CC411" s="35"/>
      <c r="CD411" s="34"/>
      <c r="CE411" s="33"/>
      <c r="CF411" s="34"/>
      <c r="CG411" s="34"/>
      <c r="CH411" s="34"/>
      <c r="CI411" s="34"/>
      <c r="CJ411" s="34"/>
      <c r="CK411" s="34"/>
      <c r="CL411" s="34"/>
      <c r="CM411" s="33"/>
      <c r="CN411" s="34"/>
      <c r="CO411" s="34"/>
      <c r="CP411" s="34"/>
      <c r="CQ411" s="34"/>
      <c r="CR411" s="34"/>
      <c r="CS411" s="35"/>
      <c r="CT411" s="34"/>
      <c r="CU411" s="33"/>
      <c r="CV411" s="34"/>
      <c r="CW411" s="34"/>
      <c r="CX411" s="34"/>
      <c r="CY411" s="34"/>
      <c r="CZ411" s="34"/>
      <c r="DA411" s="34"/>
      <c r="DB411" s="43"/>
      <c r="DC411" s="34"/>
      <c r="DD411" s="33"/>
      <c r="DE411" s="34"/>
      <c r="DF411" s="35"/>
      <c r="DG411" s="34"/>
      <c r="DH411" s="34"/>
      <c r="DI411" s="34"/>
      <c r="DJ411" s="35"/>
      <c r="DK411" s="34"/>
      <c r="DL411" s="33"/>
      <c r="DM411" s="34"/>
      <c r="DN411" s="35"/>
      <c r="DO411" s="34"/>
      <c r="DP411" s="34"/>
      <c r="DQ411" s="34"/>
      <c r="DR411" s="35"/>
      <c r="DS411" s="34"/>
      <c r="DT411" s="33"/>
      <c r="DU411" s="34"/>
      <c r="DV411" s="35"/>
      <c r="DW411" s="43"/>
      <c r="DX411" s="34"/>
      <c r="DY411" s="34"/>
      <c r="DZ411" s="34"/>
      <c r="EA411" s="43"/>
      <c r="EB411" s="33"/>
      <c r="EC411" s="34"/>
      <c r="ED411" s="34"/>
      <c r="EE411" s="43"/>
      <c r="EF411" s="34"/>
      <c r="EG411" s="34"/>
      <c r="EH411" s="34"/>
      <c r="EI411" s="43"/>
      <c r="EJ411" s="33"/>
      <c r="EK411" s="34"/>
      <c r="EL411" s="34"/>
      <c r="EM411" s="43"/>
      <c r="EN411" s="34"/>
      <c r="EO411" s="34"/>
      <c r="EP411" s="34"/>
      <c r="EQ411" s="43"/>
      <c r="ER411" s="35"/>
    </row>
    <row r="412" spans="2:148" x14ac:dyDescent="0.2">
      <c r="C412" s="31"/>
      <c r="F412" s="44"/>
      <c r="H412" s="16"/>
      <c r="Q412" s="12"/>
      <c r="X412" s="34"/>
      <c r="Y412" s="33"/>
      <c r="Z412" s="34"/>
      <c r="AA412" s="35"/>
      <c r="AB412" s="35"/>
      <c r="AC412" s="35"/>
      <c r="AD412" s="35"/>
      <c r="AE412" s="35"/>
      <c r="AF412" s="34"/>
      <c r="AG412" s="33"/>
      <c r="AH412" s="34"/>
      <c r="AI412" s="35"/>
      <c r="AJ412" s="35"/>
      <c r="AK412" s="35"/>
      <c r="AL412" s="35"/>
      <c r="AM412" s="35"/>
      <c r="AN412" s="34"/>
      <c r="AO412" s="33"/>
      <c r="AP412" s="34"/>
      <c r="AQ412" s="35"/>
      <c r="AR412" s="35"/>
      <c r="AS412" s="35"/>
      <c r="AT412" s="35"/>
      <c r="AU412" s="35"/>
      <c r="AV412" s="43"/>
      <c r="AW412" s="34"/>
      <c r="AX412" s="33"/>
      <c r="AY412" s="34"/>
      <c r="AZ412" s="35"/>
      <c r="BA412" s="35"/>
      <c r="BB412" s="35"/>
      <c r="BC412" s="35"/>
      <c r="BD412" s="35"/>
      <c r="BE412" s="43"/>
      <c r="BF412" s="34"/>
      <c r="BG412" s="33"/>
      <c r="BH412" s="34"/>
      <c r="BI412" s="35"/>
      <c r="BJ412" s="35"/>
      <c r="BK412" s="35"/>
      <c r="BL412" s="35"/>
      <c r="BM412" s="35"/>
      <c r="BN412" s="34"/>
      <c r="BO412" s="33"/>
      <c r="BP412" s="34"/>
      <c r="BQ412" s="16"/>
      <c r="BR412" s="34"/>
      <c r="BS412" s="34"/>
      <c r="BT412" s="34"/>
      <c r="BU412" s="34"/>
      <c r="BV412" s="34"/>
      <c r="BW412" s="33"/>
      <c r="BX412" s="34"/>
      <c r="BY412" s="34"/>
      <c r="BZ412" s="34"/>
      <c r="CA412" s="34"/>
      <c r="CB412" s="34"/>
      <c r="CC412" s="35"/>
      <c r="CD412" s="34"/>
      <c r="CE412" s="33"/>
      <c r="CF412" s="34"/>
      <c r="CG412" s="34"/>
      <c r="CH412" s="34"/>
      <c r="CI412" s="34"/>
      <c r="CJ412" s="34"/>
      <c r="CK412" s="34"/>
      <c r="CL412" s="34"/>
      <c r="CM412" s="33"/>
      <c r="CN412" s="34"/>
      <c r="CO412" s="34"/>
      <c r="CP412" s="34"/>
      <c r="CQ412" s="34"/>
      <c r="CR412" s="34"/>
      <c r="CS412" s="35"/>
      <c r="CT412" s="34"/>
      <c r="CU412" s="33"/>
      <c r="CV412" s="34"/>
      <c r="CW412" s="34"/>
      <c r="CX412" s="34"/>
      <c r="CY412" s="34"/>
      <c r="CZ412" s="34"/>
      <c r="DA412" s="34"/>
      <c r="DB412" s="43"/>
      <c r="DC412" s="34"/>
      <c r="DD412" s="33"/>
      <c r="DE412" s="34"/>
      <c r="DF412" s="35"/>
      <c r="DG412" s="34"/>
      <c r="DH412" s="34"/>
      <c r="DI412" s="34"/>
      <c r="DJ412" s="35"/>
      <c r="DK412" s="34"/>
      <c r="DL412" s="33"/>
      <c r="DM412" s="34"/>
      <c r="DN412" s="35"/>
      <c r="DO412" s="34"/>
      <c r="DP412" s="34"/>
      <c r="DQ412" s="34"/>
      <c r="DR412" s="35"/>
      <c r="DS412" s="34"/>
      <c r="DT412" s="33"/>
      <c r="DU412" s="34"/>
      <c r="DV412" s="35"/>
      <c r="DW412" s="43"/>
      <c r="DX412" s="34"/>
      <c r="DY412" s="34"/>
      <c r="DZ412" s="34"/>
      <c r="EA412" s="43"/>
      <c r="EB412" s="33"/>
      <c r="EC412" s="34"/>
      <c r="ED412" s="34"/>
      <c r="EE412" s="43"/>
      <c r="EF412" s="34"/>
      <c r="EG412" s="34"/>
      <c r="EH412" s="34"/>
      <c r="EI412" s="43"/>
      <c r="EJ412" s="33"/>
      <c r="EK412" s="34"/>
      <c r="EL412" s="34"/>
      <c r="EM412" s="43"/>
      <c r="EN412" s="34"/>
      <c r="EO412" s="34"/>
      <c r="EP412" s="34"/>
      <c r="EQ412" s="43"/>
      <c r="ER412" s="35"/>
    </row>
    <row r="413" spans="2:148" x14ac:dyDescent="0.2">
      <c r="C413" s="31"/>
      <c r="F413" s="44"/>
      <c r="H413" s="16"/>
      <c r="U413" s="35"/>
      <c r="X413" s="34"/>
      <c r="Y413" s="33"/>
      <c r="Z413" s="34"/>
      <c r="AA413" s="35"/>
      <c r="AB413" s="35"/>
      <c r="AC413" s="35"/>
      <c r="AD413" s="35"/>
      <c r="AE413" s="35"/>
      <c r="AF413" s="34"/>
      <c r="AG413" s="33"/>
      <c r="AH413" s="34"/>
      <c r="AI413" s="35"/>
      <c r="AJ413" s="35"/>
      <c r="AK413" s="35"/>
      <c r="AL413" s="35"/>
      <c r="AM413" s="35"/>
      <c r="AN413" s="34"/>
      <c r="AO413" s="33"/>
      <c r="AP413" s="34"/>
      <c r="AQ413" s="35"/>
      <c r="AR413" s="35"/>
      <c r="AS413" s="35"/>
      <c r="AT413" s="35"/>
      <c r="AU413" s="35"/>
      <c r="AV413" s="43"/>
      <c r="AW413" s="34"/>
      <c r="AX413" s="33"/>
      <c r="AY413" s="34"/>
      <c r="AZ413" s="35"/>
      <c r="BA413" s="35"/>
      <c r="BB413" s="35"/>
      <c r="BC413" s="35"/>
      <c r="BD413" s="35"/>
      <c r="BE413" s="43"/>
      <c r="BF413" s="34"/>
      <c r="BG413" s="33"/>
      <c r="BH413" s="34"/>
      <c r="BI413" s="35"/>
      <c r="BJ413" s="35"/>
      <c r="BK413" s="35"/>
      <c r="BL413" s="35"/>
      <c r="BM413" s="35"/>
      <c r="BN413" s="34"/>
      <c r="BO413" s="33"/>
      <c r="BP413" s="34"/>
      <c r="BQ413" s="16"/>
      <c r="BR413" s="34"/>
      <c r="BS413" s="34"/>
      <c r="BT413" s="34"/>
      <c r="BU413" s="34"/>
      <c r="BV413" s="34"/>
      <c r="BW413" s="33"/>
      <c r="BX413" s="34"/>
      <c r="BY413" s="34"/>
      <c r="BZ413" s="34"/>
      <c r="CA413" s="34"/>
      <c r="CB413" s="34"/>
      <c r="CC413" s="35"/>
      <c r="CD413" s="34"/>
      <c r="CE413" s="33"/>
      <c r="CF413" s="34"/>
      <c r="CG413" s="34"/>
      <c r="CH413" s="34"/>
      <c r="CI413" s="34"/>
      <c r="CJ413" s="34"/>
      <c r="CK413" s="34"/>
      <c r="CL413" s="34"/>
      <c r="CM413" s="33"/>
      <c r="CN413" s="34"/>
      <c r="CO413" s="34"/>
      <c r="CP413" s="34"/>
      <c r="CQ413" s="34"/>
      <c r="CR413" s="34"/>
      <c r="CS413" s="35"/>
      <c r="CT413" s="34"/>
      <c r="CU413" s="33"/>
      <c r="CV413" s="34"/>
      <c r="CW413" s="34"/>
      <c r="CX413" s="34"/>
      <c r="CY413" s="34"/>
      <c r="CZ413" s="34"/>
      <c r="DA413" s="34"/>
      <c r="DB413" s="43"/>
      <c r="DC413" s="34"/>
      <c r="DD413" s="33"/>
      <c r="DE413" s="34"/>
      <c r="DF413" s="35"/>
      <c r="DG413" s="34"/>
      <c r="DH413" s="34"/>
      <c r="DI413" s="34"/>
      <c r="DJ413" s="35"/>
      <c r="DK413" s="34"/>
      <c r="DL413" s="33"/>
      <c r="DM413" s="34"/>
      <c r="DN413" s="35"/>
      <c r="DO413" s="34"/>
      <c r="DP413" s="34"/>
      <c r="DQ413" s="34"/>
      <c r="DR413" s="35"/>
      <c r="DS413" s="34"/>
      <c r="DT413" s="33"/>
      <c r="DU413" s="34"/>
      <c r="DV413" s="35"/>
      <c r="DW413" s="43"/>
      <c r="DX413" s="34"/>
      <c r="DY413" s="34"/>
      <c r="DZ413" s="34"/>
      <c r="EA413" s="43"/>
      <c r="EB413" s="33"/>
      <c r="EC413" s="34"/>
      <c r="ED413" s="34"/>
      <c r="EE413" s="43"/>
      <c r="EF413" s="34"/>
      <c r="EG413" s="34"/>
      <c r="EH413" s="34"/>
      <c r="EI413" s="43"/>
      <c r="EJ413" s="33"/>
      <c r="EK413" s="34"/>
      <c r="EL413" s="34"/>
      <c r="EM413" s="43"/>
      <c r="EN413" s="34"/>
      <c r="EO413" s="34"/>
      <c r="EP413" s="34"/>
      <c r="EQ413" s="43"/>
      <c r="ER413" s="35"/>
    </row>
    <row r="414" spans="2:148" x14ac:dyDescent="0.2">
      <c r="F414" s="44"/>
      <c r="H414" s="16"/>
      <c r="X414" s="34"/>
      <c r="Y414" s="33"/>
      <c r="Z414" s="34"/>
      <c r="AA414" s="35"/>
      <c r="AB414" s="35"/>
      <c r="AC414" s="35"/>
      <c r="AD414" s="35"/>
      <c r="AE414" s="35"/>
      <c r="AF414" s="34"/>
      <c r="AG414" s="33"/>
      <c r="AH414" s="34"/>
      <c r="AI414" s="35"/>
      <c r="AJ414" s="35"/>
      <c r="AK414" s="35"/>
      <c r="AL414" s="35"/>
      <c r="AM414" s="35"/>
      <c r="AN414" s="34"/>
      <c r="AO414" s="33"/>
      <c r="AP414" s="34"/>
      <c r="AQ414" s="35"/>
      <c r="AR414" s="35"/>
      <c r="AS414" s="35"/>
      <c r="AT414" s="35"/>
      <c r="AU414" s="35"/>
      <c r="AV414" s="43"/>
      <c r="AW414" s="34"/>
      <c r="AX414" s="33"/>
      <c r="AY414" s="34"/>
      <c r="AZ414" s="35"/>
      <c r="BA414" s="35"/>
      <c r="BB414" s="35"/>
      <c r="BC414" s="35"/>
      <c r="BD414" s="35"/>
      <c r="BE414" s="43"/>
      <c r="BF414" s="34"/>
      <c r="BG414" s="33"/>
      <c r="BH414" s="34"/>
      <c r="BI414" s="35"/>
      <c r="BJ414" s="35"/>
      <c r="BK414" s="35"/>
      <c r="BL414" s="35"/>
      <c r="BM414" s="35"/>
      <c r="BN414" s="34"/>
      <c r="BO414" s="33"/>
      <c r="BP414" s="34"/>
      <c r="BQ414" s="16"/>
      <c r="BR414" s="34"/>
      <c r="BS414" s="34"/>
      <c r="BT414" s="34"/>
      <c r="BU414" s="34"/>
      <c r="BV414" s="34"/>
      <c r="BW414" s="33"/>
      <c r="BX414" s="34"/>
      <c r="BY414" s="34"/>
      <c r="BZ414" s="34"/>
      <c r="CA414" s="34"/>
      <c r="CB414" s="34"/>
      <c r="CC414" s="35"/>
      <c r="CD414" s="34"/>
      <c r="CE414" s="33"/>
      <c r="CF414" s="34"/>
      <c r="CG414" s="34"/>
      <c r="CH414" s="34"/>
      <c r="CI414" s="34"/>
      <c r="CJ414" s="34"/>
      <c r="CK414" s="34"/>
      <c r="CL414" s="34"/>
      <c r="CM414" s="33"/>
      <c r="CN414" s="34"/>
      <c r="CO414" s="34"/>
      <c r="CP414" s="34"/>
      <c r="CQ414" s="34"/>
      <c r="CR414" s="34"/>
      <c r="CS414" s="35"/>
      <c r="CT414" s="34"/>
      <c r="CU414" s="33"/>
      <c r="CV414" s="34"/>
      <c r="CW414" s="34"/>
      <c r="CX414" s="34"/>
      <c r="CY414" s="34"/>
      <c r="CZ414" s="34"/>
      <c r="DA414" s="34"/>
      <c r="DB414" s="43"/>
      <c r="DC414" s="34"/>
      <c r="DD414" s="33"/>
      <c r="DE414" s="34"/>
      <c r="DF414" s="35"/>
      <c r="DG414" s="34"/>
      <c r="DH414" s="34"/>
      <c r="DI414" s="34"/>
      <c r="DJ414" s="35"/>
      <c r="DK414" s="34"/>
      <c r="DL414" s="33"/>
      <c r="DM414" s="34"/>
      <c r="DN414" s="35"/>
      <c r="DO414" s="34"/>
      <c r="DP414" s="34"/>
      <c r="DQ414" s="34"/>
      <c r="DR414" s="35"/>
      <c r="DS414" s="34"/>
      <c r="DT414" s="33"/>
      <c r="DU414" s="34"/>
      <c r="DV414" s="35"/>
      <c r="DW414" s="43"/>
      <c r="DX414" s="34"/>
      <c r="DY414" s="34"/>
      <c r="DZ414" s="34"/>
      <c r="EA414" s="43"/>
      <c r="EB414" s="33"/>
      <c r="EC414" s="34"/>
      <c r="ED414" s="34"/>
      <c r="EE414" s="43"/>
      <c r="EF414" s="34"/>
      <c r="EG414" s="34"/>
      <c r="EH414" s="34"/>
      <c r="EI414" s="43"/>
      <c r="EJ414" s="33"/>
      <c r="EK414" s="34"/>
      <c r="EL414" s="34"/>
      <c r="EM414" s="43"/>
      <c r="EN414" s="34"/>
      <c r="EO414" s="34"/>
      <c r="EP414" s="34"/>
      <c r="EQ414" s="43"/>
      <c r="ER414" s="35"/>
    </row>
    <row r="415" spans="2:148" x14ac:dyDescent="0.2">
      <c r="C415" s="31"/>
      <c r="F415" s="44"/>
      <c r="H415" s="16"/>
      <c r="X415" s="34"/>
      <c r="Y415" s="33"/>
      <c r="Z415" s="34"/>
      <c r="AA415" s="35"/>
      <c r="AB415" s="35"/>
      <c r="AC415" s="35"/>
      <c r="AD415" s="35"/>
      <c r="AE415" s="35"/>
      <c r="AF415" s="34"/>
      <c r="AG415" s="33"/>
      <c r="AH415" s="34"/>
      <c r="AI415" s="35"/>
      <c r="AJ415" s="35"/>
      <c r="AK415" s="35"/>
      <c r="AL415" s="35"/>
      <c r="AM415" s="35"/>
      <c r="AN415" s="34"/>
      <c r="AO415" s="33"/>
      <c r="AP415" s="34"/>
      <c r="AQ415" s="35"/>
      <c r="AR415" s="35"/>
      <c r="AS415" s="35"/>
      <c r="AT415" s="35"/>
      <c r="AU415" s="35"/>
      <c r="AV415" s="43"/>
      <c r="AW415" s="34"/>
      <c r="AX415" s="33"/>
      <c r="AY415" s="34"/>
      <c r="AZ415" s="35"/>
      <c r="BA415" s="35"/>
      <c r="BB415" s="35"/>
      <c r="BC415" s="35"/>
      <c r="BD415" s="35"/>
      <c r="BE415" s="43"/>
      <c r="BF415" s="34"/>
      <c r="BG415" s="33"/>
      <c r="BH415" s="34"/>
      <c r="BI415" s="35"/>
      <c r="BJ415" s="35"/>
      <c r="BK415" s="35"/>
      <c r="BL415" s="35"/>
      <c r="BM415" s="35"/>
      <c r="BN415" s="34"/>
      <c r="BO415" s="33"/>
      <c r="BP415" s="34"/>
      <c r="BQ415" s="16"/>
      <c r="BR415" s="34"/>
      <c r="BS415" s="34"/>
      <c r="BT415" s="34"/>
      <c r="BU415" s="34"/>
      <c r="BV415" s="34"/>
      <c r="BW415" s="33"/>
      <c r="BX415" s="34"/>
      <c r="BY415" s="34"/>
      <c r="BZ415" s="34"/>
      <c r="CA415" s="34"/>
      <c r="CB415" s="34"/>
      <c r="CC415" s="35"/>
      <c r="CD415" s="34"/>
      <c r="CE415" s="33"/>
      <c r="CF415" s="34"/>
      <c r="CG415" s="34"/>
      <c r="CH415" s="34"/>
      <c r="CI415" s="34"/>
      <c r="CJ415" s="34"/>
      <c r="CK415" s="34"/>
      <c r="CL415" s="34"/>
      <c r="CM415" s="33"/>
      <c r="CN415" s="34"/>
      <c r="CO415" s="34"/>
      <c r="CP415" s="34"/>
      <c r="CQ415" s="34"/>
      <c r="CR415" s="34"/>
      <c r="CS415" s="35"/>
      <c r="CT415" s="34"/>
      <c r="CU415" s="33"/>
      <c r="CV415" s="34"/>
      <c r="CW415" s="34"/>
      <c r="CX415" s="34"/>
      <c r="CY415" s="34"/>
      <c r="CZ415" s="34"/>
      <c r="DA415" s="34"/>
      <c r="DB415" s="43"/>
      <c r="DC415" s="34"/>
      <c r="DD415" s="33"/>
      <c r="DE415" s="34"/>
      <c r="DF415" s="35"/>
      <c r="DG415" s="34"/>
      <c r="DH415" s="34"/>
      <c r="DI415" s="34"/>
      <c r="DJ415" s="35"/>
      <c r="DK415" s="34"/>
      <c r="DL415" s="33"/>
      <c r="DM415" s="34"/>
      <c r="DN415" s="35"/>
      <c r="DO415" s="34"/>
      <c r="DP415" s="34"/>
      <c r="DQ415" s="34"/>
      <c r="DR415" s="35"/>
      <c r="DS415" s="34"/>
      <c r="DT415" s="33"/>
      <c r="DU415" s="34"/>
      <c r="DV415" s="35"/>
      <c r="DW415" s="43"/>
      <c r="DX415" s="34"/>
      <c r="DY415" s="34"/>
      <c r="DZ415" s="34"/>
      <c r="EA415" s="43"/>
      <c r="EB415" s="33"/>
      <c r="EC415" s="34"/>
      <c r="ED415" s="34"/>
      <c r="EE415" s="43"/>
      <c r="EF415" s="34"/>
      <c r="EG415" s="34"/>
      <c r="EH415" s="34"/>
      <c r="EI415" s="43"/>
      <c r="EJ415" s="33"/>
      <c r="EK415" s="34"/>
      <c r="EL415" s="34"/>
      <c r="EM415" s="43"/>
      <c r="EN415" s="34"/>
      <c r="EO415" s="34"/>
      <c r="EP415" s="34"/>
      <c r="EQ415" s="43"/>
      <c r="ER415" s="35"/>
    </row>
    <row r="416" spans="2:148" x14ac:dyDescent="0.2">
      <c r="C416" s="31"/>
      <c r="F416" s="44"/>
      <c r="H416" s="16"/>
      <c r="X416" s="34"/>
      <c r="Y416" s="33"/>
      <c r="Z416" s="34"/>
      <c r="AA416" s="35"/>
      <c r="AB416" s="35"/>
      <c r="AC416" s="35"/>
      <c r="AD416" s="35"/>
      <c r="AE416" s="35"/>
      <c r="AF416" s="34"/>
      <c r="AG416" s="33"/>
      <c r="AH416" s="34"/>
      <c r="AI416" s="35"/>
      <c r="AJ416" s="35"/>
      <c r="AK416" s="35"/>
      <c r="AL416" s="35"/>
      <c r="AM416" s="35"/>
      <c r="AN416" s="34"/>
      <c r="AO416" s="33"/>
      <c r="AP416" s="34"/>
      <c r="AQ416" s="35"/>
      <c r="AR416" s="35"/>
      <c r="AS416" s="35"/>
      <c r="AT416" s="35"/>
      <c r="AU416" s="35"/>
      <c r="AV416" s="43"/>
      <c r="AW416" s="34"/>
      <c r="AX416" s="33"/>
      <c r="AY416" s="34"/>
      <c r="AZ416" s="35"/>
      <c r="BA416" s="35"/>
      <c r="BB416" s="35"/>
      <c r="BC416" s="35"/>
      <c r="BD416" s="35"/>
      <c r="BE416" s="43"/>
      <c r="BF416" s="34"/>
      <c r="BG416" s="33"/>
      <c r="BH416" s="34"/>
      <c r="BI416" s="35"/>
      <c r="BJ416" s="35"/>
      <c r="BK416" s="35"/>
      <c r="BL416" s="35"/>
      <c r="BM416" s="35"/>
      <c r="BN416" s="34"/>
      <c r="BO416" s="33"/>
      <c r="BP416" s="34"/>
      <c r="BQ416" s="16"/>
      <c r="BR416" s="34"/>
      <c r="BS416" s="34"/>
      <c r="BT416" s="34"/>
      <c r="BU416" s="34"/>
      <c r="BV416" s="34"/>
      <c r="BW416" s="33"/>
      <c r="BX416" s="34"/>
      <c r="BY416" s="34"/>
      <c r="BZ416" s="34"/>
      <c r="CA416" s="34"/>
      <c r="CB416" s="34"/>
      <c r="CC416" s="35"/>
      <c r="CD416" s="34"/>
      <c r="CE416" s="33"/>
      <c r="CF416" s="34"/>
      <c r="CG416" s="34"/>
      <c r="CH416" s="34"/>
      <c r="CI416" s="34"/>
      <c r="CJ416" s="34"/>
      <c r="CK416" s="34"/>
      <c r="CL416" s="34"/>
      <c r="CM416" s="33"/>
      <c r="CN416" s="34"/>
      <c r="CO416" s="34"/>
      <c r="CP416" s="34"/>
      <c r="CQ416" s="34"/>
      <c r="CR416" s="34"/>
      <c r="CS416" s="35"/>
      <c r="CT416" s="34"/>
      <c r="CU416" s="33"/>
      <c r="CV416" s="34"/>
      <c r="CW416" s="34"/>
      <c r="CX416" s="34"/>
      <c r="CY416" s="34"/>
      <c r="CZ416" s="34"/>
      <c r="DA416" s="34"/>
      <c r="DB416" s="43"/>
      <c r="DC416" s="34"/>
      <c r="DD416" s="33"/>
      <c r="DE416" s="34"/>
      <c r="DF416" s="35"/>
      <c r="DG416" s="34"/>
      <c r="DH416" s="34"/>
      <c r="DI416" s="34"/>
      <c r="DJ416" s="35"/>
      <c r="DK416" s="34"/>
      <c r="DL416" s="33"/>
      <c r="DM416" s="34"/>
      <c r="DN416" s="35"/>
      <c r="DO416" s="34"/>
      <c r="DP416" s="34"/>
      <c r="DQ416" s="34"/>
      <c r="DR416" s="35"/>
      <c r="DS416" s="34"/>
      <c r="DT416" s="33"/>
      <c r="DU416" s="34"/>
      <c r="DV416" s="35"/>
      <c r="DW416" s="43"/>
      <c r="DX416" s="34"/>
      <c r="DY416" s="34"/>
      <c r="DZ416" s="34"/>
      <c r="EA416" s="43"/>
      <c r="EB416" s="33"/>
      <c r="EC416" s="34"/>
      <c r="ED416" s="34"/>
      <c r="EE416" s="43"/>
      <c r="EF416" s="34"/>
      <c r="EG416" s="34"/>
      <c r="EH416" s="34"/>
      <c r="EI416" s="43"/>
      <c r="EJ416" s="33"/>
      <c r="EK416" s="34"/>
      <c r="EL416" s="34"/>
      <c r="EM416" s="43"/>
      <c r="EN416" s="34"/>
      <c r="EO416" s="34"/>
      <c r="EP416" s="34"/>
      <c r="EQ416" s="43"/>
      <c r="ER416" s="35"/>
    </row>
    <row r="417" spans="2:148" s="17" customFormat="1" x14ac:dyDescent="0.2">
      <c r="B417" s="46"/>
      <c r="F417" s="47"/>
      <c r="H417" s="48"/>
      <c r="P417" s="49"/>
      <c r="Q417" s="14"/>
      <c r="U417" s="48"/>
      <c r="X417" s="39"/>
      <c r="Y417" s="38"/>
      <c r="Z417" s="39"/>
      <c r="AA417" s="40"/>
      <c r="AB417" s="40"/>
      <c r="AC417" s="40"/>
      <c r="AD417" s="40"/>
      <c r="AE417" s="40"/>
      <c r="AF417" s="39"/>
      <c r="AG417" s="38"/>
      <c r="AH417" s="39"/>
      <c r="AI417" s="40"/>
      <c r="AJ417" s="40"/>
      <c r="AK417" s="40"/>
      <c r="AL417" s="40"/>
      <c r="AM417" s="40"/>
      <c r="AN417" s="39"/>
      <c r="AO417" s="38"/>
      <c r="AP417" s="39"/>
      <c r="AQ417" s="40"/>
      <c r="AR417" s="40"/>
      <c r="AS417" s="40"/>
      <c r="AT417" s="40"/>
      <c r="AU417" s="40"/>
      <c r="AV417" s="50"/>
      <c r="AW417" s="39"/>
      <c r="AX417" s="38"/>
      <c r="AY417" s="39"/>
      <c r="AZ417" s="40"/>
      <c r="BA417" s="40"/>
      <c r="BB417" s="40"/>
      <c r="BC417" s="40"/>
      <c r="BD417" s="40"/>
      <c r="BE417" s="50"/>
      <c r="BF417" s="39"/>
      <c r="BG417" s="38"/>
      <c r="BH417" s="39"/>
      <c r="BI417" s="40"/>
      <c r="BJ417" s="40"/>
      <c r="BK417" s="40"/>
      <c r="BL417" s="40"/>
      <c r="BM417" s="40"/>
      <c r="BN417" s="39"/>
      <c r="BO417" s="38"/>
      <c r="BP417" s="39"/>
      <c r="BQ417" s="48"/>
      <c r="BR417" s="39"/>
      <c r="BS417" s="39"/>
      <c r="BT417" s="39"/>
      <c r="BU417" s="39"/>
      <c r="BV417" s="39"/>
      <c r="BW417" s="38"/>
      <c r="BX417" s="39"/>
      <c r="BY417" s="39"/>
      <c r="BZ417" s="39"/>
      <c r="CA417" s="39"/>
      <c r="CB417" s="39"/>
      <c r="CC417" s="40"/>
      <c r="CD417" s="39"/>
      <c r="CE417" s="38"/>
      <c r="CF417" s="39"/>
      <c r="CG417" s="39"/>
      <c r="CH417" s="39"/>
      <c r="CI417" s="39"/>
      <c r="CJ417" s="39"/>
      <c r="CK417" s="39"/>
      <c r="CL417" s="39"/>
      <c r="CM417" s="38"/>
      <c r="CN417" s="39"/>
      <c r="CO417" s="39"/>
      <c r="CP417" s="39"/>
      <c r="CQ417" s="39"/>
      <c r="CR417" s="39"/>
      <c r="CS417" s="40"/>
      <c r="CT417" s="39"/>
      <c r="CU417" s="38"/>
      <c r="CV417" s="39"/>
      <c r="CW417" s="39"/>
      <c r="CX417" s="39"/>
      <c r="CY417" s="39"/>
      <c r="CZ417" s="39"/>
      <c r="DA417" s="39"/>
      <c r="DB417" s="50"/>
      <c r="DC417" s="39"/>
      <c r="DD417" s="38"/>
      <c r="DE417" s="39"/>
      <c r="DF417" s="40"/>
      <c r="DG417" s="39"/>
      <c r="DH417" s="39"/>
      <c r="DI417" s="39"/>
      <c r="DJ417" s="40"/>
      <c r="DK417" s="39"/>
      <c r="DL417" s="38"/>
      <c r="DM417" s="39"/>
      <c r="DN417" s="40"/>
      <c r="DO417" s="39"/>
      <c r="DP417" s="39"/>
      <c r="DQ417" s="39"/>
      <c r="DR417" s="40"/>
      <c r="DS417" s="39"/>
      <c r="DT417" s="38"/>
      <c r="DU417" s="39"/>
      <c r="DV417" s="40"/>
      <c r="DW417" s="50"/>
      <c r="DX417" s="50"/>
      <c r="DY417" s="50"/>
      <c r="DZ417" s="50"/>
      <c r="EA417" s="50"/>
      <c r="EB417" s="55"/>
      <c r="EC417" s="50"/>
      <c r="ED417" s="50"/>
      <c r="EE417" s="50"/>
      <c r="EF417" s="50"/>
      <c r="EG417" s="50"/>
      <c r="EH417" s="50"/>
      <c r="EI417" s="50"/>
      <c r="EJ417" s="55"/>
      <c r="EK417" s="50"/>
      <c r="EL417" s="50"/>
      <c r="EM417" s="50"/>
      <c r="EN417" s="50"/>
      <c r="EO417" s="50"/>
      <c r="EP417" s="50"/>
      <c r="EQ417" s="50"/>
      <c r="ER417" s="40"/>
    </row>
    <row r="418" spans="2:148" x14ac:dyDescent="0.2">
      <c r="C418" s="31"/>
      <c r="F418" s="44"/>
      <c r="H418" s="16"/>
      <c r="X418" s="34"/>
      <c r="Y418" s="33"/>
      <c r="Z418" s="34"/>
      <c r="AA418" s="35"/>
      <c r="AB418" s="35"/>
      <c r="AC418" s="35"/>
      <c r="AD418" s="35"/>
      <c r="AE418" s="35"/>
      <c r="AF418" s="34"/>
      <c r="AG418" s="33"/>
      <c r="AH418" s="34"/>
      <c r="AI418" s="35"/>
      <c r="AJ418" s="35"/>
      <c r="AK418" s="35"/>
      <c r="AL418" s="35"/>
      <c r="AM418" s="35"/>
      <c r="AN418" s="34"/>
      <c r="AO418" s="33"/>
      <c r="AP418" s="34"/>
      <c r="AQ418" s="35"/>
      <c r="AR418" s="35"/>
      <c r="AS418" s="35"/>
      <c r="AT418" s="35"/>
      <c r="AU418" s="35"/>
      <c r="AV418" s="43"/>
      <c r="AW418" s="34"/>
      <c r="AX418" s="33"/>
      <c r="AY418" s="34"/>
      <c r="AZ418" s="35"/>
      <c r="BA418" s="35"/>
      <c r="BB418" s="35"/>
      <c r="BC418" s="35"/>
      <c r="BD418" s="35"/>
      <c r="BE418" s="43"/>
      <c r="BF418" s="34"/>
      <c r="BG418" s="33"/>
      <c r="BH418" s="34"/>
      <c r="BI418" s="35"/>
      <c r="BJ418" s="35"/>
      <c r="BK418" s="35"/>
      <c r="BL418" s="35"/>
      <c r="BM418" s="35"/>
      <c r="BN418" s="34"/>
      <c r="BO418" s="33"/>
      <c r="BP418" s="34"/>
      <c r="BQ418" s="16"/>
      <c r="BR418" s="34"/>
      <c r="BS418" s="34"/>
      <c r="BT418" s="34"/>
      <c r="BU418" s="34"/>
      <c r="BV418" s="34"/>
      <c r="BW418" s="33"/>
      <c r="BX418" s="34"/>
      <c r="BY418" s="34"/>
      <c r="BZ418" s="34"/>
      <c r="CA418" s="34"/>
      <c r="CB418" s="34"/>
      <c r="CC418" s="35"/>
      <c r="CD418" s="34"/>
      <c r="CE418" s="33"/>
      <c r="CF418" s="34"/>
      <c r="CG418" s="34"/>
      <c r="CH418" s="34"/>
      <c r="CI418" s="34"/>
      <c r="CJ418" s="34"/>
      <c r="CK418" s="34"/>
      <c r="CL418" s="34"/>
      <c r="CM418" s="33"/>
      <c r="CN418" s="34"/>
      <c r="CO418" s="34"/>
      <c r="CP418" s="34"/>
      <c r="CQ418" s="34"/>
      <c r="CR418" s="34"/>
      <c r="CS418" s="35"/>
      <c r="CT418" s="34"/>
      <c r="CU418" s="33"/>
      <c r="CV418" s="34"/>
      <c r="CW418" s="34"/>
      <c r="CX418" s="34"/>
      <c r="CY418" s="34"/>
      <c r="CZ418" s="34"/>
      <c r="DA418" s="34"/>
      <c r="DB418" s="43"/>
      <c r="DC418" s="34"/>
      <c r="DD418" s="33"/>
      <c r="DE418" s="34"/>
      <c r="DF418" s="35"/>
      <c r="DG418" s="34"/>
      <c r="DH418" s="34"/>
      <c r="DI418" s="34"/>
      <c r="DJ418" s="35"/>
      <c r="DK418" s="34"/>
      <c r="DL418" s="33"/>
      <c r="DM418" s="34"/>
      <c r="DN418" s="35"/>
      <c r="DO418" s="34"/>
      <c r="DP418" s="34"/>
      <c r="DQ418" s="34"/>
      <c r="DR418" s="35"/>
      <c r="DS418" s="34"/>
      <c r="DT418" s="33"/>
      <c r="DU418" s="34"/>
      <c r="DV418" s="35"/>
      <c r="DW418" s="43"/>
      <c r="DX418" s="34"/>
      <c r="DY418" s="34"/>
      <c r="DZ418" s="34"/>
      <c r="EA418" s="43"/>
      <c r="EB418" s="33"/>
      <c r="EC418" s="34"/>
      <c r="ED418" s="34"/>
      <c r="EE418" s="43"/>
      <c r="EF418" s="34"/>
      <c r="EG418" s="34"/>
      <c r="EH418" s="34"/>
      <c r="EI418" s="43"/>
      <c r="EJ418" s="33"/>
      <c r="EK418" s="34"/>
      <c r="EL418" s="34"/>
      <c r="EM418" s="43"/>
      <c r="EN418" s="34"/>
      <c r="EO418" s="34"/>
      <c r="EP418" s="34"/>
      <c r="EQ418" s="43"/>
      <c r="ER418" s="35"/>
    </row>
    <row r="419" spans="2:148" x14ac:dyDescent="0.2">
      <c r="C419" s="31"/>
      <c r="F419" s="44"/>
      <c r="H419" s="16"/>
      <c r="X419" s="34"/>
      <c r="Y419" s="33"/>
      <c r="Z419" s="34"/>
      <c r="AA419" s="35"/>
      <c r="AB419" s="35"/>
      <c r="AC419" s="35"/>
      <c r="AD419" s="35"/>
      <c r="AE419" s="35"/>
      <c r="AF419" s="34"/>
      <c r="AG419" s="33"/>
      <c r="AH419" s="34"/>
      <c r="AI419" s="35"/>
      <c r="AJ419" s="35"/>
      <c r="AK419" s="35"/>
      <c r="AL419" s="35"/>
      <c r="AM419" s="35"/>
      <c r="AN419" s="34"/>
      <c r="AO419" s="33"/>
      <c r="AP419" s="34"/>
      <c r="AQ419" s="35"/>
      <c r="AR419" s="35"/>
      <c r="AS419" s="35"/>
      <c r="AT419" s="35"/>
      <c r="AU419" s="35"/>
      <c r="AV419" s="43"/>
      <c r="AW419" s="34"/>
      <c r="AX419" s="33"/>
      <c r="AY419" s="34"/>
      <c r="AZ419" s="35"/>
      <c r="BA419" s="35"/>
      <c r="BB419" s="35"/>
      <c r="BC419" s="35"/>
      <c r="BD419" s="35"/>
      <c r="BE419" s="43"/>
      <c r="BF419" s="34"/>
      <c r="BG419" s="33"/>
      <c r="BH419" s="34"/>
      <c r="BI419" s="35"/>
      <c r="BJ419" s="35"/>
      <c r="BK419" s="35"/>
      <c r="BL419" s="35"/>
      <c r="BM419" s="35"/>
      <c r="BN419" s="34"/>
      <c r="BO419" s="33"/>
      <c r="BP419" s="34"/>
      <c r="BQ419" s="16"/>
      <c r="BR419" s="34"/>
      <c r="BS419" s="34"/>
      <c r="BT419" s="34"/>
      <c r="BU419" s="34"/>
      <c r="BV419" s="34"/>
      <c r="BW419" s="33"/>
      <c r="BX419" s="34"/>
      <c r="BY419" s="34"/>
      <c r="BZ419" s="34"/>
      <c r="CA419" s="34"/>
      <c r="CB419" s="34"/>
      <c r="CC419" s="35"/>
      <c r="CD419" s="34"/>
      <c r="CE419" s="33"/>
      <c r="CF419" s="34"/>
      <c r="CG419" s="34"/>
      <c r="CH419" s="34"/>
      <c r="CI419" s="34"/>
      <c r="CJ419" s="34"/>
      <c r="CK419" s="34"/>
      <c r="CL419" s="34"/>
      <c r="CM419" s="33"/>
      <c r="CN419" s="34"/>
      <c r="CO419" s="34"/>
      <c r="CP419" s="34"/>
      <c r="CQ419" s="34"/>
      <c r="CR419" s="34"/>
      <c r="CS419" s="35"/>
      <c r="CT419" s="34"/>
      <c r="CU419" s="33"/>
      <c r="CV419" s="34"/>
      <c r="CW419" s="34"/>
      <c r="CX419" s="34"/>
      <c r="CY419" s="34"/>
      <c r="CZ419" s="34"/>
      <c r="DA419" s="34"/>
      <c r="DB419" s="43"/>
      <c r="DC419" s="34"/>
      <c r="DD419" s="33"/>
      <c r="DE419" s="34"/>
      <c r="DF419" s="35"/>
      <c r="DG419" s="34"/>
      <c r="DH419" s="34"/>
      <c r="DI419" s="34"/>
      <c r="DJ419" s="35"/>
      <c r="DK419" s="34"/>
      <c r="DL419" s="33"/>
      <c r="DM419" s="34"/>
      <c r="DN419" s="35"/>
      <c r="DO419" s="34"/>
      <c r="DP419" s="34"/>
      <c r="DQ419" s="34"/>
      <c r="DR419" s="35"/>
      <c r="DS419" s="34"/>
      <c r="DT419" s="33"/>
      <c r="DU419" s="34"/>
      <c r="DV419" s="35"/>
      <c r="DW419" s="43"/>
      <c r="DX419" s="34"/>
      <c r="DY419" s="34"/>
      <c r="DZ419" s="34"/>
      <c r="EA419" s="43"/>
      <c r="EB419" s="33"/>
      <c r="EC419" s="34"/>
      <c r="ED419" s="34"/>
      <c r="EE419" s="43"/>
      <c r="EF419" s="34"/>
      <c r="EG419" s="34"/>
      <c r="EH419" s="34"/>
      <c r="EI419" s="43"/>
      <c r="EJ419" s="33"/>
      <c r="EK419" s="34"/>
      <c r="EL419" s="34"/>
      <c r="EM419" s="43"/>
      <c r="EN419" s="34"/>
      <c r="EO419" s="34"/>
      <c r="EP419" s="34"/>
      <c r="EQ419" s="43"/>
      <c r="ER419" s="35"/>
    </row>
    <row r="420" spans="2:148" x14ac:dyDescent="0.2">
      <c r="C420" s="31"/>
      <c r="F420" s="44"/>
      <c r="H420" s="16"/>
      <c r="X420" s="34"/>
      <c r="Y420" s="33"/>
      <c r="Z420" s="34"/>
      <c r="AA420" s="35"/>
      <c r="AB420" s="35"/>
      <c r="AC420" s="35"/>
      <c r="AD420" s="35"/>
      <c r="AE420" s="35"/>
      <c r="AF420" s="34"/>
      <c r="AG420" s="33"/>
      <c r="AH420" s="34"/>
      <c r="AI420" s="35"/>
      <c r="AJ420" s="35"/>
      <c r="AK420" s="35"/>
      <c r="AL420" s="35"/>
      <c r="AM420" s="35"/>
      <c r="AN420" s="34"/>
      <c r="AO420" s="33"/>
      <c r="AP420" s="34"/>
      <c r="AQ420" s="35"/>
      <c r="AR420" s="35"/>
      <c r="AS420" s="35"/>
      <c r="AT420" s="35"/>
      <c r="AU420" s="35"/>
      <c r="AV420" s="43"/>
      <c r="AW420" s="34"/>
      <c r="AX420" s="33"/>
      <c r="AY420" s="34"/>
      <c r="AZ420" s="35"/>
      <c r="BA420" s="35"/>
      <c r="BB420" s="35"/>
      <c r="BC420" s="35"/>
      <c r="BD420" s="35"/>
      <c r="BE420" s="43"/>
      <c r="BF420" s="34"/>
      <c r="BG420" s="33"/>
      <c r="BH420" s="34"/>
      <c r="BI420" s="35"/>
      <c r="BJ420" s="35"/>
      <c r="BK420" s="35"/>
      <c r="BL420" s="35"/>
      <c r="BM420" s="35"/>
      <c r="BN420" s="34"/>
      <c r="BO420" s="33"/>
      <c r="BP420" s="34"/>
      <c r="BQ420" s="16"/>
      <c r="BR420" s="34"/>
      <c r="BS420" s="34"/>
      <c r="BT420" s="34"/>
      <c r="BU420" s="34"/>
      <c r="BV420" s="34"/>
      <c r="BW420" s="33"/>
      <c r="BX420" s="34"/>
      <c r="BY420" s="34"/>
      <c r="BZ420" s="34"/>
      <c r="CA420" s="34"/>
      <c r="CB420" s="34"/>
      <c r="CC420" s="35"/>
      <c r="CD420" s="34"/>
      <c r="CE420" s="33"/>
      <c r="CF420" s="34"/>
      <c r="CG420" s="34"/>
      <c r="CH420" s="34"/>
      <c r="CI420" s="34"/>
      <c r="CJ420" s="34"/>
      <c r="CK420" s="34"/>
      <c r="CL420" s="34"/>
      <c r="CM420" s="33"/>
      <c r="CN420" s="34"/>
      <c r="CO420" s="34"/>
      <c r="CP420" s="34"/>
      <c r="CQ420" s="34"/>
      <c r="CR420" s="34"/>
      <c r="CS420" s="35"/>
      <c r="CT420" s="34"/>
      <c r="CU420" s="33"/>
      <c r="CV420" s="34"/>
      <c r="CW420" s="34"/>
      <c r="CX420" s="34"/>
      <c r="CY420" s="34"/>
      <c r="CZ420" s="34"/>
      <c r="DA420" s="34"/>
      <c r="DB420" s="43"/>
      <c r="DC420" s="34"/>
      <c r="DD420" s="33"/>
      <c r="DE420" s="34"/>
      <c r="DF420" s="35"/>
      <c r="DG420" s="34"/>
      <c r="DH420" s="34"/>
      <c r="DI420" s="34"/>
      <c r="DJ420" s="35"/>
      <c r="DK420" s="34"/>
      <c r="DL420" s="33"/>
      <c r="DM420" s="34"/>
      <c r="DN420" s="35"/>
      <c r="DO420" s="34"/>
      <c r="DP420" s="34"/>
      <c r="DQ420" s="34"/>
      <c r="DR420" s="35"/>
      <c r="DS420" s="34"/>
      <c r="DT420" s="33"/>
      <c r="DU420" s="34"/>
      <c r="DV420" s="35"/>
      <c r="DW420" s="43"/>
      <c r="DX420" s="34"/>
      <c r="DY420" s="34"/>
      <c r="DZ420" s="34"/>
      <c r="EA420" s="43"/>
      <c r="EB420" s="33"/>
      <c r="EC420" s="34"/>
      <c r="ED420" s="34"/>
      <c r="EE420" s="43"/>
      <c r="EF420" s="34"/>
      <c r="EG420" s="34"/>
      <c r="EH420" s="34"/>
      <c r="EI420" s="43"/>
      <c r="EJ420" s="33"/>
      <c r="EK420" s="34"/>
      <c r="EL420" s="34"/>
      <c r="EM420" s="43"/>
      <c r="EN420" s="34"/>
      <c r="EO420" s="34"/>
      <c r="EP420" s="34"/>
      <c r="EQ420" s="43"/>
      <c r="ER420" s="35"/>
    </row>
    <row r="421" spans="2:148" x14ac:dyDescent="0.2">
      <c r="C421" s="31"/>
      <c r="F421" s="44"/>
      <c r="H421" s="16"/>
      <c r="X421" s="34"/>
      <c r="Y421" s="33"/>
      <c r="Z421" s="34"/>
      <c r="AA421" s="35"/>
      <c r="AB421" s="35"/>
      <c r="AC421" s="35"/>
      <c r="AD421" s="35"/>
      <c r="AE421" s="35"/>
      <c r="AF421" s="34"/>
      <c r="AG421" s="33"/>
      <c r="AH421" s="34"/>
      <c r="AI421" s="35"/>
      <c r="AJ421" s="35"/>
      <c r="AK421" s="35"/>
      <c r="AL421" s="35"/>
      <c r="AM421" s="35"/>
      <c r="AN421" s="34"/>
      <c r="AO421" s="33"/>
      <c r="AP421" s="34"/>
      <c r="AQ421" s="35"/>
      <c r="AR421" s="35"/>
      <c r="AS421" s="35"/>
      <c r="AT421" s="35"/>
      <c r="AU421" s="35"/>
      <c r="AV421" s="43"/>
      <c r="AW421" s="34"/>
      <c r="AX421" s="33"/>
      <c r="AY421" s="34"/>
      <c r="AZ421" s="35"/>
      <c r="BA421" s="35"/>
      <c r="BB421" s="35"/>
      <c r="BC421" s="35"/>
      <c r="BD421" s="35"/>
      <c r="BE421" s="43"/>
      <c r="BF421" s="34"/>
      <c r="BG421" s="33"/>
      <c r="BH421" s="34"/>
      <c r="BI421" s="35"/>
      <c r="BJ421" s="35"/>
      <c r="BK421" s="35"/>
      <c r="BL421" s="35"/>
      <c r="BM421" s="35"/>
      <c r="BN421" s="34"/>
      <c r="BO421" s="33"/>
      <c r="BP421" s="34"/>
      <c r="BQ421" s="16"/>
      <c r="BR421" s="34"/>
      <c r="BS421" s="34"/>
      <c r="BT421" s="34"/>
      <c r="BU421" s="34"/>
      <c r="BV421" s="34"/>
      <c r="BW421" s="33"/>
      <c r="BX421" s="34"/>
      <c r="BY421" s="34"/>
      <c r="BZ421" s="34"/>
      <c r="CA421" s="34"/>
      <c r="CB421" s="34"/>
      <c r="CC421" s="35"/>
      <c r="CD421" s="34"/>
      <c r="CE421" s="33"/>
      <c r="CF421" s="34"/>
      <c r="CG421" s="34"/>
      <c r="CH421" s="34"/>
      <c r="CI421" s="34"/>
      <c r="CJ421" s="34"/>
      <c r="CK421" s="34"/>
      <c r="CL421" s="34"/>
      <c r="CM421" s="33"/>
      <c r="CN421" s="34"/>
      <c r="CO421" s="34"/>
      <c r="CP421" s="34"/>
      <c r="CQ421" s="34"/>
      <c r="CR421" s="34"/>
      <c r="CS421" s="35"/>
      <c r="CT421" s="34"/>
      <c r="CU421" s="33"/>
      <c r="CV421" s="34"/>
      <c r="CW421" s="34"/>
      <c r="CX421" s="34"/>
      <c r="CY421" s="34"/>
      <c r="CZ421" s="34"/>
      <c r="DA421" s="34"/>
      <c r="DB421" s="43"/>
      <c r="DC421" s="34"/>
      <c r="DD421" s="33"/>
      <c r="DE421" s="34"/>
      <c r="DF421" s="35"/>
      <c r="DG421" s="34"/>
      <c r="DH421" s="34"/>
      <c r="DI421" s="34"/>
      <c r="DJ421" s="35"/>
      <c r="DK421" s="34"/>
      <c r="DL421" s="33"/>
      <c r="DM421" s="34"/>
      <c r="DN421" s="35"/>
      <c r="DO421" s="34"/>
      <c r="DP421" s="34"/>
      <c r="DQ421" s="34"/>
      <c r="DR421" s="35"/>
      <c r="DS421" s="34"/>
      <c r="DT421" s="33"/>
      <c r="DU421" s="34"/>
      <c r="DV421" s="35"/>
      <c r="DW421" s="43"/>
      <c r="DX421" s="34"/>
      <c r="DY421" s="34"/>
      <c r="DZ421" s="34"/>
      <c r="EA421" s="43"/>
      <c r="EB421" s="33"/>
      <c r="EC421" s="34"/>
      <c r="ED421" s="34"/>
      <c r="EE421" s="43"/>
      <c r="EF421" s="34"/>
      <c r="EG421" s="34"/>
      <c r="EH421" s="34"/>
      <c r="EI421" s="43"/>
      <c r="EJ421" s="33"/>
      <c r="EK421" s="34"/>
      <c r="EL421" s="34"/>
      <c r="EM421" s="43"/>
      <c r="EN421" s="34"/>
      <c r="EO421" s="34"/>
      <c r="EP421" s="34"/>
      <c r="EQ421" s="43"/>
      <c r="ER421" s="35"/>
    </row>
    <row r="422" spans="2:148" x14ac:dyDescent="0.2">
      <c r="F422" s="44"/>
      <c r="H422" s="16"/>
      <c r="X422" s="34"/>
      <c r="Y422" s="33"/>
      <c r="Z422" s="34"/>
      <c r="AA422" s="35"/>
      <c r="AB422" s="35"/>
      <c r="AC422" s="35"/>
      <c r="AD422" s="35"/>
      <c r="AE422" s="35"/>
      <c r="AF422" s="34"/>
      <c r="AG422" s="33"/>
      <c r="AH422" s="34"/>
      <c r="AI422" s="35"/>
      <c r="AJ422" s="35"/>
      <c r="AK422" s="35"/>
      <c r="AL422" s="35"/>
      <c r="AM422" s="35"/>
      <c r="AN422" s="34"/>
      <c r="AO422" s="33"/>
      <c r="AP422" s="34"/>
      <c r="AQ422" s="35"/>
      <c r="AR422" s="35"/>
      <c r="AS422" s="35"/>
      <c r="AT422" s="35"/>
      <c r="AU422" s="35"/>
      <c r="AV422" s="43"/>
      <c r="AW422" s="34"/>
      <c r="AX422" s="33"/>
      <c r="AY422" s="34"/>
      <c r="AZ422" s="35"/>
      <c r="BA422" s="35"/>
      <c r="BB422" s="35"/>
      <c r="BC422" s="35"/>
      <c r="BD422" s="35"/>
      <c r="BE422" s="43"/>
      <c r="BF422" s="34"/>
      <c r="BG422" s="33"/>
      <c r="BH422" s="34"/>
      <c r="BI422" s="35"/>
      <c r="BJ422" s="35"/>
      <c r="BK422" s="35"/>
      <c r="BL422" s="35"/>
      <c r="BM422" s="35"/>
      <c r="BN422" s="34"/>
      <c r="BO422" s="33"/>
      <c r="BP422" s="34"/>
      <c r="BQ422" s="16"/>
      <c r="BR422" s="34"/>
      <c r="BS422" s="34"/>
      <c r="BT422" s="34"/>
      <c r="BU422" s="34"/>
      <c r="BV422" s="34"/>
      <c r="BW422" s="33"/>
      <c r="BX422" s="34"/>
      <c r="BY422" s="34"/>
      <c r="BZ422" s="34"/>
      <c r="CA422" s="34"/>
      <c r="CB422" s="34"/>
      <c r="CC422" s="35"/>
      <c r="CD422" s="34"/>
      <c r="CE422" s="33"/>
      <c r="CF422" s="34"/>
      <c r="CG422" s="34"/>
      <c r="CH422" s="34"/>
      <c r="CI422" s="34"/>
      <c r="CJ422" s="34"/>
      <c r="CK422" s="34"/>
      <c r="CL422" s="34"/>
      <c r="CM422" s="33"/>
      <c r="CN422" s="34"/>
      <c r="CO422" s="34"/>
      <c r="CP422" s="34"/>
      <c r="CQ422" s="34"/>
      <c r="CR422" s="34"/>
      <c r="CS422" s="35"/>
      <c r="CT422" s="34"/>
      <c r="CU422" s="33"/>
      <c r="CV422" s="34"/>
      <c r="CW422" s="34"/>
      <c r="CX422" s="34"/>
      <c r="CY422" s="34"/>
      <c r="CZ422" s="34"/>
      <c r="DA422" s="34"/>
      <c r="DB422" s="43"/>
      <c r="DC422" s="34"/>
      <c r="DD422" s="33"/>
      <c r="DE422" s="34"/>
      <c r="DF422" s="35"/>
      <c r="DG422" s="34"/>
      <c r="DH422" s="34"/>
      <c r="DI422" s="34"/>
      <c r="DJ422" s="35"/>
      <c r="DK422" s="34"/>
      <c r="DL422" s="33"/>
      <c r="DM422" s="34"/>
      <c r="DN422" s="35"/>
      <c r="DO422" s="34"/>
      <c r="DP422" s="34"/>
      <c r="DQ422" s="34"/>
      <c r="DR422" s="35"/>
      <c r="DS422" s="34"/>
      <c r="DT422" s="33"/>
      <c r="DU422" s="34"/>
      <c r="DV422" s="35"/>
      <c r="DW422" s="43"/>
      <c r="DX422" s="34"/>
      <c r="DY422" s="34"/>
      <c r="DZ422" s="34"/>
      <c r="EA422" s="43"/>
      <c r="EB422" s="33"/>
      <c r="EC422" s="34"/>
      <c r="ED422" s="34"/>
      <c r="EE422" s="43"/>
      <c r="EF422" s="34"/>
      <c r="EG422" s="34"/>
      <c r="EH422" s="34"/>
      <c r="EI422" s="43"/>
      <c r="EJ422" s="33"/>
      <c r="EK422" s="34"/>
      <c r="EL422" s="34"/>
      <c r="EM422" s="43"/>
      <c r="EN422" s="34"/>
      <c r="EO422" s="34"/>
      <c r="EP422" s="34"/>
      <c r="EQ422" s="43"/>
      <c r="ER422" s="35"/>
    </row>
    <row r="423" spans="2:148" x14ac:dyDescent="0.2">
      <c r="F423" s="44"/>
      <c r="H423" s="16"/>
      <c r="X423" s="34"/>
      <c r="Y423" s="33"/>
      <c r="Z423" s="34"/>
      <c r="AA423" s="35"/>
      <c r="AB423" s="35"/>
      <c r="AC423" s="35"/>
      <c r="AD423" s="35"/>
      <c r="AE423" s="35"/>
      <c r="AF423" s="34"/>
      <c r="AG423" s="33"/>
      <c r="AH423" s="34"/>
      <c r="AI423" s="35"/>
      <c r="AJ423" s="35"/>
      <c r="AK423" s="35"/>
      <c r="AL423" s="35"/>
      <c r="AM423" s="35"/>
      <c r="AN423" s="34"/>
      <c r="AO423" s="33"/>
      <c r="AP423" s="34"/>
      <c r="AQ423" s="35"/>
      <c r="AR423" s="35"/>
      <c r="AS423" s="35"/>
      <c r="AT423" s="35"/>
      <c r="AU423" s="35"/>
      <c r="AV423" s="43"/>
      <c r="AW423" s="34"/>
      <c r="AX423" s="33"/>
      <c r="AY423" s="34"/>
      <c r="AZ423" s="35"/>
      <c r="BA423" s="35"/>
      <c r="BB423" s="35"/>
      <c r="BC423" s="35"/>
      <c r="BD423" s="35"/>
      <c r="BE423" s="43"/>
      <c r="BF423" s="34"/>
      <c r="BG423" s="33"/>
      <c r="BH423" s="34"/>
      <c r="BI423" s="35"/>
      <c r="BJ423" s="35"/>
      <c r="BK423" s="35"/>
      <c r="BL423" s="35"/>
      <c r="BM423" s="35"/>
      <c r="BN423" s="34"/>
      <c r="BO423" s="33"/>
      <c r="BP423" s="34"/>
      <c r="BQ423" s="16"/>
      <c r="BR423" s="34"/>
      <c r="BS423" s="34"/>
      <c r="BT423" s="34"/>
      <c r="BU423" s="34"/>
      <c r="BV423" s="34"/>
      <c r="BW423" s="33"/>
      <c r="BX423" s="34"/>
      <c r="BY423" s="34"/>
      <c r="BZ423" s="34"/>
      <c r="CA423" s="34"/>
      <c r="CB423" s="34"/>
      <c r="CC423" s="35"/>
      <c r="CD423" s="34"/>
      <c r="CE423" s="33"/>
      <c r="CF423" s="34"/>
      <c r="CG423" s="34"/>
      <c r="CH423" s="34"/>
      <c r="CI423" s="34"/>
      <c r="CJ423" s="34"/>
      <c r="CK423" s="34"/>
      <c r="CL423" s="34"/>
      <c r="CM423" s="33"/>
      <c r="CN423" s="34"/>
      <c r="CO423" s="34"/>
      <c r="CP423" s="34"/>
      <c r="CQ423" s="34"/>
      <c r="CR423" s="34"/>
      <c r="CS423" s="35"/>
      <c r="CT423" s="34"/>
      <c r="CU423" s="33"/>
      <c r="CV423" s="34"/>
      <c r="CW423" s="34"/>
      <c r="CX423" s="34"/>
      <c r="CY423" s="34"/>
      <c r="CZ423" s="34"/>
      <c r="DA423" s="34"/>
      <c r="DB423" s="43"/>
      <c r="DC423" s="34"/>
      <c r="DD423" s="33"/>
      <c r="DE423" s="34"/>
      <c r="DF423" s="35"/>
      <c r="DG423" s="34"/>
      <c r="DH423" s="34"/>
      <c r="DI423" s="34"/>
      <c r="DJ423" s="35"/>
      <c r="DK423" s="34"/>
      <c r="DL423" s="33"/>
      <c r="DM423" s="34"/>
      <c r="DN423" s="35"/>
      <c r="DO423" s="34"/>
      <c r="DP423" s="34"/>
      <c r="DQ423" s="34"/>
      <c r="DR423" s="35"/>
      <c r="DS423" s="34"/>
      <c r="DT423" s="33"/>
      <c r="DU423" s="34"/>
      <c r="DV423" s="35"/>
      <c r="DW423" s="43"/>
      <c r="DX423" s="34"/>
      <c r="DY423" s="34"/>
      <c r="DZ423" s="34"/>
      <c r="EA423" s="43"/>
      <c r="EB423" s="33"/>
      <c r="EC423" s="34"/>
      <c r="ED423" s="34"/>
      <c r="EE423" s="43"/>
      <c r="EF423" s="34"/>
      <c r="EG423" s="34"/>
      <c r="EH423" s="34"/>
      <c r="EI423" s="43"/>
      <c r="EJ423" s="33"/>
      <c r="EK423" s="34"/>
      <c r="EL423" s="34"/>
      <c r="EM423" s="43"/>
      <c r="EN423" s="34"/>
      <c r="EO423" s="34"/>
      <c r="EP423" s="34"/>
      <c r="EQ423" s="43"/>
      <c r="ER423" s="35"/>
    </row>
    <row r="424" spans="2:148" x14ac:dyDescent="0.2">
      <c r="F424" s="44"/>
      <c r="H424" s="16"/>
      <c r="X424" s="34"/>
      <c r="Y424" s="33"/>
      <c r="Z424" s="34"/>
      <c r="AA424" s="35"/>
      <c r="AB424" s="35"/>
      <c r="AC424" s="35"/>
      <c r="AD424" s="35"/>
      <c r="AE424" s="35"/>
      <c r="AF424" s="34"/>
      <c r="AG424" s="33"/>
      <c r="AH424" s="34"/>
      <c r="AI424" s="35"/>
      <c r="AJ424" s="35"/>
      <c r="AK424" s="35"/>
      <c r="AL424" s="35"/>
      <c r="AM424" s="35"/>
      <c r="AN424" s="34"/>
      <c r="AO424" s="33"/>
      <c r="AP424" s="34"/>
      <c r="AQ424" s="35"/>
      <c r="AR424" s="35"/>
      <c r="AS424" s="35"/>
      <c r="AT424" s="35"/>
      <c r="AU424" s="35"/>
      <c r="AV424" s="43"/>
      <c r="AW424" s="34"/>
      <c r="AX424" s="33"/>
      <c r="AY424" s="34"/>
      <c r="AZ424" s="35"/>
      <c r="BA424" s="35"/>
      <c r="BB424" s="35"/>
      <c r="BC424" s="35"/>
      <c r="BD424" s="35"/>
      <c r="BE424" s="43"/>
      <c r="BF424" s="34"/>
      <c r="BG424" s="33"/>
      <c r="BH424" s="34"/>
      <c r="BI424" s="35"/>
      <c r="BJ424" s="35"/>
      <c r="BK424" s="35"/>
      <c r="BL424" s="35"/>
      <c r="BM424" s="35"/>
      <c r="BN424" s="34"/>
      <c r="BO424" s="33"/>
      <c r="BP424" s="34"/>
      <c r="BQ424" s="16"/>
      <c r="BR424" s="34"/>
      <c r="BS424" s="34"/>
      <c r="BT424" s="34"/>
      <c r="BU424" s="34"/>
      <c r="BV424" s="34"/>
      <c r="BW424" s="33"/>
      <c r="BX424" s="34"/>
      <c r="BY424" s="34"/>
      <c r="BZ424" s="34"/>
      <c r="CA424" s="34"/>
      <c r="CB424" s="34"/>
      <c r="CC424" s="35"/>
      <c r="CD424" s="34"/>
      <c r="CE424" s="33"/>
      <c r="CF424" s="34"/>
      <c r="CG424" s="34"/>
      <c r="CH424" s="34"/>
      <c r="CI424" s="34"/>
      <c r="CJ424" s="34"/>
      <c r="CK424" s="34"/>
      <c r="CL424" s="34"/>
      <c r="CM424" s="33"/>
      <c r="CN424" s="34"/>
      <c r="CO424" s="34"/>
      <c r="CP424" s="34"/>
      <c r="CQ424" s="34"/>
      <c r="CR424" s="34"/>
      <c r="CS424" s="35"/>
      <c r="CT424" s="34"/>
      <c r="CU424" s="33"/>
      <c r="CV424" s="34"/>
      <c r="CW424" s="34"/>
      <c r="CX424" s="34"/>
      <c r="CY424" s="34"/>
      <c r="CZ424" s="34"/>
      <c r="DA424" s="34"/>
      <c r="DB424" s="43"/>
      <c r="DC424" s="34"/>
      <c r="DD424" s="33"/>
      <c r="DE424" s="34"/>
      <c r="DF424" s="35"/>
      <c r="DG424" s="34"/>
      <c r="DH424" s="34"/>
      <c r="DI424" s="34"/>
      <c r="DJ424" s="35"/>
      <c r="DK424" s="34"/>
      <c r="DL424" s="33"/>
      <c r="DM424" s="34"/>
      <c r="DN424" s="35"/>
      <c r="DO424" s="34"/>
      <c r="DP424" s="34"/>
      <c r="DQ424" s="34"/>
      <c r="DR424" s="35"/>
      <c r="DS424" s="34"/>
      <c r="DT424" s="33"/>
      <c r="DU424" s="34"/>
      <c r="DV424" s="35"/>
      <c r="DW424" s="43"/>
      <c r="DX424" s="34"/>
      <c r="DY424" s="34"/>
      <c r="DZ424" s="34"/>
      <c r="EA424" s="43"/>
      <c r="EB424" s="33"/>
      <c r="EC424" s="34"/>
      <c r="ED424" s="34"/>
      <c r="EE424" s="43"/>
      <c r="EF424" s="34"/>
      <c r="EG424" s="34"/>
      <c r="EH424" s="34"/>
      <c r="EI424" s="43"/>
      <c r="EJ424" s="33"/>
      <c r="EK424" s="34"/>
      <c r="EL424" s="34"/>
      <c r="EM424" s="43"/>
      <c r="EN424" s="34"/>
      <c r="EO424" s="34"/>
      <c r="EP424" s="34"/>
      <c r="EQ424" s="43"/>
      <c r="ER424" s="35"/>
    </row>
    <row r="425" spans="2:148" x14ac:dyDescent="0.2">
      <c r="F425" s="44"/>
      <c r="H425" s="16"/>
      <c r="X425" s="34"/>
      <c r="Y425" s="33"/>
      <c r="Z425" s="34"/>
      <c r="AA425" s="35"/>
      <c r="AB425" s="35"/>
      <c r="AC425" s="35"/>
      <c r="AD425" s="35"/>
      <c r="AE425" s="35"/>
      <c r="AF425" s="34"/>
      <c r="AG425" s="33"/>
      <c r="AH425" s="34"/>
      <c r="AI425" s="35"/>
      <c r="AJ425" s="35"/>
      <c r="AK425" s="35"/>
      <c r="AL425" s="35"/>
      <c r="AM425" s="35"/>
      <c r="AN425" s="34"/>
      <c r="AO425" s="33"/>
      <c r="AP425" s="34"/>
      <c r="AQ425" s="35"/>
      <c r="AR425" s="35"/>
      <c r="AS425" s="35"/>
      <c r="AT425" s="35"/>
      <c r="AU425" s="35"/>
      <c r="AV425" s="43"/>
      <c r="AW425" s="34"/>
      <c r="AX425" s="33"/>
      <c r="AY425" s="34"/>
      <c r="AZ425" s="35"/>
      <c r="BA425" s="35"/>
      <c r="BB425" s="35"/>
      <c r="BC425" s="35"/>
      <c r="BD425" s="35"/>
      <c r="BE425" s="43"/>
      <c r="BF425" s="34"/>
      <c r="BG425" s="33"/>
      <c r="BH425" s="34"/>
      <c r="BI425" s="35"/>
      <c r="BJ425" s="35"/>
      <c r="BK425" s="35"/>
      <c r="BL425" s="35"/>
      <c r="BM425" s="35"/>
      <c r="BN425" s="34"/>
      <c r="BO425" s="33"/>
      <c r="BP425" s="34"/>
      <c r="BQ425" s="16"/>
      <c r="BR425" s="34"/>
      <c r="BS425" s="34"/>
      <c r="BT425" s="34"/>
      <c r="BU425" s="34"/>
      <c r="BV425" s="34"/>
      <c r="BW425" s="33"/>
      <c r="BX425" s="34"/>
      <c r="BY425" s="34"/>
      <c r="BZ425" s="34"/>
      <c r="CA425" s="34"/>
      <c r="CB425" s="34"/>
      <c r="CC425" s="35"/>
      <c r="CD425" s="34"/>
      <c r="CE425" s="33"/>
      <c r="CF425" s="34"/>
      <c r="CG425" s="34"/>
      <c r="CH425" s="34"/>
      <c r="CI425" s="34"/>
      <c r="CJ425" s="34"/>
      <c r="CK425" s="34"/>
      <c r="CL425" s="34"/>
      <c r="CM425" s="33"/>
      <c r="CN425" s="34"/>
      <c r="CO425" s="34"/>
      <c r="CP425" s="34"/>
      <c r="CQ425" s="34"/>
      <c r="CR425" s="34"/>
      <c r="CS425" s="35"/>
      <c r="CT425" s="34"/>
      <c r="CU425" s="33"/>
      <c r="CV425" s="34"/>
      <c r="CW425" s="34"/>
      <c r="CX425" s="34"/>
      <c r="CY425" s="34"/>
      <c r="CZ425" s="34"/>
      <c r="DA425" s="34"/>
      <c r="DB425" s="43"/>
      <c r="DC425" s="34"/>
      <c r="DD425" s="33"/>
      <c r="DE425" s="34"/>
      <c r="DF425" s="35"/>
      <c r="DG425" s="34"/>
      <c r="DH425" s="34"/>
      <c r="DI425" s="34"/>
      <c r="DJ425" s="35"/>
      <c r="DK425" s="34"/>
      <c r="DL425" s="33"/>
      <c r="DM425" s="34"/>
      <c r="DN425" s="35"/>
      <c r="DO425" s="34"/>
      <c r="DP425" s="34"/>
      <c r="DQ425" s="34"/>
      <c r="DR425" s="35"/>
      <c r="DS425" s="34"/>
      <c r="DT425" s="33"/>
      <c r="DU425" s="34"/>
      <c r="DV425" s="35"/>
      <c r="DW425" s="43"/>
      <c r="DX425" s="34"/>
      <c r="DY425" s="34"/>
      <c r="DZ425" s="34"/>
      <c r="EA425" s="43"/>
      <c r="EB425" s="33"/>
      <c r="EC425" s="34"/>
      <c r="ED425" s="34"/>
      <c r="EE425" s="43"/>
      <c r="EF425" s="34"/>
      <c r="EG425" s="34"/>
      <c r="EH425" s="34"/>
      <c r="EI425" s="43"/>
      <c r="EJ425" s="33"/>
      <c r="EK425" s="34"/>
      <c r="EL425" s="34"/>
      <c r="EM425" s="43"/>
      <c r="EN425" s="34"/>
      <c r="EO425" s="34"/>
      <c r="EP425" s="34"/>
      <c r="EQ425" s="43"/>
      <c r="ER425" s="35"/>
    </row>
    <row r="426" spans="2:148" x14ac:dyDescent="0.2">
      <c r="F426" s="44"/>
      <c r="H426" s="16"/>
      <c r="Q426" s="12"/>
      <c r="X426" s="34"/>
      <c r="Y426" s="33"/>
      <c r="Z426" s="34"/>
      <c r="AA426" s="35"/>
      <c r="AB426" s="35"/>
      <c r="AC426" s="35"/>
      <c r="AD426" s="35"/>
      <c r="AE426" s="35"/>
      <c r="AF426" s="34"/>
      <c r="AG426" s="33"/>
      <c r="AH426" s="34"/>
      <c r="AI426" s="35"/>
      <c r="AJ426" s="35"/>
      <c r="AK426" s="35"/>
      <c r="AL426" s="35"/>
      <c r="AM426" s="35"/>
      <c r="AN426" s="34"/>
      <c r="AO426" s="33"/>
      <c r="AP426" s="34"/>
      <c r="AQ426" s="35"/>
      <c r="AR426" s="35"/>
      <c r="AS426" s="35"/>
      <c r="AT426" s="35"/>
      <c r="AU426" s="35"/>
      <c r="AV426" s="43"/>
      <c r="AW426" s="34"/>
      <c r="AX426" s="33"/>
      <c r="AY426" s="34"/>
      <c r="AZ426" s="35"/>
      <c r="BA426" s="35"/>
      <c r="BB426" s="35"/>
      <c r="BC426" s="35"/>
      <c r="BD426" s="35"/>
      <c r="BE426" s="43"/>
      <c r="BF426" s="34"/>
      <c r="BG426" s="33"/>
      <c r="BH426" s="34"/>
      <c r="BI426" s="35"/>
      <c r="BJ426" s="35"/>
      <c r="BK426" s="35"/>
      <c r="BL426" s="35"/>
      <c r="BM426" s="35"/>
      <c r="BN426" s="34"/>
      <c r="BO426" s="33"/>
      <c r="BP426" s="34"/>
      <c r="BQ426" s="16"/>
      <c r="BR426" s="34"/>
      <c r="BS426" s="34"/>
      <c r="BT426" s="34"/>
      <c r="BU426" s="34"/>
      <c r="BV426" s="34"/>
      <c r="BW426" s="33"/>
      <c r="BX426" s="34"/>
      <c r="BY426" s="34"/>
      <c r="BZ426" s="34"/>
      <c r="CA426" s="34"/>
      <c r="CB426" s="34"/>
      <c r="CC426" s="35"/>
      <c r="CD426" s="34"/>
      <c r="CE426" s="33"/>
      <c r="CF426" s="34"/>
      <c r="CG426" s="34"/>
      <c r="CH426" s="34"/>
      <c r="CI426" s="34"/>
      <c r="CJ426" s="34"/>
      <c r="CK426" s="34"/>
      <c r="CL426" s="34"/>
      <c r="CM426" s="33"/>
      <c r="CN426" s="34"/>
      <c r="CO426" s="34"/>
      <c r="CP426" s="34"/>
      <c r="CQ426" s="34"/>
      <c r="CR426" s="34"/>
      <c r="CS426" s="35"/>
      <c r="CT426" s="34"/>
      <c r="CU426" s="33"/>
      <c r="CV426" s="34"/>
      <c r="CW426" s="34"/>
      <c r="CX426" s="34"/>
      <c r="CY426" s="34"/>
      <c r="CZ426" s="34"/>
      <c r="DA426" s="34"/>
      <c r="DB426" s="43"/>
      <c r="DC426" s="34"/>
      <c r="DD426" s="33"/>
      <c r="DE426" s="34"/>
      <c r="DF426" s="35"/>
      <c r="DG426" s="34"/>
      <c r="DH426" s="34"/>
      <c r="DI426" s="34"/>
      <c r="DJ426" s="35"/>
      <c r="DK426" s="34"/>
      <c r="DL426" s="33"/>
      <c r="DM426" s="34"/>
      <c r="DN426" s="35"/>
      <c r="DO426" s="34"/>
      <c r="DP426" s="34"/>
      <c r="DQ426" s="34"/>
      <c r="DR426" s="35"/>
      <c r="DS426" s="34"/>
      <c r="DT426" s="33"/>
      <c r="DU426" s="34"/>
      <c r="DV426" s="35"/>
      <c r="DW426" s="43"/>
      <c r="DX426" s="34"/>
      <c r="DY426" s="34"/>
      <c r="DZ426" s="34"/>
      <c r="EA426" s="43"/>
      <c r="EB426" s="33"/>
      <c r="EC426" s="34"/>
      <c r="ED426" s="34"/>
      <c r="EE426" s="43"/>
      <c r="EF426" s="34"/>
      <c r="EG426" s="34"/>
      <c r="EH426" s="34"/>
      <c r="EI426" s="43"/>
      <c r="EJ426" s="33"/>
      <c r="EK426" s="34"/>
      <c r="EL426" s="34"/>
      <c r="EM426" s="43"/>
      <c r="EN426" s="34"/>
      <c r="EO426" s="34"/>
      <c r="EP426" s="34"/>
      <c r="EQ426" s="43"/>
      <c r="ER426" s="35"/>
    </row>
    <row r="427" spans="2:148" x14ac:dyDescent="0.2">
      <c r="F427" s="44"/>
      <c r="H427" s="16"/>
      <c r="Q427" s="12"/>
      <c r="X427" s="34"/>
      <c r="Y427" s="33"/>
      <c r="Z427" s="34"/>
      <c r="AA427" s="35"/>
      <c r="AB427" s="35"/>
      <c r="AC427" s="35"/>
      <c r="AD427" s="35"/>
      <c r="AE427" s="35"/>
      <c r="AF427" s="34"/>
      <c r="AG427" s="33"/>
      <c r="AH427" s="34"/>
      <c r="AI427" s="35"/>
      <c r="AJ427" s="35"/>
      <c r="AK427" s="35"/>
      <c r="AL427" s="35"/>
      <c r="AM427" s="35"/>
      <c r="AN427" s="34"/>
      <c r="AO427" s="33"/>
      <c r="AP427" s="34"/>
      <c r="AQ427" s="35"/>
      <c r="AR427" s="35"/>
      <c r="AS427" s="35"/>
      <c r="AT427" s="35"/>
      <c r="AU427" s="35"/>
      <c r="AV427" s="43"/>
      <c r="AW427" s="34"/>
      <c r="AX427" s="33"/>
      <c r="AY427" s="34"/>
      <c r="AZ427" s="35"/>
      <c r="BA427" s="35"/>
      <c r="BB427" s="35"/>
      <c r="BC427" s="35"/>
      <c r="BD427" s="35"/>
      <c r="BE427" s="43"/>
      <c r="BF427" s="34"/>
      <c r="BG427" s="33"/>
      <c r="BH427" s="34"/>
      <c r="BI427" s="35"/>
      <c r="BJ427" s="35"/>
      <c r="BK427" s="35"/>
      <c r="BL427" s="35"/>
      <c r="BM427" s="35"/>
      <c r="BN427" s="34"/>
      <c r="BO427" s="33"/>
      <c r="BP427" s="34"/>
      <c r="BQ427" s="16"/>
      <c r="BR427" s="34"/>
      <c r="BS427" s="34"/>
      <c r="BT427" s="34"/>
      <c r="BU427" s="34"/>
      <c r="BV427" s="34"/>
      <c r="BW427" s="33"/>
      <c r="BX427" s="34"/>
      <c r="BY427" s="34"/>
      <c r="BZ427" s="34"/>
      <c r="CA427" s="34"/>
      <c r="CB427" s="34"/>
      <c r="CC427" s="35"/>
      <c r="CD427" s="34"/>
      <c r="CE427" s="33"/>
      <c r="CF427" s="34"/>
      <c r="CG427" s="34"/>
      <c r="CH427" s="34"/>
      <c r="CI427" s="34"/>
      <c r="CJ427" s="34"/>
      <c r="CK427" s="34"/>
      <c r="CL427" s="34"/>
      <c r="CM427" s="33"/>
      <c r="CN427" s="34"/>
      <c r="CO427" s="34"/>
      <c r="CP427" s="34"/>
      <c r="CQ427" s="34"/>
      <c r="CR427" s="34"/>
      <c r="CS427" s="35"/>
      <c r="CT427" s="34"/>
      <c r="CU427" s="33"/>
      <c r="CV427" s="34"/>
      <c r="CW427" s="34"/>
      <c r="CX427" s="34"/>
      <c r="CY427" s="34"/>
      <c r="CZ427" s="34"/>
      <c r="DA427" s="34"/>
      <c r="DB427" s="43"/>
      <c r="DC427" s="34"/>
      <c r="DD427" s="33"/>
      <c r="DE427" s="34"/>
      <c r="DF427" s="35"/>
      <c r="DG427" s="34"/>
      <c r="DH427" s="34"/>
      <c r="DI427" s="34"/>
      <c r="DJ427" s="35"/>
      <c r="DK427" s="34"/>
      <c r="DL427" s="33"/>
      <c r="DM427" s="34"/>
      <c r="DN427" s="35"/>
      <c r="DO427" s="34"/>
      <c r="DP427" s="34"/>
      <c r="DQ427" s="34"/>
      <c r="DR427" s="35"/>
      <c r="DS427" s="34"/>
      <c r="DT427" s="33"/>
      <c r="DU427" s="34"/>
      <c r="DV427" s="35"/>
      <c r="DW427" s="43"/>
      <c r="DX427" s="34"/>
      <c r="DY427" s="34"/>
      <c r="DZ427" s="34"/>
      <c r="EA427" s="43"/>
      <c r="EB427" s="33"/>
      <c r="EC427" s="34"/>
      <c r="ED427" s="34"/>
      <c r="EE427" s="43"/>
      <c r="EF427" s="34"/>
      <c r="EG427" s="34"/>
      <c r="EH427" s="34"/>
      <c r="EI427" s="43"/>
      <c r="EJ427" s="33"/>
      <c r="EK427" s="34"/>
      <c r="EL427" s="34"/>
      <c r="EM427" s="43"/>
      <c r="EN427" s="34"/>
      <c r="EO427" s="34"/>
      <c r="EP427" s="34"/>
      <c r="EQ427" s="43"/>
      <c r="ER427" s="35"/>
    </row>
    <row r="428" spans="2:148" x14ac:dyDescent="0.2">
      <c r="F428" s="44"/>
      <c r="H428" s="16"/>
      <c r="X428" s="34"/>
      <c r="Y428" s="33"/>
      <c r="Z428" s="34"/>
      <c r="AA428" s="35"/>
      <c r="AB428" s="35"/>
      <c r="AC428" s="35"/>
      <c r="AD428" s="35"/>
      <c r="AE428" s="35"/>
      <c r="AF428" s="34"/>
      <c r="AG428" s="33"/>
      <c r="AH428" s="34"/>
      <c r="AI428" s="35"/>
      <c r="AJ428" s="35"/>
      <c r="AK428" s="35"/>
      <c r="AL428" s="35"/>
      <c r="AM428" s="35"/>
      <c r="AN428" s="34"/>
      <c r="AO428" s="33"/>
      <c r="AP428" s="34"/>
      <c r="AQ428" s="35"/>
      <c r="AR428" s="35"/>
      <c r="AS428" s="35"/>
      <c r="AT428" s="35"/>
      <c r="AU428" s="35"/>
      <c r="AV428" s="43"/>
      <c r="AW428" s="34"/>
      <c r="AX428" s="33"/>
      <c r="AY428" s="34"/>
      <c r="AZ428" s="35"/>
      <c r="BA428" s="35"/>
      <c r="BB428" s="35"/>
      <c r="BC428" s="35"/>
      <c r="BD428" s="35"/>
      <c r="BE428" s="43"/>
      <c r="BF428" s="34"/>
      <c r="BG428" s="33"/>
      <c r="BH428" s="34"/>
      <c r="BI428" s="35"/>
      <c r="BJ428" s="35"/>
      <c r="BK428" s="35"/>
      <c r="BL428" s="35"/>
      <c r="BM428" s="35"/>
      <c r="BN428" s="34"/>
      <c r="BO428" s="33"/>
      <c r="BP428" s="34"/>
      <c r="BQ428" s="16"/>
      <c r="BR428" s="34"/>
      <c r="BS428" s="34"/>
      <c r="BT428" s="34"/>
      <c r="BU428" s="34"/>
      <c r="BV428" s="34"/>
      <c r="BW428" s="33"/>
      <c r="BX428" s="34"/>
      <c r="BY428" s="34"/>
      <c r="BZ428" s="34"/>
      <c r="CA428" s="34"/>
      <c r="CB428" s="34"/>
      <c r="CC428" s="35"/>
      <c r="CD428" s="34"/>
      <c r="CE428" s="33"/>
      <c r="CF428" s="34"/>
      <c r="CG428" s="34"/>
      <c r="CH428" s="34"/>
      <c r="CI428" s="34"/>
      <c r="CJ428" s="34"/>
      <c r="CK428" s="34"/>
      <c r="CL428" s="34"/>
      <c r="CM428" s="33"/>
      <c r="CN428" s="34"/>
      <c r="CO428" s="34"/>
      <c r="CP428" s="34"/>
      <c r="CQ428" s="34"/>
      <c r="CR428" s="34"/>
      <c r="CS428" s="35"/>
      <c r="CT428" s="34"/>
      <c r="CU428" s="33"/>
      <c r="CV428" s="34"/>
      <c r="CW428" s="34"/>
      <c r="CX428" s="34"/>
      <c r="CY428" s="34"/>
      <c r="CZ428" s="34"/>
      <c r="DA428" s="34"/>
      <c r="DB428" s="43"/>
      <c r="DC428" s="34"/>
      <c r="DD428" s="33"/>
      <c r="DE428" s="34"/>
      <c r="DF428" s="35"/>
      <c r="DG428" s="34"/>
      <c r="DH428" s="34"/>
      <c r="DI428" s="34"/>
      <c r="DJ428" s="35"/>
      <c r="DK428" s="34"/>
      <c r="DL428" s="33"/>
      <c r="DM428" s="34"/>
      <c r="DN428" s="35"/>
      <c r="DO428" s="34"/>
      <c r="DP428" s="34"/>
      <c r="DQ428" s="34"/>
      <c r="DR428" s="35"/>
      <c r="DS428" s="34"/>
      <c r="DT428" s="33"/>
      <c r="DU428" s="34"/>
      <c r="DV428" s="35"/>
      <c r="DW428" s="43"/>
      <c r="DX428" s="34"/>
      <c r="DY428" s="34"/>
      <c r="DZ428" s="34"/>
      <c r="EA428" s="43"/>
      <c r="EB428" s="33"/>
      <c r="EC428" s="34"/>
      <c r="ED428" s="34"/>
      <c r="EE428" s="43"/>
      <c r="EF428" s="34"/>
      <c r="EG428" s="34"/>
      <c r="EH428" s="34"/>
      <c r="EI428" s="43"/>
      <c r="EJ428" s="33"/>
      <c r="EK428" s="34"/>
      <c r="EL428" s="34"/>
      <c r="EM428" s="43"/>
      <c r="EN428" s="34"/>
      <c r="EO428" s="34"/>
      <c r="EP428" s="34"/>
      <c r="EQ428" s="43"/>
      <c r="ER428" s="35"/>
    </row>
    <row r="429" spans="2:148" x14ac:dyDescent="0.2">
      <c r="F429" s="44"/>
      <c r="H429" s="16"/>
      <c r="Q429" s="12"/>
      <c r="X429" s="34"/>
      <c r="Y429" s="33"/>
      <c r="Z429" s="34"/>
      <c r="AA429" s="35"/>
      <c r="AB429" s="35"/>
      <c r="AC429" s="35"/>
      <c r="AD429" s="35"/>
      <c r="AE429" s="35"/>
      <c r="AF429" s="34"/>
      <c r="AG429" s="33"/>
      <c r="AH429" s="34"/>
      <c r="AI429" s="35"/>
      <c r="AJ429" s="35"/>
      <c r="AK429" s="35"/>
      <c r="AL429" s="35"/>
      <c r="AM429" s="35"/>
      <c r="AN429" s="34"/>
      <c r="AO429" s="33"/>
      <c r="AP429" s="34"/>
      <c r="AQ429" s="35"/>
      <c r="AR429" s="35"/>
      <c r="AS429" s="35"/>
      <c r="AT429" s="35"/>
      <c r="AU429" s="35"/>
      <c r="AV429" s="43"/>
      <c r="AW429" s="34"/>
      <c r="AX429" s="33"/>
      <c r="AY429" s="34"/>
      <c r="AZ429" s="35"/>
      <c r="BA429" s="35"/>
      <c r="BB429" s="35"/>
      <c r="BC429" s="35"/>
      <c r="BD429" s="35"/>
      <c r="BE429" s="43"/>
      <c r="BF429" s="34"/>
      <c r="BG429" s="33"/>
      <c r="BH429" s="34"/>
      <c r="BI429" s="35"/>
      <c r="BJ429" s="35"/>
      <c r="BK429" s="35"/>
      <c r="BL429" s="35"/>
      <c r="BM429" s="35"/>
      <c r="BN429" s="34"/>
      <c r="BO429" s="33"/>
      <c r="BP429" s="34"/>
      <c r="BQ429" s="16"/>
      <c r="BR429" s="34"/>
      <c r="BS429" s="34"/>
      <c r="BT429" s="34"/>
      <c r="BU429" s="34"/>
      <c r="BV429" s="34"/>
      <c r="BW429" s="33"/>
      <c r="BX429" s="34"/>
      <c r="BY429" s="34"/>
      <c r="BZ429" s="34"/>
      <c r="CA429" s="34"/>
      <c r="CB429" s="34"/>
      <c r="CC429" s="35"/>
      <c r="CD429" s="34"/>
      <c r="CE429" s="33"/>
      <c r="CF429" s="34"/>
      <c r="CG429" s="34"/>
      <c r="CH429" s="34"/>
      <c r="CI429" s="34"/>
      <c r="CJ429" s="34"/>
      <c r="CK429" s="34"/>
      <c r="CL429" s="34"/>
      <c r="CM429" s="33"/>
      <c r="CN429" s="34"/>
      <c r="CO429" s="34"/>
      <c r="CP429" s="34"/>
      <c r="CQ429" s="34"/>
      <c r="CR429" s="34"/>
      <c r="CS429" s="35"/>
      <c r="CT429" s="34"/>
      <c r="CU429" s="33"/>
      <c r="CV429" s="34"/>
      <c r="CW429" s="34"/>
      <c r="CX429" s="34"/>
      <c r="CY429" s="34"/>
      <c r="CZ429" s="34"/>
      <c r="DA429" s="34"/>
      <c r="DB429" s="43"/>
      <c r="DC429" s="34"/>
      <c r="DD429" s="33"/>
      <c r="DE429" s="34"/>
      <c r="DF429" s="35"/>
      <c r="DG429" s="34"/>
      <c r="DH429" s="34"/>
      <c r="DI429" s="34"/>
      <c r="DJ429" s="35"/>
      <c r="DK429" s="34"/>
      <c r="DL429" s="33"/>
      <c r="DM429" s="34"/>
      <c r="DN429" s="35"/>
      <c r="DO429" s="34"/>
      <c r="DP429" s="34"/>
      <c r="DQ429" s="34"/>
      <c r="DR429" s="35"/>
      <c r="DS429" s="34"/>
      <c r="DT429" s="33"/>
      <c r="DU429" s="34"/>
      <c r="DV429" s="35"/>
      <c r="DW429" s="43"/>
      <c r="DX429" s="34"/>
      <c r="DY429" s="34"/>
      <c r="DZ429" s="34"/>
      <c r="EA429" s="43"/>
      <c r="EB429" s="33"/>
      <c r="EC429" s="34"/>
      <c r="ED429" s="34"/>
      <c r="EE429" s="43"/>
      <c r="EF429" s="34"/>
      <c r="EG429" s="34"/>
      <c r="EH429" s="34"/>
      <c r="EI429" s="43"/>
      <c r="EJ429" s="33"/>
      <c r="EK429" s="34"/>
      <c r="EL429" s="34"/>
      <c r="EM429" s="43"/>
      <c r="EN429" s="34"/>
      <c r="EO429" s="34"/>
      <c r="EP429" s="34"/>
      <c r="EQ429" s="43"/>
      <c r="ER429" s="35"/>
    </row>
    <row r="430" spans="2:148" x14ac:dyDescent="0.2">
      <c r="F430" s="44"/>
      <c r="H430" s="16"/>
      <c r="X430" s="34"/>
      <c r="Y430" s="33"/>
      <c r="Z430" s="34"/>
      <c r="AA430" s="35"/>
      <c r="AB430" s="35"/>
      <c r="AC430" s="35"/>
      <c r="AD430" s="35"/>
      <c r="AE430" s="35"/>
      <c r="AF430" s="34"/>
      <c r="AG430" s="33"/>
      <c r="AH430" s="34"/>
      <c r="AI430" s="35"/>
      <c r="AJ430" s="35"/>
      <c r="AK430" s="35"/>
      <c r="AL430" s="35"/>
      <c r="AM430" s="35"/>
      <c r="AN430" s="34"/>
      <c r="AO430" s="33"/>
      <c r="AP430" s="34"/>
      <c r="AQ430" s="35"/>
      <c r="AR430" s="35"/>
      <c r="AS430" s="35"/>
      <c r="AT430" s="35"/>
      <c r="AU430" s="35"/>
      <c r="AV430" s="43"/>
      <c r="AW430" s="34"/>
      <c r="AX430" s="33"/>
      <c r="AY430" s="34"/>
      <c r="AZ430" s="35"/>
      <c r="BA430" s="35"/>
      <c r="BB430" s="35"/>
      <c r="BC430" s="35"/>
      <c r="BD430" s="35"/>
      <c r="BE430" s="43"/>
      <c r="BF430" s="34"/>
      <c r="BG430" s="33"/>
      <c r="BH430" s="34"/>
      <c r="BI430" s="35"/>
      <c r="BJ430" s="35"/>
      <c r="BK430" s="35"/>
      <c r="BL430" s="35"/>
      <c r="BM430" s="35"/>
      <c r="BN430" s="34"/>
      <c r="BO430" s="33"/>
      <c r="BP430" s="34"/>
      <c r="BQ430" s="16"/>
      <c r="BR430" s="34"/>
      <c r="BS430" s="34"/>
      <c r="BT430" s="34"/>
      <c r="BU430" s="34"/>
      <c r="BV430" s="34"/>
      <c r="BW430" s="33"/>
      <c r="BX430" s="34"/>
      <c r="BY430" s="34"/>
      <c r="BZ430" s="34"/>
      <c r="CA430" s="34"/>
      <c r="CB430" s="34"/>
      <c r="CC430" s="35"/>
      <c r="CD430" s="34"/>
      <c r="CE430" s="33"/>
      <c r="CF430" s="34"/>
      <c r="CG430" s="34"/>
      <c r="CH430" s="34"/>
      <c r="CI430" s="34"/>
      <c r="CJ430" s="34"/>
      <c r="CK430" s="34"/>
      <c r="CL430" s="34"/>
      <c r="CM430" s="33"/>
      <c r="CN430" s="34"/>
      <c r="CO430" s="34"/>
      <c r="CP430" s="34"/>
      <c r="CQ430" s="34"/>
      <c r="CR430" s="34"/>
      <c r="CS430" s="35"/>
      <c r="CT430" s="34"/>
      <c r="CU430" s="33"/>
      <c r="CV430" s="34"/>
      <c r="CW430" s="34"/>
      <c r="CX430" s="34"/>
      <c r="CY430" s="34"/>
      <c r="CZ430" s="34"/>
      <c r="DA430" s="34"/>
      <c r="DB430" s="43"/>
      <c r="DC430" s="34"/>
      <c r="DD430" s="33"/>
      <c r="DE430" s="34"/>
      <c r="DF430" s="35"/>
      <c r="DG430" s="34"/>
      <c r="DH430" s="34"/>
      <c r="DI430" s="34"/>
      <c r="DJ430" s="35"/>
      <c r="DK430" s="34"/>
      <c r="DL430" s="33"/>
      <c r="DM430" s="34"/>
      <c r="DN430" s="35"/>
      <c r="DO430" s="34"/>
      <c r="DP430" s="34"/>
      <c r="DQ430" s="34"/>
      <c r="DR430" s="35"/>
      <c r="DS430" s="34"/>
      <c r="DT430" s="33"/>
      <c r="DU430" s="34"/>
      <c r="DV430" s="35"/>
      <c r="DW430" s="43"/>
      <c r="DX430" s="34"/>
      <c r="DY430" s="34"/>
      <c r="DZ430" s="34"/>
      <c r="EA430" s="43"/>
      <c r="EB430" s="33"/>
      <c r="EC430" s="34"/>
      <c r="ED430" s="34"/>
      <c r="EE430" s="43"/>
      <c r="EF430" s="34"/>
      <c r="EG430" s="34"/>
      <c r="EH430" s="34"/>
      <c r="EI430" s="43"/>
      <c r="EJ430" s="33"/>
      <c r="EK430" s="34"/>
      <c r="EL430" s="34"/>
      <c r="EM430" s="43"/>
      <c r="EN430" s="34"/>
      <c r="EO430" s="34"/>
      <c r="EP430" s="34"/>
      <c r="EQ430" s="43"/>
      <c r="ER430" s="35"/>
    </row>
    <row r="431" spans="2:148" x14ac:dyDescent="0.2">
      <c r="F431" s="44"/>
      <c r="H431" s="16"/>
      <c r="X431" s="34"/>
      <c r="Y431" s="33"/>
      <c r="Z431" s="34"/>
      <c r="AA431" s="35"/>
      <c r="AB431" s="35"/>
      <c r="AC431" s="35"/>
      <c r="AD431" s="35"/>
      <c r="AE431" s="35"/>
      <c r="AF431" s="34"/>
      <c r="AG431" s="33"/>
      <c r="AH431" s="34"/>
      <c r="AI431" s="35"/>
      <c r="AJ431" s="35"/>
      <c r="AK431" s="35"/>
      <c r="AL431" s="35"/>
      <c r="AM431" s="35"/>
      <c r="AN431" s="34"/>
      <c r="AO431" s="33"/>
      <c r="AP431" s="34"/>
      <c r="AQ431" s="35"/>
      <c r="AR431" s="35"/>
      <c r="AS431" s="35"/>
      <c r="AT431" s="35"/>
      <c r="AU431" s="35"/>
      <c r="AV431" s="43"/>
      <c r="AW431" s="34"/>
      <c r="AX431" s="33"/>
      <c r="AY431" s="34"/>
      <c r="AZ431" s="35"/>
      <c r="BA431" s="35"/>
      <c r="BB431" s="35"/>
      <c r="BC431" s="35"/>
      <c r="BD431" s="35"/>
      <c r="BE431" s="43"/>
      <c r="BF431" s="34"/>
      <c r="BG431" s="33"/>
      <c r="BH431" s="34"/>
      <c r="BI431" s="35"/>
      <c r="BJ431" s="35"/>
      <c r="BK431" s="35"/>
      <c r="BL431" s="35"/>
      <c r="BM431" s="35"/>
      <c r="BN431" s="34"/>
      <c r="BO431" s="33"/>
      <c r="BP431" s="34"/>
      <c r="BQ431" s="16"/>
      <c r="BR431" s="34"/>
      <c r="BS431" s="34"/>
      <c r="BT431" s="34"/>
      <c r="BU431" s="34"/>
      <c r="BV431" s="34"/>
      <c r="BW431" s="33"/>
      <c r="BX431" s="34"/>
      <c r="BY431" s="34"/>
      <c r="BZ431" s="34"/>
      <c r="CA431" s="34"/>
      <c r="CB431" s="34"/>
      <c r="CC431" s="35"/>
      <c r="CD431" s="34"/>
      <c r="CE431" s="33"/>
      <c r="CF431" s="34"/>
      <c r="CG431" s="34"/>
      <c r="CH431" s="34"/>
      <c r="CI431" s="34"/>
      <c r="CJ431" s="34"/>
      <c r="CK431" s="34"/>
      <c r="CL431" s="34"/>
      <c r="CM431" s="33"/>
      <c r="CN431" s="34"/>
      <c r="CO431" s="34"/>
      <c r="CP431" s="34"/>
      <c r="CQ431" s="34"/>
      <c r="CR431" s="34"/>
      <c r="CS431" s="35"/>
      <c r="CT431" s="34"/>
      <c r="CU431" s="33"/>
      <c r="CV431" s="34"/>
      <c r="CW431" s="34"/>
      <c r="CX431" s="34"/>
      <c r="CY431" s="34"/>
      <c r="CZ431" s="34"/>
      <c r="DA431" s="34"/>
      <c r="DB431" s="43"/>
      <c r="DC431" s="34"/>
      <c r="DD431" s="33"/>
      <c r="DE431" s="34"/>
      <c r="DF431" s="35"/>
      <c r="DG431" s="34"/>
      <c r="DH431" s="34"/>
      <c r="DI431" s="34"/>
      <c r="DJ431" s="35"/>
      <c r="DK431" s="34"/>
      <c r="DL431" s="33"/>
      <c r="DM431" s="34"/>
      <c r="DN431" s="35"/>
      <c r="DO431" s="34"/>
      <c r="DP431" s="34"/>
      <c r="DQ431" s="34"/>
      <c r="DR431" s="35"/>
      <c r="DS431" s="34"/>
      <c r="DT431" s="33"/>
      <c r="DU431" s="34"/>
      <c r="DV431" s="35"/>
      <c r="DW431" s="43"/>
      <c r="DX431" s="34"/>
      <c r="DY431" s="34"/>
      <c r="DZ431" s="34"/>
      <c r="EA431" s="43"/>
      <c r="EB431" s="33"/>
      <c r="EC431" s="34"/>
      <c r="ED431" s="34"/>
      <c r="EE431" s="43"/>
      <c r="EF431" s="34"/>
      <c r="EG431" s="34"/>
      <c r="EH431" s="34"/>
      <c r="EI431" s="43"/>
      <c r="EJ431" s="33"/>
      <c r="EK431" s="34"/>
      <c r="EL431" s="34"/>
      <c r="EM431" s="43"/>
      <c r="EN431" s="34"/>
      <c r="EO431" s="34"/>
      <c r="EP431" s="34"/>
      <c r="EQ431" s="43"/>
      <c r="ER431" s="35"/>
    </row>
    <row r="432" spans="2:148" s="17" customFormat="1" x14ac:dyDescent="0.2">
      <c r="B432" s="46"/>
      <c r="F432" s="47"/>
      <c r="H432" s="48"/>
      <c r="P432" s="49"/>
      <c r="Q432" s="14"/>
      <c r="U432" s="48"/>
      <c r="X432" s="39"/>
      <c r="Y432" s="38"/>
      <c r="Z432" s="39"/>
      <c r="AA432" s="40"/>
      <c r="AB432" s="40"/>
      <c r="AC432" s="40"/>
      <c r="AD432" s="40"/>
      <c r="AE432" s="40"/>
      <c r="AF432" s="39"/>
      <c r="AG432" s="38"/>
      <c r="AH432" s="39"/>
      <c r="AI432" s="40"/>
      <c r="AJ432" s="40"/>
      <c r="AK432" s="40"/>
      <c r="AL432" s="40"/>
      <c r="AM432" s="40"/>
      <c r="AN432" s="39"/>
      <c r="AO432" s="38"/>
      <c r="AP432" s="39"/>
      <c r="AQ432" s="40"/>
      <c r="AR432" s="40"/>
      <c r="AS432" s="40"/>
      <c r="AT432" s="40"/>
      <c r="AU432" s="40"/>
      <c r="AV432" s="50"/>
      <c r="AW432" s="39"/>
      <c r="AX432" s="38"/>
      <c r="AY432" s="39"/>
      <c r="AZ432" s="40"/>
      <c r="BA432" s="40"/>
      <c r="BB432" s="40"/>
      <c r="BC432" s="40"/>
      <c r="BD432" s="40"/>
      <c r="BE432" s="50"/>
      <c r="BF432" s="39"/>
      <c r="BG432" s="38"/>
      <c r="BH432" s="39"/>
      <c r="BI432" s="40"/>
      <c r="BJ432" s="40"/>
      <c r="BK432" s="40"/>
      <c r="BL432" s="40"/>
      <c r="BM432" s="40"/>
      <c r="BN432" s="39"/>
      <c r="BO432" s="38"/>
      <c r="BP432" s="39"/>
      <c r="BQ432" s="48"/>
      <c r="BR432" s="39"/>
      <c r="BS432" s="39"/>
      <c r="BT432" s="39"/>
      <c r="BU432" s="39"/>
      <c r="BV432" s="39"/>
      <c r="BW432" s="38"/>
      <c r="BX432" s="39"/>
      <c r="BY432" s="39"/>
      <c r="BZ432" s="39"/>
      <c r="CA432" s="39"/>
      <c r="CB432" s="39"/>
      <c r="CC432" s="40"/>
      <c r="CD432" s="39"/>
      <c r="CE432" s="38"/>
      <c r="CF432" s="39"/>
      <c r="CG432" s="39"/>
      <c r="CH432" s="39"/>
      <c r="CI432" s="39"/>
      <c r="CJ432" s="39"/>
      <c r="CK432" s="39"/>
      <c r="CL432" s="39"/>
      <c r="CM432" s="38"/>
      <c r="CN432" s="39"/>
      <c r="CO432" s="39"/>
      <c r="CP432" s="39"/>
      <c r="CQ432" s="39"/>
      <c r="CR432" s="39"/>
      <c r="CS432" s="40"/>
      <c r="CT432" s="39"/>
      <c r="CU432" s="38"/>
      <c r="CV432" s="39"/>
      <c r="CW432" s="39"/>
      <c r="CX432" s="39"/>
      <c r="CY432" s="39"/>
      <c r="CZ432" s="39"/>
      <c r="DA432" s="39"/>
      <c r="DB432" s="50"/>
      <c r="DC432" s="39"/>
      <c r="DD432" s="38"/>
      <c r="DE432" s="39"/>
      <c r="DF432" s="40"/>
      <c r="DG432" s="39"/>
      <c r="DH432" s="39"/>
      <c r="DI432" s="39"/>
      <c r="DJ432" s="40"/>
      <c r="DK432" s="39"/>
      <c r="DL432" s="38"/>
      <c r="DM432" s="39"/>
      <c r="DN432" s="40"/>
      <c r="DO432" s="39"/>
      <c r="DP432" s="39"/>
      <c r="DQ432" s="39"/>
      <c r="DR432" s="40"/>
      <c r="DS432" s="39"/>
      <c r="DT432" s="38"/>
      <c r="DU432" s="39"/>
      <c r="DV432" s="40"/>
      <c r="DW432" s="50"/>
      <c r="DX432" s="50"/>
      <c r="DY432" s="50"/>
      <c r="DZ432" s="50"/>
      <c r="EA432" s="50"/>
      <c r="EB432" s="55"/>
      <c r="EC432" s="50"/>
      <c r="ED432" s="50"/>
      <c r="EE432" s="50"/>
      <c r="EF432" s="50"/>
      <c r="EG432" s="50"/>
      <c r="EH432" s="50"/>
      <c r="EI432" s="50"/>
      <c r="EJ432" s="55"/>
      <c r="EK432" s="50"/>
      <c r="EL432" s="50"/>
      <c r="EM432" s="50"/>
      <c r="EN432" s="50"/>
      <c r="EO432" s="50"/>
      <c r="EP432" s="50"/>
      <c r="EQ432" s="50"/>
      <c r="ER432" s="40"/>
    </row>
    <row r="433" spans="3:148" x14ac:dyDescent="0.2">
      <c r="F433" s="44"/>
      <c r="H433" s="16"/>
      <c r="X433" s="34"/>
      <c r="Y433" s="33"/>
      <c r="Z433" s="34"/>
      <c r="AA433" s="35"/>
      <c r="AB433" s="35"/>
      <c r="AC433" s="35"/>
      <c r="AD433" s="35"/>
      <c r="AE433" s="35"/>
      <c r="AF433" s="34"/>
      <c r="AG433" s="33"/>
      <c r="AH433" s="34"/>
      <c r="AI433" s="35"/>
      <c r="AJ433" s="35"/>
      <c r="AK433" s="35"/>
      <c r="AL433" s="35"/>
      <c r="AM433" s="35"/>
      <c r="AN433" s="34"/>
      <c r="AO433" s="33"/>
      <c r="AP433" s="34"/>
      <c r="AQ433" s="35"/>
      <c r="AR433" s="35"/>
      <c r="AS433" s="35"/>
      <c r="AT433" s="35"/>
      <c r="AU433" s="35"/>
      <c r="AV433" s="43"/>
      <c r="AW433" s="34"/>
      <c r="AX433" s="33"/>
      <c r="AY433" s="34"/>
      <c r="AZ433" s="35"/>
      <c r="BA433" s="35"/>
      <c r="BB433" s="35"/>
      <c r="BC433" s="35"/>
      <c r="BD433" s="35"/>
      <c r="BE433" s="43"/>
      <c r="BF433" s="34"/>
      <c r="BG433" s="33"/>
      <c r="BH433" s="34"/>
      <c r="BI433" s="35"/>
      <c r="BJ433" s="35"/>
      <c r="BK433" s="35"/>
      <c r="BL433" s="35"/>
      <c r="BM433" s="35"/>
      <c r="BN433" s="34"/>
      <c r="BO433" s="33"/>
      <c r="BP433" s="34"/>
      <c r="BQ433" s="16"/>
      <c r="BR433" s="34"/>
      <c r="BS433" s="34"/>
      <c r="BT433" s="34"/>
      <c r="BU433" s="34"/>
      <c r="BV433" s="34"/>
      <c r="BW433" s="33"/>
      <c r="BX433" s="34"/>
      <c r="BY433" s="34"/>
      <c r="BZ433" s="34"/>
      <c r="CA433" s="34"/>
      <c r="CB433" s="34"/>
      <c r="CC433" s="35"/>
      <c r="CD433" s="34"/>
      <c r="CE433" s="33"/>
      <c r="CF433" s="34"/>
      <c r="CG433" s="34"/>
      <c r="CH433" s="34"/>
      <c r="CI433" s="34"/>
      <c r="CJ433" s="34"/>
      <c r="CK433" s="34"/>
      <c r="CL433" s="34"/>
      <c r="CM433" s="33"/>
      <c r="CN433" s="34"/>
      <c r="CO433" s="34"/>
      <c r="CP433" s="34"/>
      <c r="CQ433" s="34"/>
      <c r="CR433" s="34"/>
      <c r="CS433" s="35"/>
      <c r="CT433" s="34"/>
      <c r="CU433" s="33"/>
      <c r="CV433" s="34"/>
      <c r="CW433" s="34"/>
      <c r="CX433" s="34"/>
      <c r="CY433" s="34"/>
      <c r="CZ433" s="34"/>
      <c r="DA433" s="34"/>
      <c r="DB433" s="43"/>
      <c r="DC433" s="34"/>
      <c r="DD433" s="33"/>
      <c r="DE433" s="34"/>
      <c r="DF433" s="35"/>
      <c r="DG433" s="34"/>
      <c r="DH433" s="34"/>
      <c r="DI433" s="34"/>
      <c r="DJ433" s="35"/>
      <c r="DK433" s="34"/>
      <c r="DL433" s="33"/>
      <c r="DM433" s="34"/>
      <c r="DN433" s="35"/>
      <c r="DO433" s="34"/>
      <c r="DP433" s="34"/>
      <c r="DQ433" s="34"/>
      <c r="DR433" s="35"/>
      <c r="DS433" s="34"/>
      <c r="DT433" s="33"/>
      <c r="DU433" s="34"/>
      <c r="DV433" s="35"/>
      <c r="DW433" s="43"/>
      <c r="DX433" s="34"/>
      <c r="DY433" s="34"/>
      <c r="DZ433" s="34"/>
      <c r="EA433" s="43"/>
      <c r="EB433" s="33"/>
      <c r="EC433" s="34"/>
      <c r="ED433" s="34"/>
      <c r="EE433" s="43"/>
      <c r="EF433" s="34"/>
      <c r="EG433" s="34"/>
      <c r="EH433" s="34"/>
      <c r="EI433" s="43"/>
      <c r="EJ433" s="33"/>
      <c r="EK433" s="34"/>
      <c r="EL433" s="34"/>
      <c r="EM433" s="43"/>
      <c r="EN433" s="34"/>
      <c r="EO433" s="34"/>
      <c r="EP433" s="34"/>
      <c r="EQ433" s="43"/>
      <c r="ER433" s="35"/>
    </row>
    <row r="434" spans="3:148" x14ac:dyDescent="0.2">
      <c r="C434" s="18"/>
      <c r="D434" s="18"/>
      <c r="E434" s="18"/>
      <c r="F434" s="18"/>
      <c r="G434" s="18"/>
      <c r="H434" s="18"/>
      <c r="I434" s="18"/>
      <c r="J434" s="18"/>
      <c r="K434" s="18"/>
      <c r="L434" s="18"/>
      <c r="M434" s="18"/>
      <c r="N434" s="18"/>
      <c r="O434" s="18"/>
      <c r="P434" s="18"/>
      <c r="Q434" s="18"/>
      <c r="R434" s="18"/>
      <c r="S434" s="18"/>
      <c r="T434" s="18"/>
      <c r="U434" s="18"/>
      <c r="V434" s="18"/>
      <c r="W434" s="18"/>
      <c r="BQ434" s="16"/>
    </row>
    <row r="435" spans="3:148" x14ac:dyDescent="0.2">
      <c r="BQ435" s="16"/>
    </row>
    <row r="436" spans="3:148" x14ac:dyDescent="0.2">
      <c r="BQ436" s="16"/>
    </row>
    <row r="437" spans="3:148" x14ac:dyDescent="0.2">
      <c r="BQ437" s="16"/>
    </row>
    <row r="438" spans="3:148" x14ac:dyDescent="0.2">
      <c r="BQ438" s="16"/>
    </row>
    <row r="439" spans="3:148" x14ac:dyDescent="0.2">
      <c r="BQ439" s="16"/>
    </row>
    <row r="440" spans="3:148" x14ac:dyDescent="0.2">
      <c r="BQ440" s="16"/>
    </row>
    <row r="441" spans="3:148" x14ac:dyDescent="0.2">
      <c r="BQ441" s="16"/>
    </row>
    <row r="442" spans="3:148" x14ac:dyDescent="0.2">
      <c r="BQ442" s="16"/>
    </row>
    <row r="443" spans="3:148" x14ac:dyDescent="0.2">
      <c r="BQ443" s="16"/>
    </row>
    <row r="444" spans="3:148" x14ac:dyDescent="0.2">
      <c r="BQ444" s="16"/>
    </row>
    <row r="445" spans="3:148" x14ac:dyDescent="0.2">
      <c r="BQ445" s="16"/>
    </row>
    <row r="446" spans="3:148" x14ac:dyDescent="0.2">
      <c r="BQ446" s="16"/>
    </row>
    <row r="447" spans="3:148" x14ac:dyDescent="0.2">
      <c r="BQ447" s="16"/>
    </row>
    <row r="448" spans="3:148" x14ac:dyDescent="0.2">
      <c r="BQ448" s="16"/>
    </row>
    <row r="449" spans="69:69" x14ac:dyDescent="0.2">
      <c r="BQ449" s="16"/>
    </row>
    <row r="450" spans="69:69" x14ac:dyDescent="0.2">
      <c r="BQ450" s="16"/>
    </row>
    <row r="451" spans="69:69" x14ac:dyDescent="0.2">
      <c r="BQ451" s="16"/>
    </row>
    <row r="452" spans="69:69" x14ac:dyDescent="0.2">
      <c r="BQ452" s="16"/>
    </row>
    <row r="453" spans="69:69" x14ac:dyDescent="0.2">
      <c r="BQ453" s="16"/>
    </row>
    <row r="454" spans="69:69" x14ac:dyDescent="0.2">
      <c r="BQ454" s="16"/>
    </row>
    <row r="455" spans="69:69" x14ac:dyDescent="0.2">
      <c r="BQ455" s="16"/>
    </row>
    <row r="456" spans="69:69" x14ac:dyDescent="0.2">
      <c r="BQ456" s="16"/>
    </row>
  </sheetData>
  <mergeCells count="15">
    <mergeCell ref="AX1:BF1"/>
    <mergeCell ref="BG1:BN1"/>
    <mergeCell ref="BO1:BV1"/>
    <mergeCell ref="BW1:CD1"/>
    <mergeCell ref="Y1:AF1"/>
    <mergeCell ref="AG1:AN1"/>
    <mergeCell ref="AO1:AW1"/>
    <mergeCell ref="CU1:DC1"/>
    <mergeCell ref="DT1:EA1"/>
    <mergeCell ref="EB1:EI1"/>
    <mergeCell ref="EJ1:ER1"/>
    <mergeCell ref="CE1:CL1"/>
    <mergeCell ref="CM1:CT1"/>
    <mergeCell ref="DD1:DK1"/>
    <mergeCell ref="DL1:DS1"/>
  </mergeCells>
  <dataValidations disablePrompts="1" count="7">
    <dataValidation type="whole" errorStyle="warning" allowBlank="1" showInputMessage="1" showErrorMessage="1" error="Should be integer 0-4" sqref="FN410:FN433 PJ410:PJ433 ZF410:ZF433 AJB410:AJB433 ASX410:ASX433 BCT410:BCT433 BMP410:BMP433 BWL410:BWL433 CGH410:CGH433 CQD410:CQD433 CZZ410:CZZ433 DJV410:DJV433 DTR410:DTR433 EDN410:EDN433 ENJ410:ENJ433 EXF410:EXF433 FHB410:FHB433 FQX410:FQX433 GAT410:GAT433 GKP410:GKP433 GUL410:GUL433 HEH410:HEH433 HOD410:HOD433 HXZ410:HXZ433 IHV410:IHV433 IRR410:IRR433 JBN410:JBN433 JLJ410:JLJ433 JVF410:JVF433 KFB410:KFB433 KOX410:KOX433 KYT410:KYT433 LIP410:LIP433 LSL410:LSL433 MCH410:MCH433 MMD410:MMD433 MVZ410:MVZ433 NFV410:NFV433 NPR410:NPR433 NZN410:NZN433 OJJ410:OJJ433 OTF410:OTF433 PDB410:PDB433 PMX410:PMX433 PWT410:PWT433 QGP410:QGP433 QQL410:QQL433 RAH410:RAH433 RKD410:RKD433 RTZ410:RTZ433 SDV410:SDV433 SNR410:SNR433 SXN410:SXN433 THJ410:THJ433 TRF410:TRF433 UBB410:UBB433 UKX410:UKX433 UUT410:UUT433 VEP410:VEP433 VOL410:VOL433 VYH410:VYH433 WID410:WID433 WRZ410:WRZ433 WRZ983447:WRZ983473 WID983447:WID983473 VYH983447:VYH983473 VOL983447:VOL983473 VEP983447:VEP983473 UUT983447:UUT983473 UKX983447:UKX983473 UBB983447:UBB983473 TRF983447:TRF983473 THJ983447:THJ983473 SXN983447:SXN983473 SNR983447:SNR983473 SDV983447:SDV983473 RTZ983447:RTZ983473 RKD983447:RKD983473 RAH983447:RAH983473 QQL983447:QQL983473 QGP983447:QGP983473 PWT983447:PWT983473 PMX983447:PMX983473 PDB983447:PDB983473 OTF983447:OTF983473 OJJ983447:OJJ983473 NZN983447:NZN983473 NPR983447:NPR983473 NFV983447:NFV983473 MVZ983447:MVZ983473 MMD983447:MMD983473 MCH983447:MCH983473 LSL983447:LSL983473 LIP983447:LIP983473 KYT983447:KYT983473 KOX983447:KOX983473 KFB983447:KFB983473 JVF983447:JVF983473 JLJ983447:JLJ983473 JBN983447:JBN983473 IRR983447:IRR983473 IHV983447:IHV983473 HXZ983447:HXZ983473 HOD983447:HOD983473 HEH983447:HEH983473 GUL983447:GUL983473 GKP983447:GKP983473 GAT983447:GAT983473 FQX983447:FQX983473 FHB983447:FHB983473 EXF983447:EXF983473 ENJ983447:ENJ983473 EDN983447:EDN983473 DTR983447:DTR983473 DJV983447:DJV983473 CZZ983447:CZZ983473 CQD983447:CQD983473 CGH983447:CGH983473 BWL983447:BWL983473 BMP983447:BMP983473 BCT983447:BCT983473 ASX983447:ASX983473 AJB983447:AJB983473 ZF983447:ZF983473 PJ983447:PJ983473 FN983447:FN983473 WRZ917911:WRZ917937 WID917911:WID917937 VYH917911:VYH917937 VOL917911:VOL917937 VEP917911:VEP917937 UUT917911:UUT917937 UKX917911:UKX917937 UBB917911:UBB917937 TRF917911:TRF917937 THJ917911:THJ917937 SXN917911:SXN917937 SNR917911:SNR917937 SDV917911:SDV917937 RTZ917911:RTZ917937 RKD917911:RKD917937 RAH917911:RAH917937 QQL917911:QQL917937 QGP917911:QGP917937 PWT917911:PWT917937 PMX917911:PMX917937 PDB917911:PDB917937 OTF917911:OTF917937 OJJ917911:OJJ917937 NZN917911:NZN917937 NPR917911:NPR917937 NFV917911:NFV917937 MVZ917911:MVZ917937 MMD917911:MMD917937 MCH917911:MCH917937 LSL917911:LSL917937 LIP917911:LIP917937 KYT917911:KYT917937 KOX917911:KOX917937 KFB917911:KFB917937 JVF917911:JVF917937 JLJ917911:JLJ917937 JBN917911:JBN917937 IRR917911:IRR917937 IHV917911:IHV917937 HXZ917911:HXZ917937 HOD917911:HOD917937 HEH917911:HEH917937 GUL917911:GUL917937 GKP917911:GKP917937 GAT917911:GAT917937 FQX917911:FQX917937 FHB917911:FHB917937 EXF917911:EXF917937 ENJ917911:ENJ917937 EDN917911:EDN917937 DTR917911:DTR917937 DJV917911:DJV917937 CZZ917911:CZZ917937 CQD917911:CQD917937 CGH917911:CGH917937 BWL917911:BWL917937 BMP917911:BMP917937 BCT917911:BCT917937 ASX917911:ASX917937 AJB917911:AJB917937 ZF917911:ZF917937 PJ917911:PJ917937 FN917911:FN917937 WRZ852375:WRZ852401 WID852375:WID852401 VYH852375:VYH852401 VOL852375:VOL852401 VEP852375:VEP852401 UUT852375:UUT852401 UKX852375:UKX852401 UBB852375:UBB852401 TRF852375:TRF852401 THJ852375:THJ852401 SXN852375:SXN852401 SNR852375:SNR852401 SDV852375:SDV852401 RTZ852375:RTZ852401 RKD852375:RKD852401 RAH852375:RAH852401 QQL852375:QQL852401 QGP852375:QGP852401 PWT852375:PWT852401 PMX852375:PMX852401 PDB852375:PDB852401 OTF852375:OTF852401 OJJ852375:OJJ852401 NZN852375:NZN852401 NPR852375:NPR852401 NFV852375:NFV852401 MVZ852375:MVZ852401 MMD852375:MMD852401 MCH852375:MCH852401 LSL852375:LSL852401 LIP852375:LIP852401 KYT852375:KYT852401 KOX852375:KOX852401 KFB852375:KFB852401 JVF852375:JVF852401 JLJ852375:JLJ852401 JBN852375:JBN852401 IRR852375:IRR852401 IHV852375:IHV852401 HXZ852375:HXZ852401 HOD852375:HOD852401 HEH852375:HEH852401 GUL852375:GUL852401 GKP852375:GKP852401 GAT852375:GAT852401 FQX852375:FQX852401 FHB852375:FHB852401 EXF852375:EXF852401 ENJ852375:ENJ852401 EDN852375:EDN852401 DTR852375:DTR852401 DJV852375:DJV852401 CZZ852375:CZZ852401 CQD852375:CQD852401 CGH852375:CGH852401 BWL852375:BWL852401 BMP852375:BMP852401 BCT852375:BCT852401 ASX852375:ASX852401 AJB852375:AJB852401 ZF852375:ZF852401 PJ852375:PJ852401 FN852375:FN852401 WRZ786839:WRZ786865 WID786839:WID786865 VYH786839:VYH786865 VOL786839:VOL786865 VEP786839:VEP786865 UUT786839:UUT786865 UKX786839:UKX786865 UBB786839:UBB786865 TRF786839:TRF786865 THJ786839:THJ786865 SXN786839:SXN786865 SNR786839:SNR786865 SDV786839:SDV786865 RTZ786839:RTZ786865 RKD786839:RKD786865 RAH786839:RAH786865 QQL786839:QQL786865 QGP786839:QGP786865 PWT786839:PWT786865 PMX786839:PMX786865 PDB786839:PDB786865 OTF786839:OTF786865 OJJ786839:OJJ786865 NZN786839:NZN786865 NPR786839:NPR786865 NFV786839:NFV786865 MVZ786839:MVZ786865 MMD786839:MMD786865 MCH786839:MCH786865 LSL786839:LSL786865 LIP786839:LIP786865 KYT786839:KYT786865 KOX786839:KOX786865 KFB786839:KFB786865 JVF786839:JVF786865 JLJ786839:JLJ786865 JBN786839:JBN786865 IRR786839:IRR786865 IHV786839:IHV786865 HXZ786839:HXZ786865 HOD786839:HOD786865 HEH786839:HEH786865 GUL786839:GUL786865 GKP786839:GKP786865 GAT786839:GAT786865 FQX786839:FQX786865 FHB786839:FHB786865 EXF786839:EXF786865 ENJ786839:ENJ786865 EDN786839:EDN786865 DTR786839:DTR786865 DJV786839:DJV786865 CZZ786839:CZZ786865 CQD786839:CQD786865 CGH786839:CGH786865 BWL786839:BWL786865 BMP786839:BMP786865 BCT786839:BCT786865 ASX786839:ASX786865 AJB786839:AJB786865 ZF786839:ZF786865 PJ786839:PJ786865 FN786839:FN786865 WRZ721303:WRZ721329 WID721303:WID721329 VYH721303:VYH721329 VOL721303:VOL721329 VEP721303:VEP721329 UUT721303:UUT721329 UKX721303:UKX721329 UBB721303:UBB721329 TRF721303:TRF721329 THJ721303:THJ721329 SXN721303:SXN721329 SNR721303:SNR721329 SDV721303:SDV721329 RTZ721303:RTZ721329 RKD721303:RKD721329 RAH721303:RAH721329 QQL721303:QQL721329 QGP721303:QGP721329 PWT721303:PWT721329 PMX721303:PMX721329 PDB721303:PDB721329 OTF721303:OTF721329 OJJ721303:OJJ721329 NZN721303:NZN721329 NPR721303:NPR721329 NFV721303:NFV721329 MVZ721303:MVZ721329 MMD721303:MMD721329 MCH721303:MCH721329 LSL721303:LSL721329 LIP721303:LIP721329 KYT721303:KYT721329 KOX721303:KOX721329 KFB721303:KFB721329 JVF721303:JVF721329 JLJ721303:JLJ721329 JBN721303:JBN721329 IRR721303:IRR721329 IHV721303:IHV721329 HXZ721303:HXZ721329 HOD721303:HOD721329 HEH721303:HEH721329 GUL721303:GUL721329 GKP721303:GKP721329 GAT721303:GAT721329 FQX721303:FQX721329 FHB721303:FHB721329 EXF721303:EXF721329 ENJ721303:ENJ721329 EDN721303:EDN721329 DTR721303:DTR721329 DJV721303:DJV721329 CZZ721303:CZZ721329 CQD721303:CQD721329 CGH721303:CGH721329 BWL721303:BWL721329 BMP721303:BMP721329 BCT721303:BCT721329 ASX721303:ASX721329 AJB721303:AJB721329 ZF721303:ZF721329 PJ721303:PJ721329 FN721303:FN721329 WRZ655767:WRZ655793 WID655767:WID655793 VYH655767:VYH655793 VOL655767:VOL655793 VEP655767:VEP655793 UUT655767:UUT655793 UKX655767:UKX655793 UBB655767:UBB655793 TRF655767:TRF655793 THJ655767:THJ655793 SXN655767:SXN655793 SNR655767:SNR655793 SDV655767:SDV655793 RTZ655767:RTZ655793 RKD655767:RKD655793 RAH655767:RAH655793 QQL655767:QQL655793 QGP655767:QGP655793 PWT655767:PWT655793 PMX655767:PMX655793 PDB655767:PDB655793 OTF655767:OTF655793 OJJ655767:OJJ655793 NZN655767:NZN655793 NPR655767:NPR655793 NFV655767:NFV655793 MVZ655767:MVZ655793 MMD655767:MMD655793 MCH655767:MCH655793 LSL655767:LSL655793 LIP655767:LIP655793 KYT655767:KYT655793 KOX655767:KOX655793 KFB655767:KFB655793 JVF655767:JVF655793 JLJ655767:JLJ655793 JBN655767:JBN655793 IRR655767:IRR655793 IHV655767:IHV655793 HXZ655767:HXZ655793 HOD655767:HOD655793 HEH655767:HEH655793 GUL655767:GUL655793 GKP655767:GKP655793 GAT655767:GAT655793 FQX655767:FQX655793 FHB655767:FHB655793 EXF655767:EXF655793 ENJ655767:ENJ655793 EDN655767:EDN655793 DTR655767:DTR655793 DJV655767:DJV655793 CZZ655767:CZZ655793 CQD655767:CQD655793 CGH655767:CGH655793 BWL655767:BWL655793 BMP655767:BMP655793 BCT655767:BCT655793 ASX655767:ASX655793 AJB655767:AJB655793 ZF655767:ZF655793 PJ655767:PJ655793 FN655767:FN655793 WRZ590231:WRZ590257 WID590231:WID590257 VYH590231:VYH590257 VOL590231:VOL590257 VEP590231:VEP590257 UUT590231:UUT590257 UKX590231:UKX590257 UBB590231:UBB590257 TRF590231:TRF590257 THJ590231:THJ590257 SXN590231:SXN590257 SNR590231:SNR590257 SDV590231:SDV590257 RTZ590231:RTZ590257 RKD590231:RKD590257 RAH590231:RAH590257 QQL590231:QQL590257 QGP590231:QGP590257 PWT590231:PWT590257 PMX590231:PMX590257 PDB590231:PDB590257 OTF590231:OTF590257 OJJ590231:OJJ590257 NZN590231:NZN590257 NPR590231:NPR590257 NFV590231:NFV590257 MVZ590231:MVZ590257 MMD590231:MMD590257 MCH590231:MCH590257 LSL590231:LSL590257 LIP590231:LIP590257 KYT590231:KYT590257 KOX590231:KOX590257 KFB590231:KFB590257 JVF590231:JVF590257 JLJ590231:JLJ590257 JBN590231:JBN590257 IRR590231:IRR590257 IHV590231:IHV590257 HXZ590231:HXZ590257 HOD590231:HOD590257 HEH590231:HEH590257 GUL590231:GUL590257 GKP590231:GKP590257 GAT590231:GAT590257 FQX590231:FQX590257 FHB590231:FHB590257 EXF590231:EXF590257 ENJ590231:ENJ590257 EDN590231:EDN590257 DTR590231:DTR590257 DJV590231:DJV590257 CZZ590231:CZZ590257 CQD590231:CQD590257 CGH590231:CGH590257 BWL590231:BWL590257 BMP590231:BMP590257 BCT590231:BCT590257 ASX590231:ASX590257 AJB590231:AJB590257 ZF590231:ZF590257 PJ590231:PJ590257 FN590231:FN590257 WRZ524695:WRZ524721 WID524695:WID524721 VYH524695:VYH524721 VOL524695:VOL524721 VEP524695:VEP524721 UUT524695:UUT524721 UKX524695:UKX524721 UBB524695:UBB524721 TRF524695:TRF524721 THJ524695:THJ524721 SXN524695:SXN524721 SNR524695:SNR524721 SDV524695:SDV524721 RTZ524695:RTZ524721 RKD524695:RKD524721 RAH524695:RAH524721 QQL524695:QQL524721 QGP524695:QGP524721 PWT524695:PWT524721 PMX524695:PMX524721 PDB524695:PDB524721 OTF524695:OTF524721 OJJ524695:OJJ524721 NZN524695:NZN524721 NPR524695:NPR524721 NFV524695:NFV524721 MVZ524695:MVZ524721 MMD524695:MMD524721 MCH524695:MCH524721 LSL524695:LSL524721 LIP524695:LIP524721 KYT524695:KYT524721 KOX524695:KOX524721 KFB524695:KFB524721 JVF524695:JVF524721 JLJ524695:JLJ524721 JBN524695:JBN524721 IRR524695:IRR524721 IHV524695:IHV524721 HXZ524695:HXZ524721 HOD524695:HOD524721 HEH524695:HEH524721 GUL524695:GUL524721 GKP524695:GKP524721 GAT524695:GAT524721 FQX524695:FQX524721 FHB524695:FHB524721 EXF524695:EXF524721 ENJ524695:ENJ524721 EDN524695:EDN524721 DTR524695:DTR524721 DJV524695:DJV524721 CZZ524695:CZZ524721 CQD524695:CQD524721 CGH524695:CGH524721 BWL524695:BWL524721 BMP524695:BMP524721 BCT524695:BCT524721 ASX524695:ASX524721 AJB524695:AJB524721 ZF524695:ZF524721 PJ524695:PJ524721 FN524695:FN524721 WRZ459159:WRZ459185 WID459159:WID459185 VYH459159:VYH459185 VOL459159:VOL459185 VEP459159:VEP459185 UUT459159:UUT459185 UKX459159:UKX459185 UBB459159:UBB459185 TRF459159:TRF459185 THJ459159:THJ459185 SXN459159:SXN459185 SNR459159:SNR459185 SDV459159:SDV459185 RTZ459159:RTZ459185 RKD459159:RKD459185 RAH459159:RAH459185 QQL459159:QQL459185 QGP459159:QGP459185 PWT459159:PWT459185 PMX459159:PMX459185 PDB459159:PDB459185 OTF459159:OTF459185 OJJ459159:OJJ459185 NZN459159:NZN459185 NPR459159:NPR459185 NFV459159:NFV459185 MVZ459159:MVZ459185 MMD459159:MMD459185 MCH459159:MCH459185 LSL459159:LSL459185 LIP459159:LIP459185 KYT459159:KYT459185 KOX459159:KOX459185 KFB459159:KFB459185 JVF459159:JVF459185 JLJ459159:JLJ459185 JBN459159:JBN459185 IRR459159:IRR459185 IHV459159:IHV459185 HXZ459159:HXZ459185 HOD459159:HOD459185 HEH459159:HEH459185 GUL459159:GUL459185 GKP459159:GKP459185 GAT459159:GAT459185 FQX459159:FQX459185 FHB459159:FHB459185 EXF459159:EXF459185 ENJ459159:ENJ459185 EDN459159:EDN459185 DTR459159:DTR459185 DJV459159:DJV459185 CZZ459159:CZZ459185 CQD459159:CQD459185 CGH459159:CGH459185 BWL459159:BWL459185 BMP459159:BMP459185 BCT459159:BCT459185 ASX459159:ASX459185 AJB459159:AJB459185 ZF459159:ZF459185 PJ459159:PJ459185 FN459159:FN459185 WRZ393623:WRZ393649 WID393623:WID393649 VYH393623:VYH393649 VOL393623:VOL393649 VEP393623:VEP393649 UUT393623:UUT393649 UKX393623:UKX393649 UBB393623:UBB393649 TRF393623:TRF393649 THJ393623:THJ393649 SXN393623:SXN393649 SNR393623:SNR393649 SDV393623:SDV393649 RTZ393623:RTZ393649 RKD393623:RKD393649 RAH393623:RAH393649 QQL393623:QQL393649 QGP393623:QGP393649 PWT393623:PWT393649 PMX393623:PMX393649 PDB393623:PDB393649 OTF393623:OTF393649 OJJ393623:OJJ393649 NZN393623:NZN393649 NPR393623:NPR393649 NFV393623:NFV393649 MVZ393623:MVZ393649 MMD393623:MMD393649 MCH393623:MCH393649 LSL393623:LSL393649 LIP393623:LIP393649 KYT393623:KYT393649 KOX393623:KOX393649 KFB393623:KFB393649 JVF393623:JVF393649 JLJ393623:JLJ393649 JBN393623:JBN393649 IRR393623:IRR393649 IHV393623:IHV393649 HXZ393623:HXZ393649 HOD393623:HOD393649 HEH393623:HEH393649 GUL393623:GUL393649 GKP393623:GKP393649 GAT393623:GAT393649 FQX393623:FQX393649 FHB393623:FHB393649 EXF393623:EXF393649 ENJ393623:ENJ393649 EDN393623:EDN393649 DTR393623:DTR393649 DJV393623:DJV393649 CZZ393623:CZZ393649 CQD393623:CQD393649 CGH393623:CGH393649 BWL393623:BWL393649 BMP393623:BMP393649 BCT393623:BCT393649 ASX393623:ASX393649 AJB393623:AJB393649 ZF393623:ZF393649 PJ393623:PJ393649 FN393623:FN393649 WRZ328087:WRZ328113 WID328087:WID328113 VYH328087:VYH328113 VOL328087:VOL328113 VEP328087:VEP328113 UUT328087:UUT328113 UKX328087:UKX328113 UBB328087:UBB328113 TRF328087:TRF328113 THJ328087:THJ328113 SXN328087:SXN328113 SNR328087:SNR328113 SDV328087:SDV328113 RTZ328087:RTZ328113 RKD328087:RKD328113 RAH328087:RAH328113 QQL328087:QQL328113 QGP328087:QGP328113 PWT328087:PWT328113 PMX328087:PMX328113 PDB328087:PDB328113 OTF328087:OTF328113 OJJ328087:OJJ328113 NZN328087:NZN328113 NPR328087:NPR328113 NFV328087:NFV328113 MVZ328087:MVZ328113 MMD328087:MMD328113 MCH328087:MCH328113 LSL328087:LSL328113 LIP328087:LIP328113 KYT328087:KYT328113 KOX328087:KOX328113 KFB328087:KFB328113 JVF328087:JVF328113 JLJ328087:JLJ328113 JBN328087:JBN328113 IRR328087:IRR328113 IHV328087:IHV328113 HXZ328087:HXZ328113 HOD328087:HOD328113 HEH328087:HEH328113 GUL328087:GUL328113 GKP328087:GKP328113 GAT328087:GAT328113 FQX328087:FQX328113 FHB328087:FHB328113 EXF328087:EXF328113 ENJ328087:ENJ328113 EDN328087:EDN328113 DTR328087:DTR328113 DJV328087:DJV328113 CZZ328087:CZZ328113 CQD328087:CQD328113 CGH328087:CGH328113 BWL328087:BWL328113 BMP328087:BMP328113 BCT328087:BCT328113 ASX328087:ASX328113 AJB328087:AJB328113 ZF328087:ZF328113 PJ328087:PJ328113 FN328087:FN328113 WRZ262551:WRZ262577 WID262551:WID262577 VYH262551:VYH262577 VOL262551:VOL262577 VEP262551:VEP262577 UUT262551:UUT262577 UKX262551:UKX262577 UBB262551:UBB262577 TRF262551:TRF262577 THJ262551:THJ262577 SXN262551:SXN262577 SNR262551:SNR262577 SDV262551:SDV262577 RTZ262551:RTZ262577 RKD262551:RKD262577 RAH262551:RAH262577 QQL262551:QQL262577 QGP262551:QGP262577 PWT262551:PWT262577 PMX262551:PMX262577 PDB262551:PDB262577 OTF262551:OTF262577 OJJ262551:OJJ262577 NZN262551:NZN262577 NPR262551:NPR262577 NFV262551:NFV262577 MVZ262551:MVZ262577 MMD262551:MMD262577 MCH262551:MCH262577 LSL262551:LSL262577 LIP262551:LIP262577 KYT262551:KYT262577 KOX262551:KOX262577 KFB262551:KFB262577 JVF262551:JVF262577 JLJ262551:JLJ262577 JBN262551:JBN262577 IRR262551:IRR262577 IHV262551:IHV262577 HXZ262551:HXZ262577 HOD262551:HOD262577 HEH262551:HEH262577 GUL262551:GUL262577 GKP262551:GKP262577 GAT262551:GAT262577 FQX262551:FQX262577 FHB262551:FHB262577 EXF262551:EXF262577 ENJ262551:ENJ262577 EDN262551:EDN262577 DTR262551:DTR262577 DJV262551:DJV262577 CZZ262551:CZZ262577 CQD262551:CQD262577 CGH262551:CGH262577 BWL262551:BWL262577 BMP262551:BMP262577 BCT262551:BCT262577 ASX262551:ASX262577 AJB262551:AJB262577 ZF262551:ZF262577 PJ262551:PJ262577 FN262551:FN262577 WRZ197015:WRZ197041 WID197015:WID197041 VYH197015:VYH197041 VOL197015:VOL197041 VEP197015:VEP197041 UUT197015:UUT197041 UKX197015:UKX197041 UBB197015:UBB197041 TRF197015:TRF197041 THJ197015:THJ197041 SXN197015:SXN197041 SNR197015:SNR197041 SDV197015:SDV197041 RTZ197015:RTZ197041 RKD197015:RKD197041 RAH197015:RAH197041 QQL197015:QQL197041 QGP197015:QGP197041 PWT197015:PWT197041 PMX197015:PMX197041 PDB197015:PDB197041 OTF197015:OTF197041 OJJ197015:OJJ197041 NZN197015:NZN197041 NPR197015:NPR197041 NFV197015:NFV197041 MVZ197015:MVZ197041 MMD197015:MMD197041 MCH197015:MCH197041 LSL197015:LSL197041 LIP197015:LIP197041 KYT197015:KYT197041 KOX197015:KOX197041 KFB197015:KFB197041 JVF197015:JVF197041 JLJ197015:JLJ197041 JBN197015:JBN197041 IRR197015:IRR197041 IHV197015:IHV197041 HXZ197015:HXZ197041 HOD197015:HOD197041 HEH197015:HEH197041 GUL197015:GUL197041 GKP197015:GKP197041 GAT197015:GAT197041 FQX197015:FQX197041 FHB197015:FHB197041 EXF197015:EXF197041 ENJ197015:ENJ197041 EDN197015:EDN197041 DTR197015:DTR197041 DJV197015:DJV197041 CZZ197015:CZZ197041 CQD197015:CQD197041 CGH197015:CGH197041 BWL197015:BWL197041 BMP197015:BMP197041 BCT197015:BCT197041 ASX197015:ASX197041 AJB197015:AJB197041 ZF197015:ZF197041 PJ197015:PJ197041 FN197015:FN197041 WRZ131479:WRZ131505 WID131479:WID131505 VYH131479:VYH131505 VOL131479:VOL131505 VEP131479:VEP131505 UUT131479:UUT131505 UKX131479:UKX131505 UBB131479:UBB131505 TRF131479:TRF131505 THJ131479:THJ131505 SXN131479:SXN131505 SNR131479:SNR131505 SDV131479:SDV131505 RTZ131479:RTZ131505 RKD131479:RKD131505 RAH131479:RAH131505 QQL131479:QQL131505 QGP131479:QGP131505 PWT131479:PWT131505 PMX131479:PMX131505 PDB131479:PDB131505 OTF131479:OTF131505 OJJ131479:OJJ131505 NZN131479:NZN131505 NPR131479:NPR131505 NFV131479:NFV131505 MVZ131479:MVZ131505 MMD131479:MMD131505 MCH131479:MCH131505 LSL131479:LSL131505 LIP131479:LIP131505 KYT131479:KYT131505 KOX131479:KOX131505 KFB131479:KFB131505 JVF131479:JVF131505 JLJ131479:JLJ131505 JBN131479:JBN131505 IRR131479:IRR131505 IHV131479:IHV131505 HXZ131479:HXZ131505 HOD131479:HOD131505 HEH131479:HEH131505 GUL131479:GUL131505 GKP131479:GKP131505 GAT131479:GAT131505 FQX131479:FQX131505 FHB131479:FHB131505 EXF131479:EXF131505 ENJ131479:ENJ131505 EDN131479:EDN131505 DTR131479:DTR131505 DJV131479:DJV131505 CZZ131479:CZZ131505 CQD131479:CQD131505 CGH131479:CGH131505 BWL131479:BWL131505 BMP131479:BMP131505 BCT131479:BCT131505 ASX131479:ASX131505 AJB131479:AJB131505 ZF131479:ZF131505 PJ131479:PJ131505 FN131479:FN131505 WRZ65943:WRZ65969 WID65943:WID65969 VYH65943:VYH65969 VOL65943:VOL65969 VEP65943:VEP65969 UUT65943:UUT65969 UKX65943:UKX65969 UBB65943:UBB65969 TRF65943:TRF65969 THJ65943:THJ65969 SXN65943:SXN65969 SNR65943:SNR65969 SDV65943:SDV65969 RTZ65943:RTZ65969 RKD65943:RKD65969 RAH65943:RAH65969 QQL65943:QQL65969 QGP65943:QGP65969 PWT65943:PWT65969 PMX65943:PMX65969 PDB65943:PDB65969 OTF65943:OTF65969 OJJ65943:OJJ65969 NZN65943:NZN65969 NPR65943:NPR65969 NFV65943:NFV65969 MVZ65943:MVZ65969 MMD65943:MMD65969 MCH65943:MCH65969 LSL65943:LSL65969 LIP65943:LIP65969 KYT65943:KYT65969 KOX65943:KOX65969 KFB65943:KFB65969 JVF65943:JVF65969 JLJ65943:JLJ65969 JBN65943:JBN65969 IRR65943:IRR65969 IHV65943:IHV65969 HXZ65943:HXZ65969 HOD65943:HOD65969 HEH65943:HEH65969 GUL65943:GUL65969 GKP65943:GKP65969 GAT65943:GAT65969 FQX65943:FQX65969 FHB65943:FHB65969 EXF65943:EXF65969 ENJ65943:ENJ65969 EDN65943:EDN65969 DTR65943:DTR65969 DJV65943:DJV65969 CZZ65943:CZZ65969 CQD65943:CQD65969 CGH65943:CGH65969 BWL65943:BWL65969 BMP65943:BMP65969 BCT65943:BCT65969 ASX65943:ASX65969 AJB65943:AJB65969 ZF65943:ZF65969 PJ65943:PJ65969 FN65943:FN65969 L131479:L131505 L197015:L197041 L262551:L262577 L328087:L328113 L393623:L393649 L459159:L459185 L524695:L524721 L590231:L590257 L655767:L655793 L721303:L721329 L786839:L786865 L852375:L852401 L917911:L917937 L983447:L983473 L410:L433 L65943:L65969">
      <formula1>0</formula1>
      <formula2>4</formula2>
    </dataValidation>
    <dataValidation type="whole" errorStyle="warning" allowBlank="1" showInputMessage="1" showErrorMessage="1" error="Should be integer 3-7" sqref="FL410:FL433 PH410:PH433 ZD410:ZD433 AIZ410:AIZ433 ASV410:ASV433 BCR410:BCR433 BMN410:BMN433 BWJ410:BWJ433 CGF410:CGF433 CQB410:CQB433 CZX410:CZX433 DJT410:DJT433 DTP410:DTP433 EDL410:EDL433 ENH410:ENH433 EXD410:EXD433 FGZ410:FGZ433 FQV410:FQV433 GAR410:GAR433 GKN410:GKN433 GUJ410:GUJ433 HEF410:HEF433 HOB410:HOB433 HXX410:HXX433 IHT410:IHT433 IRP410:IRP433 JBL410:JBL433 JLH410:JLH433 JVD410:JVD433 KEZ410:KEZ433 KOV410:KOV433 KYR410:KYR433 LIN410:LIN433 LSJ410:LSJ433 MCF410:MCF433 MMB410:MMB433 MVX410:MVX433 NFT410:NFT433 NPP410:NPP433 NZL410:NZL433 OJH410:OJH433 OTD410:OTD433 PCZ410:PCZ433 PMV410:PMV433 PWR410:PWR433 QGN410:QGN433 QQJ410:QQJ433 RAF410:RAF433 RKB410:RKB433 RTX410:RTX433 SDT410:SDT433 SNP410:SNP433 SXL410:SXL433 THH410:THH433 TRD410:TRD433 UAZ410:UAZ433 UKV410:UKV433 UUR410:UUR433 VEN410:VEN433 VOJ410:VOJ433 VYF410:VYF433 WIB410:WIB433 WRX410:WRX433 WRX983447:WRX983473 WIB983447:WIB983473 VYF983447:VYF983473 VOJ983447:VOJ983473 VEN983447:VEN983473 UUR983447:UUR983473 UKV983447:UKV983473 UAZ983447:UAZ983473 TRD983447:TRD983473 THH983447:THH983473 SXL983447:SXL983473 SNP983447:SNP983473 SDT983447:SDT983473 RTX983447:RTX983473 RKB983447:RKB983473 RAF983447:RAF983473 QQJ983447:QQJ983473 QGN983447:QGN983473 PWR983447:PWR983473 PMV983447:PMV983473 PCZ983447:PCZ983473 OTD983447:OTD983473 OJH983447:OJH983473 NZL983447:NZL983473 NPP983447:NPP983473 NFT983447:NFT983473 MVX983447:MVX983473 MMB983447:MMB983473 MCF983447:MCF983473 LSJ983447:LSJ983473 LIN983447:LIN983473 KYR983447:KYR983473 KOV983447:KOV983473 KEZ983447:KEZ983473 JVD983447:JVD983473 JLH983447:JLH983473 JBL983447:JBL983473 IRP983447:IRP983473 IHT983447:IHT983473 HXX983447:HXX983473 HOB983447:HOB983473 HEF983447:HEF983473 GUJ983447:GUJ983473 GKN983447:GKN983473 GAR983447:GAR983473 FQV983447:FQV983473 FGZ983447:FGZ983473 EXD983447:EXD983473 ENH983447:ENH983473 EDL983447:EDL983473 DTP983447:DTP983473 DJT983447:DJT983473 CZX983447:CZX983473 CQB983447:CQB983473 CGF983447:CGF983473 BWJ983447:BWJ983473 BMN983447:BMN983473 BCR983447:BCR983473 ASV983447:ASV983473 AIZ983447:AIZ983473 ZD983447:ZD983473 PH983447:PH983473 FL983447:FL983473 WRX917911:WRX917937 WIB917911:WIB917937 VYF917911:VYF917937 VOJ917911:VOJ917937 VEN917911:VEN917937 UUR917911:UUR917937 UKV917911:UKV917937 UAZ917911:UAZ917937 TRD917911:TRD917937 THH917911:THH917937 SXL917911:SXL917937 SNP917911:SNP917937 SDT917911:SDT917937 RTX917911:RTX917937 RKB917911:RKB917937 RAF917911:RAF917937 QQJ917911:QQJ917937 QGN917911:QGN917937 PWR917911:PWR917937 PMV917911:PMV917937 PCZ917911:PCZ917937 OTD917911:OTD917937 OJH917911:OJH917937 NZL917911:NZL917937 NPP917911:NPP917937 NFT917911:NFT917937 MVX917911:MVX917937 MMB917911:MMB917937 MCF917911:MCF917937 LSJ917911:LSJ917937 LIN917911:LIN917937 KYR917911:KYR917937 KOV917911:KOV917937 KEZ917911:KEZ917937 JVD917911:JVD917937 JLH917911:JLH917937 JBL917911:JBL917937 IRP917911:IRP917937 IHT917911:IHT917937 HXX917911:HXX917937 HOB917911:HOB917937 HEF917911:HEF917937 GUJ917911:GUJ917937 GKN917911:GKN917937 GAR917911:GAR917937 FQV917911:FQV917937 FGZ917911:FGZ917937 EXD917911:EXD917937 ENH917911:ENH917937 EDL917911:EDL917937 DTP917911:DTP917937 DJT917911:DJT917937 CZX917911:CZX917937 CQB917911:CQB917937 CGF917911:CGF917937 BWJ917911:BWJ917937 BMN917911:BMN917937 BCR917911:BCR917937 ASV917911:ASV917937 AIZ917911:AIZ917937 ZD917911:ZD917937 PH917911:PH917937 FL917911:FL917937 WRX852375:WRX852401 WIB852375:WIB852401 VYF852375:VYF852401 VOJ852375:VOJ852401 VEN852375:VEN852401 UUR852375:UUR852401 UKV852375:UKV852401 UAZ852375:UAZ852401 TRD852375:TRD852401 THH852375:THH852401 SXL852375:SXL852401 SNP852375:SNP852401 SDT852375:SDT852401 RTX852375:RTX852401 RKB852375:RKB852401 RAF852375:RAF852401 QQJ852375:QQJ852401 QGN852375:QGN852401 PWR852375:PWR852401 PMV852375:PMV852401 PCZ852375:PCZ852401 OTD852375:OTD852401 OJH852375:OJH852401 NZL852375:NZL852401 NPP852375:NPP852401 NFT852375:NFT852401 MVX852375:MVX852401 MMB852375:MMB852401 MCF852375:MCF852401 LSJ852375:LSJ852401 LIN852375:LIN852401 KYR852375:KYR852401 KOV852375:KOV852401 KEZ852375:KEZ852401 JVD852375:JVD852401 JLH852375:JLH852401 JBL852375:JBL852401 IRP852375:IRP852401 IHT852375:IHT852401 HXX852375:HXX852401 HOB852375:HOB852401 HEF852375:HEF852401 GUJ852375:GUJ852401 GKN852375:GKN852401 GAR852375:GAR852401 FQV852375:FQV852401 FGZ852375:FGZ852401 EXD852375:EXD852401 ENH852375:ENH852401 EDL852375:EDL852401 DTP852375:DTP852401 DJT852375:DJT852401 CZX852375:CZX852401 CQB852375:CQB852401 CGF852375:CGF852401 BWJ852375:BWJ852401 BMN852375:BMN852401 BCR852375:BCR852401 ASV852375:ASV852401 AIZ852375:AIZ852401 ZD852375:ZD852401 PH852375:PH852401 FL852375:FL852401 WRX786839:WRX786865 WIB786839:WIB786865 VYF786839:VYF786865 VOJ786839:VOJ786865 VEN786839:VEN786865 UUR786839:UUR786865 UKV786839:UKV786865 UAZ786839:UAZ786865 TRD786839:TRD786865 THH786839:THH786865 SXL786839:SXL786865 SNP786839:SNP786865 SDT786839:SDT786865 RTX786839:RTX786865 RKB786839:RKB786865 RAF786839:RAF786865 QQJ786839:QQJ786865 QGN786839:QGN786865 PWR786839:PWR786865 PMV786839:PMV786865 PCZ786839:PCZ786865 OTD786839:OTD786865 OJH786839:OJH786865 NZL786839:NZL786865 NPP786839:NPP786865 NFT786839:NFT786865 MVX786839:MVX786865 MMB786839:MMB786865 MCF786839:MCF786865 LSJ786839:LSJ786865 LIN786839:LIN786865 KYR786839:KYR786865 KOV786839:KOV786865 KEZ786839:KEZ786865 JVD786839:JVD786865 JLH786839:JLH786865 JBL786839:JBL786865 IRP786839:IRP786865 IHT786839:IHT786865 HXX786839:HXX786865 HOB786839:HOB786865 HEF786839:HEF786865 GUJ786839:GUJ786865 GKN786839:GKN786865 GAR786839:GAR786865 FQV786839:FQV786865 FGZ786839:FGZ786865 EXD786839:EXD786865 ENH786839:ENH786865 EDL786839:EDL786865 DTP786839:DTP786865 DJT786839:DJT786865 CZX786839:CZX786865 CQB786839:CQB786865 CGF786839:CGF786865 BWJ786839:BWJ786865 BMN786839:BMN786865 BCR786839:BCR786865 ASV786839:ASV786865 AIZ786839:AIZ786865 ZD786839:ZD786865 PH786839:PH786865 FL786839:FL786865 WRX721303:WRX721329 WIB721303:WIB721329 VYF721303:VYF721329 VOJ721303:VOJ721329 VEN721303:VEN721329 UUR721303:UUR721329 UKV721303:UKV721329 UAZ721303:UAZ721329 TRD721303:TRD721329 THH721303:THH721329 SXL721303:SXL721329 SNP721303:SNP721329 SDT721303:SDT721329 RTX721303:RTX721329 RKB721303:RKB721329 RAF721303:RAF721329 QQJ721303:QQJ721329 QGN721303:QGN721329 PWR721303:PWR721329 PMV721303:PMV721329 PCZ721303:PCZ721329 OTD721303:OTD721329 OJH721303:OJH721329 NZL721303:NZL721329 NPP721303:NPP721329 NFT721303:NFT721329 MVX721303:MVX721329 MMB721303:MMB721329 MCF721303:MCF721329 LSJ721303:LSJ721329 LIN721303:LIN721329 KYR721303:KYR721329 KOV721303:KOV721329 KEZ721303:KEZ721329 JVD721303:JVD721329 JLH721303:JLH721329 JBL721303:JBL721329 IRP721303:IRP721329 IHT721303:IHT721329 HXX721303:HXX721329 HOB721303:HOB721329 HEF721303:HEF721329 GUJ721303:GUJ721329 GKN721303:GKN721329 GAR721303:GAR721329 FQV721303:FQV721329 FGZ721303:FGZ721329 EXD721303:EXD721329 ENH721303:ENH721329 EDL721303:EDL721329 DTP721303:DTP721329 DJT721303:DJT721329 CZX721303:CZX721329 CQB721303:CQB721329 CGF721303:CGF721329 BWJ721303:BWJ721329 BMN721303:BMN721329 BCR721303:BCR721329 ASV721303:ASV721329 AIZ721303:AIZ721329 ZD721303:ZD721329 PH721303:PH721329 FL721303:FL721329 WRX655767:WRX655793 WIB655767:WIB655793 VYF655767:VYF655793 VOJ655767:VOJ655793 VEN655767:VEN655793 UUR655767:UUR655793 UKV655767:UKV655793 UAZ655767:UAZ655793 TRD655767:TRD655793 THH655767:THH655793 SXL655767:SXL655793 SNP655767:SNP655793 SDT655767:SDT655793 RTX655767:RTX655793 RKB655767:RKB655793 RAF655767:RAF655793 QQJ655767:QQJ655793 QGN655767:QGN655793 PWR655767:PWR655793 PMV655767:PMV655793 PCZ655767:PCZ655793 OTD655767:OTD655793 OJH655767:OJH655793 NZL655767:NZL655793 NPP655767:NPP655793 NFT655767:NFT655793 MVX655767:MVX655793 MMB655767:MMB655793 MCF655767:MCF655793 LSJ655767:LSJ655793 LIN655767:LIN655793 KYR655767:KYR655793 KOV655767:KOV655793 KEZ655767:KEZ655793 JVD655767:JVD655793 JLH655767:JLH655793 JBL655767:JBL655793 IRP655767:IRP655793 IHT655767:IHT655793 HXX655767:HXX655793 HOB655767:HOB655793 HEF655767:HEF655793 GUJ655767:GUJ655793 GKN655767:GKN655793 GAR655767:GAR655793 FQV655767:FQV655793 FGZ655767:FGZ655793 EXD655767:EXD655793 ENH655767:ENH655793 EDL655767:EDL655793 DTP655767:DTP655793 DJT655767:DJT655793 CZX655767:CZX655793 CQB655767:CQB655793 CGF655767:CGF655793 BWJ655767:BWJ655793 BMN655767:BMN655793 BCR655767:BCR655793 ASV655767:ASV655793 AIZ655767:AIZ655793 ZD655767:ZD655793 PH655767:PH655793 FL655767:FL655793 WRX590231:WRX590257 WIB590231:WIB590257 VYF590231:VYF590257 VOJ590231:VOJ590257 VEN590231:VEN590257 UUR590231:UUR590257 UKV590231:UKV590257 UAZ590231:UAZ590257 TRD590231:TRD590257 THH590231:THH590257 SXL590231:SXL590257 SNP590231:SNP590257 SDT590231:SDT590257 RTX590231:RTX590257 RKB590231:RKB590257 RAF590231:RAF590257 QQJ590231:QQJ590257 QGN590231:QGN590257 PWR590231:PWR590257 PMV590231:PMV590257 PCZ590231:PCZ590257 OTD590231:OTD590257 OJH590231:OJH590257 NZL590231:NZL590257 NPP590231:NPP590257 NFT590231:NFT590257 MVX590231:MVX590257 MMB590231:MMB590257 MCF590231:MCF590257 LSJ590231:LSJ590257 LIN590231:LIN590257 KYR590231:KYR590257 KOV590231:KOV590257 KEZ590231:KEZ590257 JVD590231:JVD590257 JLH590231:JLH590257 JBL590231:JBL590257 IRP590231:IRP590257 IHT590231:IHT590257 HXX590231:HXX590257 HOB590231:HOB590257 HEF590231:HEF590257 GUJ590231:GUJ590257 GKN590231:GKN590257 GAR590231:GAR590257 FQV590231:FQV590257 FGZ590231:FGZ590257 EXD590231:EXD590257 ENH590231:ENH590257 EDL590231:EDL590257 DTP590231:DTP590257 DJT590231:DJT590257 CZX590231:CZX590257 CQB590231:CQB590257 CGF590231:CGF590257 BWJ590231:BWJ590257 BMN590231:BMN590257 BCR590231:BCR590257 ASV590231:ASV590257 AIZ590231:AIZ590257 ZD590231:ZD590257 PH590231:PH590257 FL590231:FL590257 WRX524695:WRX524721 WIB524695:WIB524721 VYF524695:VYF524721 VOJ524695:VOJ524721 VEN524695:VEN524721 UUR524695:UUR524721 UKV524695:UKV524721 UAZ524695:UAZ524721 TRD524695:TRD524721 THH524695:THH524721 SXL524695:SXL524721 SNP524695:SNP524721 SDT524695:SDT524721 RTX524695:RTX524721 RKB524695:RKB524721 RAF524695:RAF524721 QQJ524695:QQJ524721 QGN524695:QGN524721 PWR524695:PWR524721 PMV524695:PMV524721 PCZ524695:PCZ524721 OTD524695:OTD524721 OJH524695:OJH524721 NZL524695:NZL524721 NPP524695:NPP524721 NFT524695:NFT524721 MVX524695:MVX524721 MMB524695:MMB524721 MCF524695:MCF524721 LSJ524695:LSJ524721 LIN524695:LIN524721 KYR524695:KYR524721 KOV524695:KOV524721 KEZ524695:KEZ524721 JVD524695:JVD524721 JLH524695:JLH524721 JBL524695:JBL524721 IRP524695:IRP524721 IHT524695:IHT524721 HXX524695:HXX524721 HOB524695:HOB524721 HEF524695:HEF524721 GUJ524695:GUJ524721 GKN524695:GKN524721 GAR524695:GAR524721 FQV524695:FQV524721 FGZ524695:FGZ524721 EXD524695:EXD524721 ENH524695:ENH524721 EDL524695:EDL524721 DTP524695:DTP524721 DJT524695:DJT524721 CZX524695:CZX524721 CQB524695:CQB524721 CGF524695:CGF524721 BWJ524695:BWJ524721 BMN524695:BMN524721 BCR524695:BCR524721 ASV524695:ASV524721 AIZ524695:AIZ524721 ZD524695:ZD524721 PH524695:PH524721 FL524695:FL524721 WRX459159:WRX459185 WIB459159:WIB459185 VYF459159:VYF459185 VOJ459159:VOJ459185 VEN459159:VEN459185 UUR459159:UUR459185 UKV459159:UKV459185 UAZ459159:UAZ459185 TRD459159:TRD459185 THH459159:THH459185 SXL459159:SXL459185 SNP459159:SNP459185 SDT459159:SDT459185 RTX459159:RTX459185 RKB459159:RKB459185 RAF459159:RAF459185 QQJ459159:QQJ459185 QGN459159:QGN459185 PWR459159:PWR459185 PMV459159:PMV459185 PCZ459159:PCZ459185 OTD459159:OTD459185 OJH459159:OJH459185 NZL459159:NZL459185 NPP459159:NPP459185 NFT459159:NFT459185 MVX459159:MVX459185 MMB459159:MMB459185 MCF459159:MCF459185 LSJ459159:LSJ459185 LIN459159:LIN459185 KYR459159:KYR459185 KOV459159:KOV459185 KEZ459159:KEZ459185 JVD459159:JVD459185 JLH459159:JLH459185 JBL459159:JBL459185 IRP459159:IRP459185 IHT459159:IHT459185 HXX459159:HXX459185 HOB459159:HOB459185 HEF459159:HEF459185 GUJ459159:GUJ459185 GKN459159:GKN459185 GAR459159:GAR459185 FQV459159:FQV459185 FGZ459159:FGZ459185 EXD459159:EXD459185 ENH459159:ENH459185 EDL459159:EDL459185 DTP459159:DTP459185 DJT459159:DJT459185 CZX459159:CZX459185 CQB459159:CQB459185 CGF459159:CGF459185 BWJ459159:BWJ459185 BMN459159:BMN459185 BCR459159:BCR459185 ASV459159:ASV459185 AIZ459159:AIZ459185 ZD459159:ZD459185 PH459159:PH459185 FL459159:FL459185 WRX393623:WRX393649 WIB393623:WIB393649 VYF393623:VYF393649 VOJ393623:VOJ393649 VEN393623:VEN393649 UUR393623:UUR393649 UKV393623:UKV393649 UAZ393623:UAZ393649 TRD393623:TRD393649 THH393623:THH393649 SXL393623:SXL393649 SNP393623:SNP393649 SDT393623:SDT393649 RTX393623:RTX393649 RKB393623:RKB393649 RAF393623:RAF393649 QQJ393623:QQJ393649 QGN393623:QGN393649 PWR393623:PWR393649 PMV393623:PMV393649 PCZ393623:PCZ393649 OTD393623:OTD393649 OJH393623:OJH393649 NZL393623:NZL393649 NPP393623:NPP393649 NFT393623:NFT393649 MVX393623:MVX393649 MMB393623:MMB393649 MCF393623:MCF393649 LSJ393623:LSJ393649 LIN393623:LIN393649 KYR393623:KYR393649 KOV393623:KOV393649 KEZ393623:KEZ393649 JVD393623:JVD393649 JLH393623:JLH393649 JBL393623:JBL393649 IRP393623:IRP393649 IHT393623:IHT393649 HXX393623:HXX393649 HOB393623:HOB393649 HEF393623:HEF393649 GUJ393623:GUJ393649 GKN393623:GKN393649 GAR393623:GAR393649 FQV393623:FQV393649 FGZ393623:FGZ393649 EXD393623:EXD393649 ENH393623:ENH393649 EDL393623:EDL393649 DTP393623:DTP393649 DJT393623:DJT393649 CZX393623:CZX393649 CQB393623:CQB393649 CGF393623:CGF393649 BWJ393623:BWJ393649 BMN393623:BMN393649 BCR393623:BCR393649 ASV393623:ASV393649 AIZ393623:AIZ393649 ZD393623:ZD393649 PH393623:PH393649 FL393623:FL393649 WRX328087:WRX328113 WIB328087:WIB328113 VYF328087:VYF328113 VOJ328087:VOJ328113 VEN328087:VEN328113 UUR328087:UUR328113 UKV328087:UKV328113 UAZ328087:UAZ328113 TRD328087:TRD328113 THH328087:THH328113 SXL328087:SXL328113 SNP328087:SNP328113 SDT328087:SDT328113 RTX328087:RTX328113 RKB328087:RKB328113 RAF328087:RAF328113 QQJ328087:QQJ328113 QGN328087:QGN328113 PWR328087:PWR328113 PMV328087:PMV328113 PCZ328087:PCZ328113 OTD328087:OTD328113 OJH328087:OJH328113 NZL328087:NZL328113 NPP328087:NPP328113 NFT328087:NFT328113 MVX328087:MVX328113 MMB328087:MMB328113 MCF328087:MCF328113 LSJ328087:LSJ328113 LIN328087:LIN328113 KYR328087:KYR328113 KOV328087:KOV328113 KEZ328087:KEZ328113 JVD328087:JVD328113 JLH328087:JLH328113 JBL328087:JBL328113 IRP328087:IRP328113 IHT328087:IHT328113 HXX328087:HXX328113 HOB328087:HOB328113 HEF328087:HEF328113 GUJ328087:GUJ328113 GKN328087:GKN328113 GAR328087:GAR328113 FQV328087:FQV328113 FGZ328087:FGZ328113 EXD328087:EXD328113 ENH328087:ENH328113 EDL328087:EDL328113 DTP328087:DTP328113 DJT328087:DJT328113 CZX328087:CZX328113 CQB328087:CQB328113 CGF328087:CGF328113 BWJ328087:BWJ328113 BMN328087:BMN328113 BCR328087:BCR328113 ASV328087:ASV328113 AIZ328087:AIZ328113 ZD328087:ZD328113 PH328087:PH328113 FL328087:FL328113 WRX262551:WRX262577 WIB262551:WIB262577 VYF262551:VYF262577 VOJ262551:VOJ262577 VEN262551:VEN262577 UUR262551:UUR262577 UKV262551:UKV262577 UAZ262551:UAZ262577 TRD262551:TRD262577 THH262551:THH262577 SXL262551:SXL262577 SNP262551:SNP262577 SDT262551:SDT262577 RTX262551:RTX262577 RKB262551:RKB262577 RAF262551:RAF262577 QQJ262551:QQJ262577 QGN262551:QGN262577 PWR262551:PWR262577 PMV262551:PMV262577 PCZ262551:PCZ262577 OTD262551:OTD262577 OJH262551:OJH262577 NZL262551:NZL262577 NPP262551:NPP262577 NFT262551:NFT262577 MVX262551:MVX262577 MMB262551:MMB262577 MCF262551:MCF262577 LSJ262551:LSJ262577 LIN262551:LIN262577 KYR262551:KYR262577 KOV262551:KOV262577 KEZ262551:KEZ262577 JVD262551:JVD262577 JLH262551:JLH262577 JBL262551:JBL262577 IRP262551:IRP262577 IHT262551:IHT262577 HXX262551:HXX262577 HOB262551:HOB262577 HEF262551:HEF262577 GUJ262551:GUJ262577 GKN262551:GKN262577 GAR262551:GAR262577 FQV262551:FQV262577 FGZ262551:FGZ262577 EXD262551:EXD262577 ENH262551:ENH262577 EDL262551:EDL262577 DTP262551:DTP262577 DJT262551:DJT262577 CZX262551:CZX262577 CQB262551:CQB262577 CGF262551:CGF262577 BWJ262551:BWJ262577 BMN262551:BMN262577 BCR262551:BCR262577 ASV262551:ASV262577 AIZ262551:AIZ262577 ZD262551:ZD262577 PH262551:PH262577 FL262551:FL262577 WRX197015:WRX197041 WIB197015:WIB197041 VYF197015:VYF197041 VOJ197015:VOJ197041 VEN197015:VEN197041 UUR197015:UUR197041 UKV197015:UKV197041 UAZ197015:UAZ197041 TRD197015:TRD197041 THH197015:THH197041 SXL197015:SXL197041 SNP197015:SNP197041 SDT197015:SDT197041 RTX197015:RTX197041 RKB197015:RKB197041 RAF197015:RAF197041 QQJ197015:QQJ197041 QGN197015:QGN197041 PWR197015:PWR197041 PMV197015:PMV197041 PCZ197015:PCZ197041 OTD197015:OTD197041 OJH197015:OJH197041 NZL197015:NZL197041 NPP197015:NPP197041 NFT197015:NFT197041 MVX197015:MVX197041 MMB197015:MMB197041 MCF197015:MCF197041 LSJ197015:LSJ197041 LIN197015:LIN197041 KYR197015:KYR197041 KOV197015:KOV197041 KEZ197015:KEZ197041 JVD197015:JVD197041 JLH197015:JLH197041 JBL197015:JBL197041 IRP197015:IRP197041 IHT197015:IHT197041 HXX197015:HXX197041 HOB197015:HOB197041 HEF197015:HEF197041 GUJ197015:GUJ197041 GKN197015:GKN197041 GAR197015:GAR197041 FQV197015:FQV197041 FGZ197015:FGZ197041 EXD197015:EXD197041 ENH197015:ENH197041 EDL197015:EDL197041 DTP197015:DTP197041 DJT197015:DJT197041 CZX197015:CZX197041 CQB197015:CQB197041 CGF197015:CGF197041 BWJ197015:BWJ197041 BMN197015:BMN197041 BCR197015:BCR197041 ASV197015:ASV197041 AIZ197015:AIZ197041 ZD197015:ZD197041 PH197015:PH197041 FL197015:FL197041 WRX131479:WRX131505 WIB131479:WIB131505 VYF131479:VYF131505 VOJ131479:VOJ131505 VEN131479:VEN131505 UUR131479:UUR131505 UKV131479:UKV131505 UAZ131479:UAZ131505 TRD131479:TRD131505 THH131479:THH131505 SXL131479:SXL131505 SNP131479:SNP131505 SDT131479:SDT131505 RTX131479:RTX131505 RKB131479:RKB131505 RAF131479:RAF131505 QQJ131479:QQJ131505 QGN131479:QGN131505 PWR131479:PWR131505 PMV131479:PMV131505 PCZ131479:PCZ131505 OTD131479:OTD131505 OJH131479:OJH131505 NZL131479:NZL131505 NPP131479:NPP131505 NFT131479:NFT131505 MVX131479:MVX131505 MMB131479:MMB131505 MCF131479:MCF131505 LSJ131479:LSJ131505 LIN131479:LIN131505 KYR131479:KYR131505 KOV131479:KOV131505 KEZ131479:KEZ131505 JVD131479:JVD131505 JLH131479:JLH131505 JBL131479:JBL131505 IRP131479:IRP131505 IHT131479:IHT131505 HXX131479:HXX131505 HOB131479:HOB131505 HEF131479:HEF131505 GUJ131479:GUJ131505 GKN131479:GKN131505 GAR131479:GAR131505 FQV131479:FQV131505 FGZ131479:FGZ131505 EXD131479:EXD131505 ENH131479:ENH131505 EDL131479:EDL131505 DTP131479:DTP131505 DJT131479:DJT131505 CZX131479:CZX131505 CQB131479:CQB131505 CGF131479:CGF131505 BWJ131479:BWJ131505 BMN131479:BMN131505 BCR131479:BCR131505 ASV131479:ASV131505 AIZ131479:AIZ131505 ZD131479:ZD131505 PH131479:PH131505 FL131479:FL131505 WRX65943:WRX65969 WIB65943:WIB65969 VYF65943:VYF65969 VOJ65943:VOJ65969 VEN65943:VEN65969 UUR65943:UUR65969 UKV65943:UKV65969 UAZ65943:UAZ65969 TRD65943:TRD65969 THH65943:THH65969 SXL65943:SXL65969 SNP65943:SNP65969 SDT65943:SDT65969 RTX65943:RTX65969 RKB65943:RKB65969 RAF65943:RAF65969 QQJ65943:QQJ65969 QGN65943:QGN65969 PWR65943:PWR65969 PMV65943:PMV65969 PCZ65943:PCZ65969 OTD65943:OTD65969 OJH65943:OJH65969 NZL65943:NZL65969 NPP65943:NPP65969 NFT65943:NFT65969 MVX65943:MVX65969 MMB65943:MMB65969 MCF65943:MCF65969 LSJ65943:LSJ65969 LIN65943:LIN65969 KYR65943:KYR65969 KOV65943:KOV65969 KEZ65943:KEZ65969 JVD65943:JVD65969 JLH65943:JLH65969 JBL65943:JBL65969 IRP65943:IRP65969 IHT65943:IHT65969 HXX65943:HXX65969 HOB65943:HOB65969 HEF65943:HEF65969 GUJ65943:GUJ65969 GKN65943:GKN65969 GAR65943:GAR65969 FQV65943:FQV65969 FGZ65943:FGZ65969 EXD65943:EXD65969 ENH65943:ENH65969 EDL65943:EDL65969 DTP65943:DTP65969 DJT65943:DJT65969 CZX65943:CZX65969 CQB65943:CQB65969 CGF65943:CGF65969 BWJ65943:BWJ65969 BMN65943:BMN65969 BCR65943:BCR65969 ASV65943:ASV65969 AIZ65943:AIZ65969 ZD65943:ZD65969 PH65943:PH65969 FL65943:FL65969 J131479:J131505 J197015:J197041 J262551:J262577 J328087:J328113 J393623:J393649 J459159:J459185 J524695:J524721 J590231:J590257 J655767:J655793 J721303:J721329 J786839:J786865 J852375:J852401 J917911:J917937 J983447:J983473 J410:J433 J65943:J65969">
      <formula1>3</formula1>
      <formula2>7</formula2>
    </dataValidation>
    <dataValidation type="decimal" errorStyle="warning" allowBlank="1" showInputMessage="1" showErrorMessage="1" error="Engine capcity should be numeric in litres - 0.9 - 6.0 L" sqref="FJ410:FJ433 PF410:PF433 ZB410:ZB433 AIX410:AIX433 AST410:AST433 BCP410:BCP433 BML410:BML433 BWH410:BWH433 CGD410:CGD433 CPZ410:CPZ433 CZV410:CZV433 DJR410:DJR433 DTN410:DTN433 EDJ410:EDJ433 ENF410:ENF433 EXB410:EXB433 FGX410:FGX433 FQT410:FQT433 GAP410:GAP433 GKL410:GKL433 GUH410:GUH433 HED410:HED433 HNZ410:HNZ433 HXV410:HXV433 IHR410:IHR433 IRN410:IRN433 JBJ410:JBJ433 JLF410:JLF433 JVB410:JVB433 KEX410:KEX433 KOT410:KOT433 KYP410:KYP433 LIL410:LIL433 LSH410:LSH433 MCD410:MCD433 MLZ410:MLZ433 MVV410:MVV433 NFR410:NFR433 NPN410:NPN433 NZJ410:NZJ433 OJF410:OJF433 OTB410:OTB433 PCX410:PCX433 PMT410:PMT433 PWP410:PWP433 QGL410:QGL433 QQH410:QQH433 RAD410:RAD433 RJZ410:RJZ433 RTV410:RTV433 SDR410:SDR433 SNN410:SNN433 SXJ410:SXJ433 THF410:THF433 TRB410:TRB433 UAX410:UAX433 UKT410:UKT433 UUP410:UUP433 VEL410:VEL433 VOH410:VOH433 VYD410:VYD433 WHZ410:WHZ433 WRV410:WRV433 WRV983447:WRV983473 WHZ983447:WHZ983473 VYD983447:VYD983473 VOH983447:VOH983473 VEL983447:VEL983473 UUP983447:UUP983473 UKT983447:UKT983473 UAX983447:UAX983473 TRB983447:TRB983473 THF983447:THF983473 SXJ983447:SXJ983473 SNN983447:SNN983473 SDR983447:SDR983473 RTV983447:RTV983473 RJZ983447:RJZ983473 RAD983447:RAD983473 QQH983447:QQH983473 QGL983447:QGL983473 PWP983447:PWP983473 PMT983447:PMT983473 PCX983447:PCX983473 OTB983447:OTB983473 OJF983447:OJF983473 NZJ983447:NZJ983473 NPN983447:NPN983473 NFR983447:NFR983473 MVV983447:MVV983473 MLZ983447:MLZ983473 MCD983447:MCD983473 LSH983447:LSH983473 LIL983447:LIL983473 KYP983447:KYP983473 KOT983447:KOT983473 KEX983447:KEX983473 JVB983447:JVB983473 JLF983447:JLF983473 JBJ983447:JBJ983473 IRN983447:IRN983473 IHR983447:IHR983473 HXV983447:HXV983473 HNZ983447:HNZ983473 HED983447:HED983473 GUH983447:GUH983473 GKL983447:GKL983473 GAP983447:GAP983473 FQT983447:FQT983473 FGX983447:FGX983473 EXB983447:EXB983473 ENF983447:ENF983473 EDJ983447:EDJ983473 DTN983447:DTN983473 DJR983447:DJR983473 CZV983447:CZV983473 CPZ983447:CPZ983473 CGD983447:CGD983473 BWH983447:BWH983473 BML983447:BML983473 BCP983447:BCP983473 AST983447:AST983473 AIX983447:AIX983473 ZB983447:ZB983473 PF983447:PF983473 FJ983447:FJ983473 WRV917911:WRV917937 WHZ917911:WHZ917937 VYD917911:VYD917937 VOH917911:VOH917937 VEL917911:VEL917937 UUP917911:UUP917937 UKT917911:UKT917937 UAX917911:UAX917937 TRB917911:TRB917937 THF917911:THF917937 SXJ917911:SXJ917937 SNN917911:SNN917937 SDR917911:SDR917937 RTV917911:RTV917937 RJZ917911:RJZ917937 RAD917911:RAD917937 QQH917911:QQH917937 QGL917911:QGL917937 PWP917911:PWP917937 PMT917911:PMT917937 PCX917911:PCX917937 OTB917911:OTB917937 OJF917911:OJF917937 NZJ917911:NZJ917937 NPN917911:NPN917937 NFR917911:NFR917937 MVV917911:MVV917937 MLZ917911:MLZ917937 MCD917911:MCD917937 LSH917911:LSH917937 LIL917911:LIL917937 KYP917911:KYP917937 KOT917911:KOT917937 KEX917911:KEX917937 JVB917911:JVB917937 JLF917911:JLF917937 JBJ917911:JBJ917937 IRN917911:IRN917937 IHR917911:IHR917937 HXV917911:HXV917937 HNZ917911:HNZ917937 HED917911:HED917937 GUH917911:GUH917937 GKL917911:GKL917937 GAP917911:GAP917937 FQT917911:FQT917937 FGX917911:FGX917937 EXB917911:EXB917937 ENF917911:ENF917937 EDJ917911:EDJ917937 DTN917911:DTN917937 DJR917911:DJR917937 CZV917911:CZV917937 CPZ917911:CPZ917937 CGD917911:CGD917937 BWH917911:BWH917937 BML917911:BML917937 BCP917911:BCP917937 AST917911:AST917937 AIX917911:AIX917937 ZB917911:ZB917937 PF917911:PF917937 FJ917911:FJ917937 WRV852375:WRV852401 WHZ852375:WHZ852401 VYD852375:VYD852401 VOH852375:VOH852401 VEL852375:VEL852401 UUP852375:UUP852401 UKT852375:UKT852401 UAX852375:UAX852401 TRB852375:TRB852401 THF852375:THF852401 SXJ852375:SXJ852401 SNN852375:SNN852401 SDR852375:SDR852401 RTV852375:RTV852401 RJZ852375:RJZ852401 RAD852375:RAD852401 QQH852375:QQH852401 QGL852375:QGL852401 PWP852375:PWP852401 PMT852375:PMT852401 PCX852375:PCX852401 OTB852375:OTB852401 OJF852375:OJF852401 NZJ852375:NZJ852401 NPN852375:NPN852401 NFR852375:NFR852401 MVV852375:MVV852401 MLZ852375:MLZ852401 MCD852375:MCD852401 LSH852375:LSH852401 LIL852375:LIL852401 KYP852375:KYP852401 KOT852375:KOT852401 KEX852375:KEX852401 JVB852375:JVB852401 JLF852375:JLF852401 JBJ852375:JBJ852401 IRN852375:IRN852401 IHR852375:IHR852401 HXV852375:HXV852401 HNZ852375:HNZ852401 HED852375:HED852401 GUH852375:GUH852401 GKL852375:GKL852401 GAP852375:GAP852401 FQT852375:FQT852401 FGX852375:FGX852401 EXB852375:EXB852401 ENF852375:ENF852401 EDJ852375:EDJ852401 DTN852375:DTN852401 DJR852375:DJR852401 CZV852375:CZV852401 CPZ852375:CPZ852401 CGD852375:CGD852401 BWH852375:BWH852401 BML852375:BML852401 BCP852375:BCP852401 AST852375:AST852401 AIX852375:AIX852401 ZB852375:ZB852401 PF852375:PF852401 FJ852375:FJ852401 WRV786839:WRV786865 WHZ786839:WHZ786865 VYD786839:VYD786865 VOH786839:VOH786865 VEL786839:VEL786865 UUP786839:UUP786865 UKT786839:UKT786865 UAX786839:UAX786865 TRB786839:TRB786865 THF786839:THF786865 SXJ786839:SXJ786865 SNN786839:SNN786865 SDR786839:SDR786865 RTV786839:RTV786865 RJZ786839:RJZ786865 RAD786839:RAD786865 QQH786839:QQH786865 QGL786839:QGL786865 PWP786839:PWP786865 PMT786839:PMT786865 PCX786839:PCX786865 OTB786839:OTB786865 OJF786839:OJF786865 NZJ786839:NZJ786865 NPN786839:NPN786865 NFR786839:NFR786865 MVV786839:MVV786865 MLZ786839:MLZ786865 MCD786839:MCD786865 LSH786839:LSH786865 LIL786839:LIL786865 KYP786839:KYP786865 KOT786839:KOT786865 KEX786839:KEX786865 JVB786839:JVB786865 JLF786839:JLF786865 JBJ786839:JBJ786865 IRN786839:IRN786865 IHR786839:IHR786865 HXV786839:HXV786865 HNZ786839:HNZ786865 HED786839:HED786865 GUH786839:GUH786865 GKL786839:GKL786865 GAP786839:GAP786865 FQT786839:FQT786865 FGX786839:FGX786865 EXB786839:EXB786865 ENF786839:ENF786865 EDJ786839:EDJ786865 DTN786839:DTN786865 DJR786839:DJR786865 CZV786839:CZV786865 CPZ786839:CPZ786865 CGD786839:CGD786865 BWH786839:BWH786865 BML786839:BML786865 BCP786839:BCP786865 AST786839:AST786865 AIX786839:AIX786865 ZB786839:ZB786865 PF786839:PF786865 FJ786839:FJ786865 WRV721303:WRV721329 WHZ721303:WHZ721329 VYD721303:VYD721329 VOH721303:VOH721329 VEL721303:VEL721329 UUP721303:UUP721329 UKT721303:UKT721329 UAX721303:UAX721329 TRB721303:TRB721329 THF721303:THF721329 SXJ721303:SXJ721329 SNN721303:SNN721329 SDR721303:SDR721329 RTV721303:RTV721329 RJZ721303:RJZ721329 RAD721303:RAD721329 QQH721303:QQH721329 QGL721303:QGL721329 PWP721303:PWP721329 PMT721303:PMT721329 PCX721303:PCX721329 OTB721303:OTB721329 OJF721303:OJF721329 NZJ721303:NZJ721329 NPN721303:NPN721329 NFR721303:NFR721329 MVV721303:MVV721329 MLZ721303:MLZ721329 MCD721303:MCD721329 LSH721303:LSH721329 LIL721303:LIL721329 KYP721303:KYP721329 KOT721303:KOT721329 KEX721303:KEX721329 JVB721303:JVB721329 JLF721303:JLF721329 JBJ721303:JBJ721329 IRN721303:IRN721329 IHR721303:IHR721329 HXV721303:HXV721329 HNZ721303:HNZ721329 HED721303:HED721329 GUH721303:GUH721329 GKL721303:GKL721329 GAP721303:GAP721329 FQT721303:FQT721329 FGX721303:FGX721329 EXB721303:EXB721329 ENF721303:ENF721329 EDJ721303:EDJ721329 DTN721303:DTN721329 DJR721303:DJR721329 CZV721303:CZV721329 CPZ721303:CPZ721329 CGD721303:CGD721329 BWH721303:BWH721329 BML721303:BML721329 BCP721303:BCP721329 AST721303:AST721329 AIX721303:AIX721329 ZB721303:ZB721329 PF721303:PF721329 FJ721303:FJ721329 WRV655767:WRV655793 WHZ655767:WHZ655793 VYD655767:VYD655793 VOH655767:VOH655793 VEL655767:VEL655793 UUP655767:UUP655793 UKT655767:UKT655793 UAX655767:UAX655793 TRB655767:TRB655793 THF655767:THF655793 SXJ655767:SXJ655793 SNN655767:SNN655793 SDR655767:SDR655793 RTV655767:RTV655793 RJZ655767:RJZ655793 RAD655767:RAD655793 QQH655767:QQH655793 QGL655767:QGL655793 PWP655767:PWP655793 PMT655767:PMT655793 PCX655767:PCX655793 OTB655767:OTB655793 OJF655767:OJF655793 NZJ655767:NZJ655793 NPN655767:NPN655793 NFR655767:NFR655793 MVV655767:MVV655793 MLZ655767:MLZ655793 MCD655767:MCD655793 LSH655767:LSH655793 LIL655767:LIL655793 KYP655767:KYP655793 KOT655767:KOT655793 KEX655767:KEX655793 JVB655767:JVB655793 JLF655767:JLF655793 JBJ655767:JBJ655793 IRN655767:IRN655793 IHR655767:IHR655793 HXV655767:HXV655793 HNZ655767:HNZ655793 HED655767:HED655793 GUH655767:GUH655793 GKL655767:GKL655793 GAP655767:GAP655793 FQT655767:FQT655793 FGX655767:FGX655793 EXB655767:EXB655793 ENF655767:ENF655793 EDJ655767:EDJ655793 DTN655767:DTN655793 DJR655767:DJR655793 CZV655767:CZV655793 CPZ655767:CPZ655793 CGD655767:CGD655793 BWH655767:BWH655793 BML655767:BML655793 BCP655767:BCP655793 AST655767:AST655793 AIX655767:AIX655793 ZB655767:ZB655793 PF655767:PF655793 FJ655767:FJ655793 WRV590231:WRV590257 WHZ590231:WHZ590257 VYD590231:VYD590257 VOH590231:VOH590257 VEL590231:VEL590257 UUP590231:UUP590257 UKT590231:UKT590257 UAX590231:UAX590257 TRB590231:TRB590257 THF590231:THF590257 SXJ590231:SXJ590257 SNN590231:SNN590257 SDR590231:SDR590257 RTV590231:RTV590257 RJZ590231:RJZ590257 RAD590231:RAD590257 QQH590231:QQH590257 QGL590231:QGL590257 PWP590231:PWP590257 PMT590231:PMT590257 PCX590231:PCX590257 OTB590231:OTB590257 OJF590231:OJF590257 NZJ590231:NZJ590257 NPN590231:NPN590257 NFR590231:NFR590257 MVV590231:MVV590257 MLZ590231:MLZ590257 MCD590231:MCD590257 LSH590231:LSH590257 LIL590231:LIL590257 KYP590231:KYP590257 KOT590231:KOT590257 KEX590231:KEX590257 JVB590231:JVB590257 JLF590231:JLF590257 JBJ590231:JBJ590257 IRN590231:IRN590257 IHR590231:IHR590257 HXV590231:HXV590257 HNZ590231:HNZ590257 HED590231:HED590257 GUH590231:GUH590257 GKL590231:GKL590257 GAP590231:GAP590257 FQT590231:FQT590257 FGX590231:FGX590257 EXB590231:EXB590257 ENF590231:ENF590257 EDJ590231:EDJ590257 DTN590231:DTN590257 DJR590231:DJR590257 CZV590231:CZV590257 CPZ590231:CPZ590257 CGD590231:CGD590257 BWH590231:BWH590257 BML590231:BML590257 BCP590231:BCP590257 AST590231:AST590257 AIX590231:AIX590257 ZB590231:ZB590257 PF590231:PF590257 FJ590231:FJ590257 WRV524695:WRV524721 WHZ524695:WHZ524721 VYD524695:VYD524721 VOH524695:VOH524721 VEL524695:VEL524721 UUP524695:UUP524721 UKT524695:UKT524721 UAX524695:UAX524721 TRB524695:TRB524721 THF524695:THF524721 SXJ524695:SXJ524721 SNN524695:SNN524721 SDR524695:SDR524721 RTV524695:RTV524721 RJZ524695:RJZ524721 RAD524695:RAD524721 QQH524695:QQH524721 QGL524695:QGL524721 PWP524695:PWP524721 PMT524695:PMT524721 PCX524695:PCX524721 OTB524695:OTB524721 OJF524695:OJF524721 NZJ524695:NZJ524721 NPN524695:NPN524721 NFR524695:NFR524721 MVV524695:MVV524721 MLZ524695:MLZ524721 MCD524695:MCD524721 LSH524695:LSH524721 LIL524695:LIL524721 KYP524695:KYP524721 KOT524695:KOT524721 KEX524695:KEX524721 JVB524695:JVB524721 JLF524695:JLF524721 JBJ524695:JBJ524721 IRN524695:IRN524721 IHR524695:IHR524721 HXV524695:HXV524721 HNZ524695:HNZ524721 HED524695:HED524721 GUH524695:GUH524721 GKL524695:GKL524721 GAP524695:GAP524721 FQT524695:FQT524721 FGX524695:FGX524721 EXB524695:EXB524721 ENF524695:ENF524721 EDJ524695:EDJ524721 DTN524695:DTN524721 DJR524695:DJR524721 CZV524695:CZV524721 CPZ524695:CPZ524721 CGD524695:CGD524721 BWH524695:BWH524721 BML524695:BML524721 BCP524695:BCP524721 AST524695:AST524721 AIX524695:AIX524721 ZB524695:ZB524721 PF524695:PF524721 FJ524695:FJ524721 WRV459159:WRV459185 WHZ459159:WHZ459185 VYD459159:VYD459185 VOH459159:VOH459185 VEL459159:VEL459185 UUP459159:UUP459185 UKT459159:UKT459185 UAX459159:UAX459185 TRB459159:TRB459185 THF459159:THF459185 SXJ459159:SXJ459185 SNN459159:SNN459185 SDR459159:SDR459185 RTV459159:RTV459185 RJZ459159:RJZ459185 RAD459159:RAD459185 QQH459159:QQH459185 QGL459159:QGL459185 PWP459159:PWP459185 PMT459159:PMT459185 PCX459159:PCX459185 OTB459159:OTB459185 OJF459159:OJF459185 NZJ459159:NZJ459185 NPN459159:NPN459185 NFR459159:NFR459185 MVV459159:MVV459185 MLZ459159:MLZ459185 MCD459159:MCD459185 LSH459159:LSH459185 LIL459159:LIL459185 KYP459159:KYP459185 KOT459159:KOT459185 KEX459159:KEX459185 JVB459159:JVB459185 JLF459159:JLF459185 JBJ459159:JBJ459185 IRN459159:IRN459185 IHR459159:IHR459185 HXV459159:HXV459185 HNZ459159:HNZ459185 HED459159:HED459185 GUH459159:GUH459185 GKL459159:GKL459185 GAP459159:GAP459185 FQT459159:FQT459185 FGX459159:FGX459185 EXB459159:EXB459185 ENF459159:ENF459185 EDJ459159:EDJ459185 DTN459159:DTN459185 DJR459159:DJR459185 CZV459159:CZV459185 CPZ459159:CPZ459185 CGD459159:CGD459185 BWH459159:BWH459185 BML459159:BML459185 BCP459159:BCP459185 AST459159:AST459185 AIX459159:AIX459185 ZB459159:ZB459185 PF459159:PF459185 FJ459159:FJ459185 WRV393623:WRV393649 WHZ393623:WHZ393649 VYD393623:VYD393649 VOH393623:VOH393649 VEL393623:VEL393649 UUP393623:UUP393649 UKT393623:UKT393649 UAX393623:UAX393649 TRB393623:TRB393649 THF393623:THF393649 SXJ393623:SXJ393649 SNN393623:SNN393649 SDR393623:SDR393649 RTV393623:RTV393649 RJZ393623:RJZ393649 RAD393623:RAD393649 QQH393623:QQH393649 QGL393623:QGL393649 PWP393623:PWP393649 PMT393623:PMT393649 PCX393623:PCX393649 OTB393623:OTB393649 OJF393623:OJF393649 NZJ393623:NZJ393649 NPN393623:NPN393649 NFR393623:NFR393649 MVV393623:MVV393649 MLZ393623:MLZ393649 MCD393623:MCD393649 LSH393623:LSH393649 LIL393623:LIL393649 KYP393623:KYP393649 KOT393623:KOT393649 KEX393623:KEX393649 JVB393623:JVB393649 JLF393623:JLF393649 JBJ393623:JBJ393649 IRN393623:IRN393649 IHR393623:IHR393649 HXV393623:HXV393649 HNZ393623:HNZ393649 HED393623:HED393649 GUH393623:GUH393649 GKL393623:GKL393649 GAP393623:GAP393649 FQT393623:FQT393649 FGX393623:FGX393649 EXB393623:EXB393649 ENF393623:ENF393649 EDJ393623:EDJ393649 DTN393623:DTN393649 DJR393623:DJR393649 CZV393623:CZV393649 CPZ393623:CPZ393649 CGD393623:CGD393649 BWH393623:BWH393649 BML393623:BML393649 BCP393623:BCP393649 AST393623:AST393649 AIX393623:AIX393649 ZB393623:ZB393649 PF393623:PF393649 FJ393623:FJ393649 WRV328087:WRV328113 WHZ328087:WHZ328113 VYD328087:VYD328113 VOH328087:VOH328113 VEL328087:VEL328113 UUP328087:UUP328113 UKT328087:UKT328113 UAX328087:UAX328113 TRB328087:TRB328113 THF328087:THF328113 SXJ328087:SXJ328113 SNN328087:SNN328113 SDR328087:SDR328113 RTV328087:RTV328113 RJZ328087:RJZ328113 RAD328087:RAD328113 QQH328087:QQH328113 QGL328087:QGL328113 PWP328087:PWP328113 PMT328087:PMT328113 PCX328087:PCX328113 OTB328087:OTB328113 OJF328087:OJF328113 NZJ328087:NZJ328113 NPN328087:NPN328113 NFR328087:NFR328113 MVV328087:MVV328113 MLZ328087:MLZ328113 MCD328087:MCD328113 LSH328087:LSH328113 LIL328087:LIL328113 KYP328087:KYP328113 KOT328087:KOT328113 KEX328087:KEX328113 JVB328087:JVB328113 JLF328087:JLF328113 JBJ328087:JBJ328113 IRN328087:IRN328113 IHR328087:IHR328113 HXV328087:HXV328113 HNZ328087:HNZ328113 HED328087:HED328113 GUH328087:GUH328113 GKL328087:GKL328113 GAP328087:GAP328113 FQT328087:FQT328113 FGX328087:FGX328113 EXB328087:EXB328113 ENF328087:ENF328113 EDJ328087:EDJ328113 DTN328087:DTN328113 DJR328087:DJR328113 CZV328087:CZV328113 CPZ328087:CPZ328113 CGD328087:CGD328113 BWH328087:BWH328113 BML328087:BML328113 BCP328087:BCP328113 AST328087:AST328113 AIX328087:AIX328113 ZB328087:ZB328113 PF328087:PF328113 FJ328087:FJ328113 WRV262551:WRV262577 WHZ262551:WHZ262577 VYD262551:VYD262577 VOH262551:VOH262577 VEL262551:VEL262577 UUP262551:UUP262577 UKT262551:UKT262577 UAX262551:UAX262577 TRB262551:TRB262577 THF262551:THF262577 SXJ262551:SXJ262577 SNN262551:SNN262577 SDR262551:SDR262577 RTV262551:RTV262577 RJZ262551:RJZ262577 RAD262551:RAD262577 QQH262551:QQH262577 QGL262551:QGL262577 PWP262551:PWP262577 PMT262551:PMT262577 PCX262551:PCX262577 OTB262551:OTB262577 OJF262551:OJF262577 NZJ262551:NZJ262577 NPN262551:NPN262577 NFR262551:NFR262577 MVV262551:MVV262577 MLZ262551:MLZ262577 MCD262551:MCD262577 LSH262551:LSH262577 LIL262551:LIL262577 KYP262551:KYP262577 KOT262551:KOT262577 KEX262551:KEX262577 JVB262551:JVB262577 JLF262551:JLF262577 JBJ262551:JBJ262577 IRN262551:IRN262577 IHR262551:IHR262577 HXV262551:HXV262577 HNZ262551:HNZ262577 HED262551:HED262577 GUH262551:GUH262577 GKL262551:GKL262577 GAP262551:GAP262577 FQT262551:FQT262577 FGX262551:FGX262577 EXB262551:EXB262577 ENF262551:ENF262577 EDJ262551:EDJ262577 DTN262551:DTN262577 DJR262551:DJR262577 CZV262551:CZV262577 CPZ262551:CPZ262577 CGD262551:CGD262577 BWH262551:BWH262577 BML262551:BML262577 BCP262551:BCP262577 AST262551:AST262577 AIX262551:AIX262577 ZB262551:ZB262577 PF262551:PF262577 FJ262551:FJ262577 WRV197015:WRV197041 WHZ197015:WHZ197041 VYD197015:VYD197041 VOH197015:VOH197041 VEL197015:VEL197041 UUP197015:UUP197041 UKT197015:UKT197041 UAX197015:UAX197041 TRB197015:TRB197041 THF197015:THF197041 SXJ197015:SXJ197041 SNN197015:SNN197041 SDR197015:SDR197041 RTV197015:RTV197041 RJZ197015:RJZ197041 RAD197015:RAD197041 QQH197015:QQH197041 QGL197015:QGL197041 PWP197015:PWP197041 PMT197015:PMT197041 PCX197015:PCX197041 OTB197015:OTB197041 OJF197015:OJF197041 NZJ197015:NZJ197041 NPN197015:NPN197041 NFR197015:NFR197041 MVV197015:MVV197041 MLZ197015:MLZ197041 MCD197015:MCD197041 LSH197015:LSH197041 LIL197015:LIL197041 KYP197015:KYP197041 KOT197015:KOT197041 KEX197015:KEX197041 JVB197015:JVB197041 JLF197015:JLF197041 JBJ197015:JBJ197041 IRN197015:IRN197041 IHR197015:IHR197041 HXV197015:HXV197041 HNZ197015:HNZ197041 HED197015:HED197041 GUH197015:GUH197041 GKL197015:GKL197041 GAP197015:GAP197041 FQT197015:FQT197041 FGX197015:FGX197041 EXB197015:EXB197041 ENF197015:ENF197041 EDJ197015:EDJ197041 DTN197015:DTN197041 DJR197015:DJR197041 CZV197015:CZV197041 CPZ197015:CPZ197041 CGD197015:CGD197041 BWH197015:BWH197041 BML197015:BML197041 BCP197015:BCP197041 AST197015:AST197041 AIX197015:AIX197041 ZB197015:ZB197041 PF197015:PF197041 FJ197015:FJ197041 WRV131479:WRV131505 WHZ131479:WHZ131505 VYD131479:VYD131505 VOH131479:VOH131505 VEL131479:VEL131505 UUP131479:UUP131505 UKT131479:UKT131505 UAX131479:UAX131505 TRB131479:TRB131505 THF131479:THF131505 SXJ131479:SXJ131505 SNN131479:SNN131505 SDR131479:SDR131505 RTV131479:RTV131505 RJZ131479:RJZ131505 RAD131479:RAD131505 QQH131479:QQH131505 QGL131479:QGL131505 PWP131479:PWP131505 PMT131479:PMT131505 PCX131479:PCX131505 OTB131479:OTB131505 OJF131479:OJF131505 NZJ131479:NZJ131505 NPN131479:NPN131505 NFR131479:NFR131505 MVV131479:MVV131505 MLZ131479:MLZ131505 MCD131479:MCD131505 LSH131479:LSH131505 LIL131479:LIL131505 KYP131479:KYP131505 KOT131479:KOT131505 KEX131479:KEX131505 JVB131479:JVB131505 JLF131479:JLF131505 JBJ131479:JBJ131505 IRN131479:IRN131505 IHR131479:IHR131505 HXV131479:HXV131505 HNZ131479:HNZ131505 HED131479:HED131505 GUH131479:GUH131505 GKL131479:GKL131505 GAP131479:GAP131505 FQT131479:FQT131505 FGX131479:FGX131505 EXB131479:EXB131505 ENF131479:ENF131505 EDJ131479:EDJ131505 DTN131479:DTN131505 DJR131479:DJR131505 CZV131479:CZV131505 CPZ131479:CPZ131505 CGD131479:CGD131505 BWH131479:BWH131505 BML131479:BML131505 BCP131479:BCP131505 AST131479:AST131505 AIX131479:AIX131505 ZB131479:ZB131505 PF131479:PF131505 FJ131479:FJ131505 WRV65943:WRV65969 WHZ65943:WHZ65969 VYD65943:VYD65969 VOH65943:VOH65969 VEL65943:VEL65969 UUP65943:UUP65969 UKT65943:UKT65969 UAX65943:UAX65969 TRB65943:TRB65969 THF65943:THF65969 SXJ65943:SXJ65969 SNN65943:SNN65969 SDR65943:SDR65969 RTV65943:RTV65969 RJZ65943:RJZ65969 RAD65943:RAD65969 QQH65943:QQH65969 QGL65943:QGL65969 PWP65943:PWP65969 PMT65943:PMT65969 PCX65943:PCX65969 OTB65943:OTB65969 OJF65943:OJF65969 NZJ65943:NZJ65969 NPN65943:NPN65969 NFR65943:NFR65969 MVV65943:MVV65969 MLZ65943:MLZ65969 MCD65943:MCD65969 LSH65943:LSH65969 LIL65943:LIL65969 KYP65943:KYP65969 KOT65943:KOT65969 KEX65943:KEX65969 JVB65943:JVB65969 JLF65943:JLF65969 JBJ65943:JBJ65969 IRN65943:IRN65969 IHR65943:IHR65969 HXV65943:HXV65969 HNZ65943:HNZ65969 HED65943:HED65969 GUH65943:GUH65969 GKL65943:GKL65969 GAP65943:GAP65969 FQT65943:FQT65969 FGX65943:FGX65969 EXB65943:EXB65969 ENF65943:ENF65969 EDJ65943:EDJ65969 DTN65943:DTN65969 DJR65943:DJR65969 CZV65943:CZV65969 CPZ65943:CPZ65969 CGD65943:CGD65969 BWH65943:BWH65969 BML65943:BML65969 BCP65943:BCP65969 AST65943:AST65969 AIX65943:AIX65969 ZB65943:ZB65969 PF65943:PF65969 FJ65943:FJ65969 H131479:H131505 H197015:H197041 H262551:H262577 H328087:H328113 H393623:H393649 H459159:H459185 H524695:H524721 H590231:H590257 H655767:H655793 H721303:H721329 H786839:H786865 H852375:H852401 H917911:H917937 H983447:H983473 H410:H433 H65943:H65969">
      <formula1>0.9</formula1>
      <formula2>6</formula2>
    </dataValidation>
    <dataValidation type="date" allowBlank="1" showInputMessage="1" showErrorMessage="1" sqref="WSD983475:WSD1048576 WIH983475:WIH1048576 VYL983475:VYL1048576 VOP983475:VOP1048576 VET983475:VET1048576 UUX983475:UUX1048576 ULB983475:ULB1048576 UBF983475:UBF1048576 TRJ983475:TRJ1048576 THN983475:THN1048576 SXR983475:SXR1048576 SNV983475:SNV1048576 SDZ983475:SDZ1048576 RUD983475:RUD1048576 RKH983475:RKH1048576 RAL983475:RAL1048576 QQP983475:QQP1048576 QGT983475:QGT1048576 PWX983475:PWX1048576 PNB983475:PNB1048576 PDF983475:PDF1048576 OTJ983475:OTJ1048576 OJN983475:OJN1048576 NZR983475:NZR1048576 NPV983475:NPV1048576 NFZ983475:NFZ1048576 MWD983475:MWD1048576 MMH983475:MMH1048576 MCL983475:MCL1048576 LSP983475:LSP1048576 LIT983475:LIT1048576 KYX983475:KYX1048576 KPB983475:KPB1048576 KFF983475:KFF1048576 JVJ983475:JVJ1048576 JLN983475:JLN1048576 JBR983475:JBR1048576 IRV983475:IRV1048576 IHZ983475:IHZ1048576 HYD983475:HYD1048576 HOH983475:HOH1048576 HEL983475:HEL1048576 GUP983475:GUP1048576 GKT983475:GKT1048576 GAX983475:GAX1048576 FRB983475:FRB1048576 FHF983475:FHF1048576 EXJ983475:EXJ1048576 ENN983475:ENN1048576 EDR983475:EDR1048576 DTV983475:DTV1048576 DJZ983475:DJZ1048576 DAD983475:DAD1048576 CQH983475:CQH1048576 CGL983475:CGL1048576 BWP983475:BWP1048576 BMT983475:BMT1048576 BCX983475:BCX1048576 ATB983475:ATB1048576 AJF983475:AJF1048576 ZJ983475:ZJ1048576 PN983475:PN1048576 FR983475:FR1048576 WSD917939:WSD982776 WIH917939:WIH982776 VYL917939:VYL982776 VOP917939:VOP982776 VET917939:VET982776 UUX917939:UUX982776 ULB917939:ULB982776 UBF917939:UBF982776 TRJ917939:TRJ982776 THN917939:THN982776 SXR917939:SXR982776 SNV917939:SNV982776 SDZ917939:SDZ982776 RUD917939:RUD982776 RKH917939:RKH982776 RAL917939:RAL982776 QQP917939:QQP982776 QGT917939:QGT982776 PWX917939:PWX982776 PNB917939:PNB982776 PDF917939:PDF982776 OTJ917939:OTJ982776 OJN917939:OJN982776 NZR917939:NZR982776 NPV917939:NPV982776 NFZ917939:NFZ982776 MWD917939:MWD982776 MMH917939:MMH982776 MCL917939:MCL982776 LSP917939:LSP982776 LIT917939:LIT982776 KYX917939:KYX982776 KPB917939:KPB982776 KFF917939:KFF982776 JVJ917939:JVJ982776 JLN917939:JLN982776 JBR917939:JBR982776 IRV917939:IRV982776 IHZ917939:IHZ982776 HYD917939:HYD982776 HOH917939:HOH982776 HEL917939:HEL982776 GUP917939:GUP982776 GKT917939:GKT982776 GAX917939:GAX982776 FRB917939:FRB982776 FHF917939:FHF982776 EXJ917939:EXJ982776 ENN917939:ENN982776 EDR917939:EDR982776 DTV917939:DTV982776 DJZ917939:DJZ982776 DAD917939:DAD982776 CQH917939:CQH982776 CGL917939:CGL982776 BWP917939:BWP982776 BMT917939:BMT982776 BCX917939:BCX982776 ATB917939:ATB982776 AJF917939:AJF982776 ZJ917939:ZJ982776 PN917939:PN982776 FR917939:FR982776 WSD852403:WSD917240 WIH852403:WIH917240 VYL852403:VYL917240 VOP852403:VOP917240 VET852403:VET917240 UUX852403:UUX917240 ULB852403:ULB917240 UBF852403:UBF917240 TRJ852403:TRJ917240 THN852403:THN917240 SXR852403:SXR917240 SNV852403:SNV917240 SDZ852403:SDZ917240 RUD852403:RUD917240 RKH852403:RKH917240 RAL852403:RAL917240 QQP852403:QQP917240 QGT852403:QGT917240 PWX852403:PWX917240 PNB852403:PNB917240 PDF852403:PDF917240 OTJ852403:OTJ917240 OJN852403:OJN917240 NZR852403:NZR917240 NPV852403:NPV917240 NFZ852403:NFZ917240 MWD852403:MWD917240 MMH852403:MMH917240 MCL852403:MCL917240 LSP852403:LSP917240 LIT852403:LIT917240 KYX852403:KYX917240 KPB852403:KPB917240 KFF852403:KFF917240 JVJ852403:JVJ917240 JLN852403:JLN917240 JBR852403:JBR917240 IRV852403:IRV917240 IHZ852403:IHZ917240 HYD852403:HYD917240 HOH852403:HOH917240 HEL852403:HEL917240 GUP852403:GUP917240 GKT852403:GKT917240 GAX852403:GAX917240 FRB852403:FRB917240 FHF852403:FHF917240 EXJ852403:EXJ917240 ENN852403:ENN917240 EDR852403:EDR917240 DTV852403:DTV917240 DJZ852403:DJZ917240 DAD852403:DAD917240 CQH852403:CQH917240 CGL852403:CGL917240 BWP852403:BWP917240 BMT852403:BMT917240 BCX852403:BCX917240 ATB852403:ATB917240 AJF852403:AJF917240 ZJ852403:ZJ917240 PN852403:PN917240 FR852403:FR917240 WSD786867:WSD851704 WIH786867:WIH851704 VYL786867:VYL851704 VOP786867:VOP851704 VET786867:VET851704 UUX786867:UUX851704 ULB786867:ULB851704 UBF786867:UBF851704 TRJ786867:TRJ851704 THN786867:THN851704 SXR786867:SXR851704 SNV786867:SNV851704 SDZ786867:SDZ851704 RUD786867:RUD851704 RKH786867:RKH851704 RAL786867:RAL851704 QQP786867:QQP851704 QGT786867:QGT851704 PWX786867:PWX851704 PNB786867:PNB851704 PDF786867:PDF851704 OTJ786867:OTJ851704 OJN786867:OJN851704 NZR786867:NZR851704 NPV786867:NPV851704 NFZ786867:NFZ851704 MWD786867:MWD851704 MMH786867:MMH851704 MCL786867:MCL851704 LSP786867:LSP851704 LIT786867:LIT851704 KYX786867:KYX851704 KPB786867:KPB851704 KFF786867:KFF851704 JVJ786867:JVJ851704 JLN786867:JLN851704 JBR786867:JBR851704 IRV786867:IRV851704 IHZ786867:IHZ851704 HYD786867:HYD851704 HOH786867:HOH851704 HEL786867:HEL851704 GUP786867:GUP851704 GKT786867:GKT851704 GAX786867:GAX851704 FRB786867:FRB851704 FHF786867:FHF851704 EXJ786867:EXJ851704 ENN786867:ENN851704 EDR786867:EDR851704 DTV786867:DTV851704 DJZ786867:DJZ851704 DAD786867:DAD851704 CQH786867:CQH851704 CGL786867:CGL851704 BWP786867:BWP851704 BMT786867:BMT851704 BCX786867:BCX851704 ATB786867:ATB851704 AJF786867:AJF851704 ZJ786867:ZJ851704 PN786867:PN851704 FR786867:FR851704 WSD721331:WSD786168 WIH721331:WIH786168 VYL721331:VYL786168 VOP721331:VOP786168 VET721331:VET786168 UUX721331:UUX786168 ULB721331:ULB786168 UBF721331:UBF786168 TRJ721331:TRJ786168 THN721331:THN786168 SXR721331:SXR786168 SNV721331:SNV786168 SDZ721331:SDZ786168 RUD721331:RUD786168 RKH721331:RKH786168 RAL721331:RAL786168 QQP721331:QQP786168 QGT721331:QGT786168 PWX721331:PWX786168 PNB721331:PNB786168 PDF721331:PDF786168 OTJ721331:OTJ786168 OJN721331:OJN786168 NZR721331:NZR786168 NPV721331:NPV786168 NFZ721331:NFZ786168 MWD721331:MWD786168 MMH721331:MMH786168 MCL721331:MCL786168 LSP721331:LSP786168 LIT721331:LIT786168 KYX721331:KYX786168 KPB721331:KPB786168 KFF721331:KFF786168 JVJ721331:JVJ786168 JLN721331:JLN786168 JBR721331:JBR786168 IRV721331:IRV786168 IHZ721331:IHZ786168 HYD721331:HYD786168 HOH721331:HOH786168 HEL721331:HEL786168 GUP721331:GUP786168 GKT721331:GKT786168 GAX721331:GAX786168 FRB721331:FRB786168 FHF721331:FHF786168 EXJ721331:EXJ786168 ENN721331:ENN786168 EDR721331:EDR786168 DTV721331:DTV786168 DJZ721331:DJZ786168 DAD721331:DAD786168 CQH721331:CQH786168 CGL721331:CGL786168 BWP721331:BWP786168 BMT721331:BMT786168 BCX721331:BCX786168 ATB721331:ATB786168 AJF721331:AJF786168 ZJ721331:ZJ786168 PN721331:PN786168 FR721331:FR786168 WSD655795:WSD720632 WIH655795:WIH720632 VYL655795:VYL720632 VOP655795:VOP720632 VET655795:VET720632 UUX655795:UUX720632 ULB655795:ULB720632 UBF655795:UBF720632 TRJ655795:TRJ720632 THN655795:THN720632 SXR655795:SXR720632 SNV655795:SNV720632 SDZ655795:SDZ720632 RUD655795:RUD720632 RKH655795:RKH720632 RAL655795:RAL720632 QQP655795:QQP720632 QGT655795:QGT720632 PWX655795:PWX720632 PNB655795:PNB720632 PDF655795:PDF720632 OTJ655795:OTJ720632 OJN655795:OJN720632 NZR655795:NZR720632 NPV655795:NPV720632 NFZ655795:NFZ720632 MWD655795:MWD720632 MMH655795:MMH720632 MCL655795:MCL720632 LSP655795:LSP720632 LIT655795:LIT720632 KYX655795:KYX720632 KPB655795:KPB720632 KFF655795:KFF720632 JVJ655795:JVJ720632 JLN655795:JLN720632 JBR655795:JBR720632 IRV655795:IRV720632 IHZ655795:IHZ720632 HYD655795:HYD720632 HOH655795:HOH720632 HEL655795:HEL720632 GUP655795:GUP720632 GKT655795:GKT720632 GAX655795:GAX720632 FRB655795:FRB720632 FHF655795:FHF720632 EXJ655795:EXJ720632 ENN655795:ENN720632 EDR655795:EDR720632 DTV655795:DTV720632 DJZ655795:DJZ720632 DAD655795:DAD720632 CQH655795:CQH720632 CGL655795:CGL720632 BWP655795:BWP720632 BMT655795:BMT720632 BCX655795:BCX720632 ATB655795:ATB720632 AJF655795:AJF720632 ZJ655795:ZJ720632 PN655795:PN720632 FR655795:FR720632 WSD590259:WSD655096 WIH590259:WIH655096 VYL590259:VYL655096 VOP590259:VOP655096 VET590259:VET655096 UUX590259:UUX655096 ULB590259:ULB655096 UBF590259:UBF655096 TRJ590259:TRJ655096 THN590259:THN655096 SXR590259:SXR655096 SNV590259:SNV655096 SDZ590259:SDZ655096 RUD590259:RUD655096 RKH590259:RKH655096 RAL590259:RAL655096 QQP590259:QQP655096 QGT590259:QGT655096 PWX590259:PWX655096 PNB590259:PNB655096 PDF590259:PDF655096 OTJ590259:OTJ655096 OJN590259:OJN655096 NZR590259:NZR655096 NPV590259:NPV655096 NFZ590259:NFZ655096 MWD590259:MWD655096 MMH590259:MMH655096 MCL590259:MCL655096 LSP590259:LSP655096 LIT590259:LIT655096 KYX590259:KYX655096 KPB590259:KPB655096 KFF590259:KFF655096 JVJ590259:JVJ655096 JLN590259:JLN655096 JBR590259:JBR655096 IRV590259:IRV655096 IHZ590259:IHZ655096 HYD590259:HYD655096 HOH590259:HOH655096 HEL590259:HEL655096 GUP590259:GUP655096 GKT590259:GKT655096 GAX590259:GAX655096 FRB590259:FRB655096 FHF590259:FHF655096 EXJ590259:EXJ655096 ENN590259:ENN655096 EDR590259:EDR655096 DTV590259:DTV655096 DJZ590259:DJZ655096 DAD590259:DAD655096 CQH590259:CQH655096 CGL590259:CGL655096 BWP590259:BWP655096 BMT590259:BMT655096 BCX590259:BCX655096 ATB590259:ATB655096 AJF590259:AJF655096 ZJ590259:ZJ655096 PN590259:PN655096 FR590259:FR655096 WSD524723:WSD589560 WIH524723:WIH589560 VYL524723:VYL589560 VOP524723:VOP589560 VET524723:VET589560 UUX524723:UUX589560 ULB524723:ULB589560 UBF524723:UBF589560 TRJ524723:TRJ589560 THN524723:THN589560 SXR524723:SXR589560 SNV524723:SNV589560 SDZ524723:SDZ589560 RUD524723:RUD589560 RKH524723:RKH589560 RAL524723:RAL589560 QQP524723:QQP589560 QGT524723:QGT589560 PWX524723:PWX589560 PNB524723:PNB589560 PDF524723:PDF589560 OTJ524723:OTJ589560 OJN524723:OJN589560 NZR524723:NZR589560 NPV524723:NPV589560 NFZ524723:NFZ589560 MWD524723:MWD589560 MMH524723:MMH589560 MCL524723:MCL589560 LSP524723:LSP589560 LIT524723:LIT589560 KYX524723:KYX589560 KPB524723:KPB589560 KFF524723:KFF589560 JVJ524723:JVJ589560 JLN524723:JLN589560 JBR524723:JBR589560 IRV524723:IRV589560 IHZ524723:IHZ589560 HYD524723:HYD589560 HOH524723:HOH589560 HEL524723:HEL589560 GUP524723:GUP589560 GKT524723:GKT589560 GAX524723:GAX589560 FRB524723:FRB589560 FHF524723:FHF589560 EXJ524723:EXJ589560 ENN524723:ENN589560 EDR524723:EDR589560 DTV524723:DTV589560 DJZ524723:DJZ589560 DAD524723:DAD589560 CQH524723:CQH589560 CGL524723:CGL589560 BWP524723:BWP589560 BMT524723:BMT589560 BCX524723:BCX589560 ATB524723:ATB589560 AJF524723:AJF589560 ZJ524723:ZJ589560 PN524723:PN589560 FR524723:FR589560 WSD459187:WSD524024 WIH459187:WIH524024 VYL459187:VYL524024 VOP459187:VOP524024 VET459187:VET524024 UUX459187:UUX524024 ULB459187:ULB524024 UBF459187:UBF524024 TRJ459187:TRJ524024 THN459187:THN524024 SXR459187:SXR524024 SNV459187:SNV524024 SDZ459187:SDZ524024 RUD459187:RUD524024 RKH459187:RKH524024 RAL459187:RAL524024 QQP459187:QQP524024 QGT459187:QGT524024 PWX459187:PWX524024 PNB459187:PNB524024 PDF459187:PDF524024 OTJ459187:OTJ524024 OJN459187:OJN524024 NZR459187:NZR524024 NPV459187:NPV524024 NFZ459187:NFZ524024 MWD459187:MWD524024 MMH459187:MMH524024 MCL459187:MCL524024 LSP459187:LSP524024 LIT459187:LIT524024 KYX459187:KYX524024 KPB459187:KPB524024 KFF459187:KFF524024 JVJ459187:JVJ524024 JLN459187:JLN524024 JBR459187:JBR524024 IRV459187:IRV524024 IHZ459187:IHZ524024 HYD459187:HYD524024 HOH459187:HOH524024 HEL459187:HEL524024 GUP459187:GUP524024 GKT459187:GKT524024 GAX459187:GAX524024 FRB459187:FRB524024 FHF459187:FHF524024 EXJ459187:EXJ524024 ENN459187:ENN524024 EDR459187:EDR524024 DTV459187:DTV524024 DJZ459187:DJZ524024 DAD459187:DAD524024 CQH459187:CQH524024 CGL459187:CGL524024 BWP459187:BWP524024 BMT459187:BMT524024 BCX459187:BCX524024 ATB459187:ATB524024 AJF459187:AJF524024 ZJ459187:ZJ524024 PN459187:PN524024 FR459187:FR524024 WSD393651:WSD458488 WIH393651:WIH458488 VYL393651:VYL458488 VOP393651:VOP458488 VET393651:VET458488 UUX393651:UUX458488 ULB393651:ULB458488 UBF393651:UBF458488 TRJ393651:TRJ458488 THN393651:THN458488 SXR393651:SXR458488 SNV393651:SNV458488 SDZ393651:SDZ458488 RUD393651:RUD458488 RKH393651:RKH458488 RAL393651:RAL458488 QQP393651:QQP458488 QGT393651:QGT458488 PWX393651:PWX458488 PNB393651:PNB458488 PDF393651:PDF458488 OTJ393651:OTJ458488 OJN393651:OJN458488 NZR393651:NZR458488 NPV393651:NPV458488 NFZ393651:NFZ458488 MWD393651:MWD458488 MMH393651:MMH458488 MCL393651:MCL458488 LSP393651:LSP458488 LIT393651:LIT458488 KYX393651:KYX458488 KPB393651:KPB458488 KFF393651:KFF458488 JVJ393651:JVJ458488 JLN393651:JLN458488 JBR393651:JBR458488 IRV393651:IRV458488 IHZ393651:IHZ458488 HYD393651:HYD458488 HOH393651:HOH458488 HEL393651:HEL458488 GUP393651:GUP458488 GKT393651:GKT458488 GAX393651:GAX458488 FRB393651:FRB458488 FHF393651:FHF458488 EXJ393651:EXJ458488 ENN393651:ENN458488 EDR393651:EDR458488 DTV393651:DTV458488 DJZ393651:DJZ458488 DAD393651:DAD458488 CQH393651:CQH458488 CGL393651:CGL458488 BWP393651:BWP458488 BMT393651:BMT458488 BCX393651:BCX458488 ATB393651:ATB458488 AJF393651:AJF458488 ZJ393651:ZJ458488 PN393651:PN458488 FR393651:FR458488 WSD328115:WSD392952 WIH328115:WIH392952 VYL328115:VYL392952 VOP328115:VOP392952 VET328115:VET392952 UUX328115:UUX392952 ULB328115:ULB392952 UBF328115:UBF392952 TRJ328115:TRJ392952 THN328115:THN392952 SXR328115:SXR392952 SNV328115:SNV392952 SDZ328115:SDZ392952 RUD328115:RUD392952 RKH328115:RKH392952 RAL328115:RAL392952 QQP328115:QQP392952 QGT328115:QGT392952 PWX328115:PWX392952 PNB328115:PNB392952 PDF328115:PDF392952 OTJ328115:OTJ392952 OJN328115:OJN392952 NZR328115:NZR392952 NPV328115:NPV392952 NFZ328115:NFZ392952 MWD328115:MWD392952 MMH328115:MMH392952 MCL328115:MCL392952 LSP328115:LSP392952 LIT328115:LIT392952 KYX328115:KYX392952 KPB328115:KPB392952 KFF328115:KFF392952 JVJ328115:JVJ392952 JLN328115:JLN392952 JBR328115:JBR392952 IRV328115:IRV392952 IHZ328115:IHZ392952 HYD328115:HYD392952 HOH328115:HOH392952 HEL328115:HEL392952 GUP328115:GUP392952 GKT328115:GKT392952 GAX328115:GAX392952 FRB328115:FRB392952 FHF328115:FHF392952 EXJ328115:EXJ392952 ENN328115:ENN392952 EDR328115:EDR392952 DTV328115:DTV392952 DJZ328115:DJZ392952 DAD328115:DAD392952 CQH328115:CQH392952 CGL328115:CGL392952 BWP328115:BWP392952 BMT328115:BMT392952 BCX328115:BCX392952 ATB328115:ATB392952 AJF328115:AJF392952 ZJ328115:ZJ392952 PN328115:PN392952 FR328115:FR392952 WSD262579:WSD327416 WIH262579:WIH327416 VYL262579:VYL327416 VOP262579:VOP327416 VET262579:VET327416 UUX262579:UUX327416 ULB262579:ULB327416 UBF262579:UBF327416 TRJ262579:TRJ327416 THN262579:THN327416 SXR262579:SXR327416 SNV262579:SNV327416 SDZ262579:SDZ327416 RUD262579:RUD327416 RKH262579:RKH327416 RAL262579:RAL327416 QQP262579:QQP327416 QGT262579:QGT327416 PWX262579:PWX327416 PNB262579:PNB327416 PDF262579:PDF327416 OTJ262579:OTJ327416 OJN262579:OJN327416 NZR262579:NZR327416 NPV262579:NPV327416 NFZ262579:NFZ327416 MWD262579:MWD327416 MMH262579:MMH327416 MCL262579:MCL327416 LSP262579:LSP327416 LIT262579:LIT327416 KYX262579:KYX327416 KPB262579:KPB327416 KFF262579:KFF327416 JVJ262579:JVJ327416 JLN262579:JLN327416 JBR262579:JBR327416 IRV262579:IRV327416 IHZ262579:IHZ327416 HYD262579:HYD327416 HOH262579:HOH327416 HEL262579:HEL327416 GUP262579:GUP327416 GKT262579:GKT327416 GAX262579:GAX327416 FRB262579:FRB327416 FHF262579:FHF327416 EXJ262579:EXJ327416 ENN262579:ENN327416 EDR262579:EDR327416 DTV262579:DTV327416 DJZ262579:DJZ327416 DAD262579:DAD327416 CQH262579:CQH327416 CGL262579:CGL327416 BWP262579:BWP327416 BMT262579:BMT327416 BCX262579:BCX327416 ATB262579:ATB327416 AJF262579:AJF327416 ZJ262579:ZJ327416 PN262579:PN327416 FR262579:FR327416 WSD197043:WSD261880 WIH197043:WIH261880 VYL197043:VYL261880 VOP197043:VOP261880 VET197043:VET261880 UUX197043:UUX261880 ULB197043:ULB261880 UBF197043:UBF261880 TRJ197043:TRJ261880 THN197043:THN261880 SXR197043:SXR261880 SNV197043:SNV261880 SDZ197043:SDZ261880 RUD197043:RUD261880 RKH197043:RKH261880 RAL197043:RAL261880 QQP197043:QQP261880 QGT197043:QGT261880 PWX197043:PWX261880 PNB197043:PNB261880 PDF197043:PDF261880 OTJ197043:OTJ261880 OJN197043:OJN261880 NZR197043:NZR261880 NPV197043:NPV261880 NFZ197043:NFZ261880 MWD197043:MWD261880 MMH197043:MMH261880 MCL197043:MCL261880 LSP197043:LSP261880 LIT197043:LIT261880 KYX197043:KYX261880 KPB197043:KPB261880 KFF197043:KFF261880 JVJ197043:JVJ261880 JLN197043:JLN261880 JBR197043:JBR261880 IRV197043:IRV261880 IHZ197043:IHZ261880 HYD197043:HYD261880 HOH197043:HOH261880 HEL197043:HEL261880 GUP197043:GUP261880 GKT197043:GKT261880 GAX197043:GAX261880 FRB197043:FRB261880 FHF197043:FHF261880 EXJ197043:EXJ261880 ENN197043:ENN261880 EDR197043:EDR261880 DTV197043:DTV261880 DJZ197043:DJZ261880 DAD197043:DAD261880 CQH197043:CQH261880 CGL197043:CGL261880 BWP197043:BWP261880 BMT197043:BMT261880 BCX197043:BCX261880 ATB197043:ATB261880 AJF197043:AJF261880 ZJ197043:ZJ261880 PN197043:PN261880 FR197043:FR261880 WSD131507:WSD196344 WIH131507:WIH196344 VYL131507:VYL196344 VOP131507:VOP196344 VET131507:VET196344 UUX131507:UUX196344 ULB131507:ULB196344 UBF131507:UBF196344 TRJ131507:TRJ196344 THN131507:THN196344 SXR131507:SXR196344 SNV131507:SNV196344 SDZ131507:SDZ196344 RUD131507:RUD196344 RKH131507:RKH196344 RAL131507:RAL196344 QQP131507:QQP196344 QGT131507:QGT196344 PWX131507:PWX196344 PNB131507:PNB196344 PDF131507:PDF196344 OTJ131507:OTJ196344 OJN131507:OJN196344 NZR131507:NZR196344 NPV131507:NPV196344 NFZ131507:NFZ196344 MWD131507:MWD196344 MMH131507:MMH196344 MCL131507:MCL196344 LSP131507:LSP196344 LIT131507:LIT196344 KYX131507:KYX196344 KPB131507:KPB196344 KFF131507:KFF196344 JVJ131507:JVJ196344 JLN131507:JLN196344 JBR131507:JBR196344 IRV131507:IRV196344 IHZ131507:IHZ196344 HYD131507:HYD196344 HOH131507:HOH196344 HEL131507:HEL196344 GUP131507:GUP196344 GKT131507:GKT196344 GAX131507:GAX196344 FRB131507:FRB196344 FHF131507:FHF196344 EXJ131507:EXJ196344 ENN131507:ENN196344 EDR131507:EDR196344 DTV131507:DTV196344 DJZ131507:DJZ196344 DAD131507:DAD196344 CQH131507:CQH196344 CGL131507:CGL196344 BWP131507:BWP196344 BMT131507:BMT196344 BCX131507:BCX196344 ATB131507:ATB196344 AJF131507:AJF196344 ZJ131507:ZJ196344 PN131507:PN196344 FR131507:FR196344 WSD65971:WSD130808 WIH65971:WIH130808 VYL65971:VYL130808 VOP65971:VOP130808 VET65971:VET130808 UUX65971:UUX130808 ULB65971:ULB130808 UBF65971:UBF130808 TRJ65971:TRJ130808 THN65971:THN130808 SXR65971:SXR130808 SNV65971:SNV130808 SDZ65971:SDZ130808 RUD65971:RUD130808 RKH65971:RKH130808 RAL65971:RAL130808 QQP65971:QQP130808 QGT65971:QGT130808 PWX65971:PWX130808 PNB65971:PNB130808 PDF65971:PDF130808 OTJ65971:OTJ130808 OJN65971:OJN130808 NZR65971:NZR130808 NPV65971:NPV130808 NFZ65971:NFZ130808 MWD65971:MWD130808 MMH65971:MMH130808 MCL65971:MCL130808 LSP65971:LSP130808 LIT65971:LIT130808 KYX65971:KYX130808 KPB65971:KPB130808 KFF65971:KFF130808 JVJ65971:JVJ130808 JLN65971:JLN130808 JBR65971:JBR130808 IRV65971:IRV130808 IHZ65971:IHZ130808 HYD65971:HYD130808 HOH65971:HOH130808 HEL65971:HEL130808 GUP65971:GUP130808 GKT65971:GKT130808 GAX65971:GAX130808 FRB65971:FRB130808 FHF65971:FHF130808 EXJ65971:EXJ130808 ENN65971:ENN130808 EDR65971:EDR130808 DTV65971:DTV130808 DJZ65971:DJZ130808 DAD65971:DAD130808 CQH65971:CQH130808 CGL65971:CGL130808 BWP65971:BWP130808 BMT65971:BMT130808 BCX65971:BCX130808 ATB65971:ATB130808 AJF65971:AJF130808 ZJ65971:ZJ130808 PN65971:PN130808 FR65971:FR130808 WSD435:WSD65272 WIH435:WIH65272 VYL435:VYL65272 VOP435:VOP65272 VET435:VET65272 UUX435:UUX65272 ULB435:ULB65272 UBF435:UBF65272 TRJ435:TRJ65272 THN435:THN65272 SXR435:SXR65272 SNV435:SNV65272 SDZ435:SDZ65272 RUD435:RUD65272 RKH435:RKH65272 RAL435:RAL65272 QQP435:QQP65272 QGT435:QGT65272 PWX435:PWX65272 PNB435:PNB65272 PDF435:PDF65272 OTJ435:OTJ65272 OJN435:OJN65272 NZR435:NZR65272 NPV435:NPV65272 NFZ435:NFZ65272 MWD435:MWD65272 MMH435:MMH65272 MCL435:MCL65272 LSP435:LSP65272 LIT435:LIT65272 KYX435:KYX65272 KPB435:KPB65272 KFF435:KFF65272 JVJ435:JVJ65272 JLN435:JLN65272 JBR435:JBR65272 IRV435:IRV65272 IHZ435:IHZ65272 HYD435:HYD65272 HOH435:HOH65272 HEL435:HEL65272 GUP435:GUP65272 GKT435:GKT65272 GAX435:GAX65272 FRB435:FRB65272 FHF435:FHF65272 EXJ435:EXJ65272 ENN435:ENN65272 EDR435:EDR65272 DTV435:DTV65272 DJZ435:DJZ65272 DAD435:DAD65272 CQH435:CQH65272 CGL435:CGL65272 BWP435:BWP65272 BMT435:BMT65272 BCX435:BCX65272 ATB435:ATB65272 AJF435:AJF65272 ZJ435:ZJ65272 PN435:PN65272 FR435:FR65272 P65971:P130808 P131507:P196344 P197043:P261880 P262579:P327416 P328115:P392952 P393651:P458488 P459187:P524024 P524723:P589560 P590259:P655096 P655795:P720632 P721331:P786168 P786867:P851704 P852403:P917240 P917939:P982776 P983475:P1048576 P435:P65272">
      <formula1>34335</formula1>
      <formula2>39653</formula2>
    </dataValidation>
    <dataValidation type="date" allowBlank="1" showInputMessage="1" showErrorMessage="1" error="Must be date between_x000a_1/1/1994 and_x000a_30/12/2008" sqref="FR410:FR433 PN410:PN433 ZJ410:ZJ433 AJF410:AJF433 ATB410:ATB433 BCX410:BCX433 BMT410:BMT433 BWP410:BWP433 CGL410:CGL433 CQH410:CQH433 DAD410:DAD433 DJZ410:DJZ433 DTV410:DTV433 EDR410:EDR433 ENN410:ENN433 EXJ410:EXJ433 FHF410:FHF433 FRB410:FRB433 GAX410:GAX433 GKT410:GKT433 GUP410:GUP433 HEL410:HEL433 HOH410:HOH433 HYD410:HYD433 IHZ410:IHZ433 IRV410:IRV433 JBR410:JBR433 JLN410:JLN433 JVJ410:JVJ433 KFF410:KFF433 KPB410:KPB433 KYX410:KYX433 LIT410:LIT433 LSP410:LSP433 MCL410:MCL433 MMH410:MMH433 MWD410:MWD433 NFZ410:NFZ433 NPV410:NPV433 NZR410:NZR433 OJN410:OJN433 OTJ410:OTJ433 PDF410:PDF433 PNB410:PNB433 PWX410:PWX433 QGT410:QGT433 QQP410:QQP433 RAL410:RAL433 RKH410:RKH433 RUD410:RUD433 SDZ410:SDZ433 SNV410:SNV433 SXR410:SXR433 THN410:THN433 TRJ410:TRJ433 UBF410:UBF433 ULB410:ULB433 UUX410:UUX433 VET410:VET433 VOP410:VOP433 VYL410:VYL433 WIH410:WIH433 WSD410:WSD433 WSD983447:WSD983473 WIH983447:WIH983473 VYL983447:VYL983473 VOP983447:VOP983473 VET983447:VET983473 UUX983447:UUX983473 ULB983447:ULB983473 UBF983447:UBF983473 TRJ983447:TRJ983473 THN983447:THN983473 SXR983447:SXR983473 SNV983447:SNV983473 SDZ983447:SDZ983473 RUD983447:RUD983473 RKH983447:RKH983473 RAL983447:RAL983473 QQP983447:QQP983473 QGT983447:QGT983473 PWX983447:PWX983473 PNB983447:PNB983473 PDF983447:PDF983473 OTJ983447:OTJ983473 OJN983447:OJN983473 NZR983447:NZR983473 NPV983447:NPV983473 NFZ983447:NFZ983473 MWD983447:MWD983473 MMH983447:MMH983473 MCL983447:MCL983473 LSP983447:LSP983473 LIT983447:LIT983473 KYX983447:KYX983473 KPB983447:KPB983473 KFF983447:KFF983473 JVJ983447:JVJ983473 JLN983447:JLN983473 JBR983447:JBR983473 IRV983447:IRV983473 IHZ983447:IHZ983473 HYD983447:HYD983473 HOH983447:HOH983473 HEL983447:HEL983473 GUP983447:GUP983473 GKT983447:GKT983473 GAX983447:GAX983473 FRB983447:FRB983473 FHF983447:FHF983473 EXJ983447:EXJ983473 ENN983447:ENN983473 EDR983447:EDR983473 DTV983447:DTV983473 DJZ983447:DJZ983473 DAD983447:DAD983473 CQH983447:CQH983473 CGL983447:CGL983473 BWP983447:BWP983473 BMT983447:BMT983473 BCX983447:BCX983473 ATB983447:ATB983473 AJF983447:AJF983473 ZJ983447:ZJ983473 PN983447:PN983473 FR983447:FR983473 WSD917911:WSD917937 WIH917911:WIH917937 VYL917911:VYL917937 VOP917911:VOP917937 VET917911:VET917937 UUX917911:UUX917937 ULB917911:ULB917937 UBF917911:UBF917937 TRJ917911:TRJ917937 THN917911:THN917937 SXR917911:SXR917937 SNV917911:SNV917937 SDZ917911:SDZ917937 RUD917911:RUD917937 RKH917911:RKH917937 RAL917911:RAL917937 QQP917911:QQP917937 QGT917911:QGT917937 PWX917911:PWX917937 PNB917911:PNB917937 PDF917911:PDF917937 OTJ917911:OTJ917937 OJN917911:OJN917937 NZR917911:NZR917937 NPV917911:NPV917937 NFZ917911:NFZ917937 MWD917911:MWD917937 MMH917911:MMH917937 MCL917911:MCL917937 LSP917911:LSP917937 LIT917911:LIT917937 KYX917911:KYX917937 KPB917911:KPB917937 KFF917911:KFF917937 JVJ917911:JVJ917937 JLN917911:JLN917937 JBR917911:JBR917937 IRV917911:IRV917937 IHZ917911:IHZ917937 HYD917911:HYD917937 HOH917911:HOH917937 HEL917911:HEL917937 GUP917911:GUP917937 GKT917911:GKT917937 GAX917911:GAX917937 FRB917911:FRB917937 FHF917911:FHF917937 EXJ917911:EXJ917937 ENN917911:ENN917937 EDR917911:EDR917937 DTV917911:DTV917937 DJZ917911:DJZ917937 DAD917911:DAD917937 CQH917911:CQH917937 CGL917911:CGL917937 BWP917911:BWP917937 BMT917911:BMT917937 BCX917911:BCX917937 ATB917911:ATB917937 AJF917911:AJF917937 ZJ917911:ZJ917937 PN917911:PN917937 FR917911:FR917937 WSD852375:WSD852401 WIH852375:WIH852401 VYL852375:VYL852401 VOP852375:VOP852401 VET852375:VET852401 UUX852375:UUX852401 ULB852375:ULB852401 UBF852375:UBF852401 TRJ852375:TRJ852401 THN852375:THN852401 SXR852375:SXR852401 SNV852375:SNV852401 SDZ852375:SDZ852401 RUD852375:RUD852401 RKH852375:RKH852401 RAL852375:RAL852401 QQP852375:QQP852401 QGT852375:QGT852401 PWX852375:PWX852401 PNB852375:PNB852401 PDF852375:PDF852401 OTJ852375:OTJ852401 OJN852375:OJN852401 NZR852375:NZR852401 NPV852375:NPV852401 NFZ852375:NFZ852401 MWD852375:MWD852401 MMH852375:MMH852401 MCL852375:MCL852401 LSP852375:LSP852401 LIT852375:LIT852401 KYX852375:KYX852401 KPB852375:KPB852401 KFF852375:KFF852401 JVJ852375:JVJ852401 JLN852375:JLN852401 JBR852375:JBR852401 IRV852375:IRV852401 IHZ852375:IHZ852401 HYD852375:HYD852401 HOH852375:HOH852401 HEL852375:HEL852401 GUP852375:GUP852401 GKT852375:GKT852401 GAX852375:GAX852401 FRB852375:FRB852401 FHF852375:FHF852401 EXJ852375:EXJ852401 ENN852375:ENN852401 EDR852375:EDR852401 DTV852375:DTV852401 DJZ852375:DJZ852401 DAD852375:DAD852401 CQH852375:CQH852401 CGL852375:CGL852401 BWP852375:BWP852401 BMT852375:BMT852401 BCX852375:BCX852401 ATB852375:ATB852401 AJF852375:AJF852401 ZJ852375:ZJ852401 PN852375:PN852401 FR852375:FR852401 WSD786839:WSD786865 WIH786839:WIH786865 VYL786839:VYL786865 VOP786839:VOP786865 VET786839:VET786865 UUX786839:UUX786865 ULB786839:ULB786865 UBF786839:UBF786865 TRJ786839:TRJ786865 THN786839:THN786865 SXR786839:SXR786865 SNV786839:SNV786865 SDZ786839:SDZ786865 RUD786839:RUD786865 RKH786839:RKH786865 RAL786839:RAL786865 QQP786839:QQP786865 QGT786839:QGT786865 PWX786839:PWX786865 PNB786839:PNB786865 PDF786839:PDF786865 OTJ786839:OTJ786865 OJN786839:OJN786865 NZR786839:NZR786865 NPV786839:NPV786865 NFZ786839:NFZ786865 MWD786839:MWD786865 MMH786839:MMH786865 MCL786839:MCL786865 LSP786839:LSP786865 LIT786839:LIT786865 KYX786839:KYX786865 KPB786839:KPB786865 KFF786839:KFF786865 JVJ786839:JVJ786865 JLN786839:JLN786865 JBR786839:JBR786865 IRV786839:IRV786865 IHZ786839:IHZ786865 HYD786839:HYD786865 HOH786839:HOH786865 HEL786839:HEL786865 GUP786839:GUP786865 GKT786839:GKT786865 GAX786839:GAX786865 FRB786839:FRB786865 FHF786839:FHF786865 EXJ786839:EXJ786865 ENN786839:ENN786865 EDR786839:EDR786865 DTV786839:DTV786865 DJZ786839:DJZ786865 DAD786839:DAD786865 CQH786839:CQH786865 CGL786839:CGL786865 BWP786839:BWP786865 BMT786839:BMT786865 BCX786839:BCX786865 ATB786839:ATB786865 AJF786839:AJF786865 ZJ786839:ZJ786865 PN786839:PN786865 FR786839:FR786865 WSD721303:WSD721329 WIH721303:WIH721329 VYL721303:VYL721329 VOP721303:VOP721329 VET721303:VET721329 UUX721303:UUX721329 ULB721303:ULB721329 UBF721303:UBF721329 TRJ721303:TRJ721329 THN721303:THN721329 SXR721303:SXR721329 SNV721303:SNV721329 SDZ721303:SDZ721329 RUD721303:RUD721329 RKH721303:RKH721329 RAL721303:RAL721329 QQP721303:QQP721329 QGT721303:QGT721329 PWX721303:PWX721329 PNB721303:PNB721329 PDF721303:PDF721329 OTJ721303:OTJ721329 OJN721303:OJN721329 NZR721303:NZR721329 NPV721303:NPV721329 NFZ721303:NFZ721329 MWD721303:MWD721329 MMH721303:MMH721329 MCL721303:MCL721329 LSP721303:LSP721329 LIT721303:LIT721329 KYX721303:KYX721329 KPB721303:KPB721329 KFF721303:KFF721329 JVJ721303:JVJ721329 JLN721303:JLN721329 JBR721303:JBR721329 IRV721303:IRV721329 IHZ721303:IHZ721329 HYD721303:HYD721329 HOH721303:HOH721329 HEL721303:HEL721329 GUP721303:GUP721329 GKT721303:GKT721329 GAX721303:GAX721329 FRB721303:FRB721329 FHF721303:FHF721329 EXJ721303:EXJ721329 ENN721303:ENN721329 EDR721303:EDR721329 DTV721303:DTV721329 DJZ721303:DJZ721329 DAD721303:DAD721329 CQH721303:CQH721329 CGL721303:CGL721329 BWP721303:BWP721329 BMT721303:BMT721329 BCX721303:BCX721329 ATB721303:ATB721329 AJF721303:AJF721329 ZJ721303:ZJ721329 PN721303:PN721329 FR721303:FR721329 WSD655767:WSD655793 WIH655767:WIH655793 VYL655767:VYL655793 VOP655767:VOP655793 VET655767:VET655793 UUX655767:UUX655793 ULB655767:ULB655793 UBF655767:UBF655793 TRJ655767:TRJ655793 THN655767:THN655793 SXR655767:SXR655793 SNV655767:SNV655793 SDZ655767:SDZ655793 RUD655767:RUD655793 RKH655767:RKH655793 RAL655767:RAL655793 QQP655767:QQP655793 QGT655767:QGT655793 PWX655767:PWX655793 PNB655767:PNB655793 PDF655767:PDF655793 OTJ655767:OTJ655793 OJN655767:OJN655793 NZR655767:NZR655793 NPV655767:NPV655793 NFZ655767:NFZ655793 MWD655767:MWD655793 MMH655767:MMH655793 MCL655767:MCL655793 LSP655767:LSP655793 LIT655767:LIT655793 KYX655767:KYX655793 KPB655767:KPB655793 KFF655767:KFF655793 JVJ655767:JVJ655793 JLN655767:JLN655793 JBR655767:JBR655793 IRV655767:IRV655793 IHZ655767:IHZ655793 HYD655767:HYD655793 HOH655767:HOH655793 HEL655767:HEL655793 GUP655767:GUP655793 GKT655767:GKT655793 GAX655767:GAX655793 FRB655767:FRB655793 FHF655767:FHF655793 EXJ655767:EXJ655793 ENN655767:ENN655793 EDR655767:EDR655793 DTV655767:DTV655793 DJZ655767:DJZ655793 DAD655767:DAD655793 CQH655767:CQH655793 CGL655767:CGL655793 BWP655767:BWP655793 BMT655767:BMT655793 BCX655767:BCX655793 ATB655767:ATB655793 AJF655767:AJF655793 ZJ655767:ZJ655793 PN655767:PN655793 FR655767:FR655793 WSD590231:WSD590257 WIH590231:WIH590257 VYL590231:VYL590257 VOP590231:VOP590257 VET590231:VET590257 UUX590231:UUX590257 ULB590231:ULB590257 UBF590231:UBF590257 TRJ590231:TRJ590257 THN590231:THN590257 SXR590231:SXR590257 SNV590231:SNV590257 SDZ590231:SDZ590257 RUD590231:RUD590257 RKH590231:RKH590257 RAL590231:RAL590257 QQP590231:QQP590257 QGT590231:QGT590257 PWX590231:PWX590257 PNB590231:PNB590257 PDF590231:PDF590257 OTJ590231:OTJ590257 OJN590231:OJN590257 NZR590231:NZR590257 NPV590231:NPV590257 NFZ590231:NFZ590257 MWD590231:MWD590257 MMH590231:MMH590257 MCL590231:MCL590257 LSP590231:LSP590257 LIT590231:LIT590257 KYX590231:KYX590257 KPB590231:KPB590257 KFF590231:KFF590257 JVJ590231:JVJ590257 JLN590231:JLN590257 JBR590231:JBR590257 IRV590231:IRV590257 IHZ590231:IHZ590257 HYD590231:HYD590257 HOH590231:HOH590257 HEL590231:HEL590257 GUP590231:GUP590257 GKT590231:GKT590257 GAX590231:GAX590257 FRB590231:FRB590257 FHF590231:FHF590257 EXJ590231:EXJ590257 ENN590231:ENN590257 EDR590231:EDR590257 DTV590231:DTV590257 DJZ590231:DJZ590257 DAD590231:DAD590257 CQH590231:CQH590257 CGL590231:CGL590257 BWP590231:BWP590257 BMT590231:BMT590257 BCX590231:BCX590257 ATB590231:ATB590257 AJF590231:AJF590257 ZJ590231:ZJ590257 PN590231:PN590257 FR590231:FR590257 WSD524695:WSD524721 WIH524695:WIH524721 VYL524695:VYL524721 VOP524695:VOP524721 VET524695:VET524721 UUX524695:UUX524721 ULB524695:ULB524721 UBF524695:UBF524721 TRJ524695:TRJ524721 THN524695:THN524721 SXR524695:SXR524721 SNV524695:SNV524721 SDZ524695:SDZ524721 RUD524695:RUD524721 RKH524695:RKH524721 RAL524695:RAL524721 QQP524695:QQP524721 QGT524695:QGT524721 PWX524695:PWX524721 PNB524695:PNB524721 PDF524695:PDF524721 OTJ524695:OTJ524721 OJN524695:OJN524721 NZR524695:NZR524721 NPV524695:NPV524721 NFZ524695:NFZ524721 MWD524695:MWD524721 MMH524695:MMH524721 MCL524695:MCL524721 LSP524695:LSP524721 LIT524695:LIT524721 KYX524695:KYX524721 KPB524695:KPB524721 KFF524695:KFF524721 JVJ524695:JVJ524721 JLN524695:JLN524721 JBR524695:JBR524721 IRV524695:IRV524721 IHZ524695:IHZ524721 HYD524695:HYD524721 HOH524695:HOH524721 HEL524695:HEL524721 GUP524695:GUP524721 GKT524695:GKT524721 GAX524695:GAX524721 FRB524695:FRB524721 FHF524695:FHF524721 EXJ524695:EXJ524721 ENN524695:ENN524721 EDR524695:EDR524721 DTV524695:DTV524721 DJZ524695:DJZ524721 DAD524695:DAD524721 CQH524695:CQH524721 CGL524695:CGL524721 BWP524695:BWP524721 BMT524695:BMT524721 BCX524695:BCX524721 ATB524695:ATB524721 AJF524695:AJF524721 ZJ524695:ZJ524721 PN524695:PN524721 FR524695:FR524721 WSD459159:WSD459185 WIH459159:WIH459185 VYL459159:VYL459185 VOP459159:VOP459185 VET459159:VET459185 UUX459159:UUX459185 ULB459159:ULB459185 UBF459159:UBF459185 TRJ459159:TRJ459185 THN459159:THN459185 SXR459159:SXR459185 SNV459159:SNV459185 SDZ459159:SDZ459185 RUD459159:RUD459185 RKH459159:RKH459185 RAL459159:RAL459185 QQP459159:QQP459185 QGT459159:QGT459185 PWX459159:PWX459185 PNB459159:PNB459185 PDF459159:PDF459185 OTJ459159:OTJ459185 OJN459159:OJN459185 NZR459159:NZR459185 NPV459159:NPV459185 NFZ459159:NFZ459185 MWD459159:MWD459185 MMH459159:MMH459185 MCL459159:MCL459185 LSP459159:LSP459185 LIT459159:LIT459185 KYX459159:KYX459185 KPB459159:KPB459185 KFF459159:KFF459185 JVJ459159:JVJ459185 JLN459159:JLN459185 JBR459159:JBR459185 IRV459159:IRV459185 IHZ459159:IHZ459185 HYD459159:HYD459185 HOH459159:HOH459185 HEL459159:HEL459185 GUP459159:GUP459185 GKT459159:GKT459185 GAX459159:GAX459185 FRB459159:FRB459185 FHF459159:FHF459185 EXJ459159:EXJ459185 ENN459159:ENN459185 EDR459159:EDR459185 DTV459159:DTV459185 DJZ459159:DJZ459185 DAD459159:DAD459185 CQH459159:CQH459185 CGL459159:CGL459185 BWP459159:BWP459185 BMT459159:BMT459185 BCX459159:BCX459185 ATB459159:ATB459185 AJF459159:AJF459185 ZJ459159:ZJ459185 PN459159:PN459185 FR459159:FR459185 WSD393623:WSD393649 WIH393623:WIH393649 VYL393623:VYL393649 VOP393623:VOP393649 VET393623:VET393649 UUX393623:UUX393649 ULB393623:ULB393649 UBF393623:UBF393649 TRJ393623:TRJ393649 THN393623:THN393649 SXR393623:SXR393649 SNV393623:SNV393649 SDZ393623:SDZ393649 RUD393623:RUD393649 RKH393623:RKH393649 RAL393623:RAL393649 QQP393623:QQP393649 QGT393623:QGT393649 PWX393623:PWX393649 PNB393623:PNB393649 PDF393623:PDF393649 OTJ393623:OTJ393649 OJN393623:OJN393649 NZR393623:NZR393649 NPV393623:NPV393649 NFZ393623:NFZ393649 MWD393623:MWD393649 MMH393623:MMH393649 MCL393623:MCL393649 LSP393623:LSP393649 LIT393623:LIT393649 KYX393623:KYX393649 KPB393623:KPB393649 KFF393623:KFF393649 JVJ393623:JVJ393649 JLN393623:JLN393649 JBR393623:JBR393649 IRV393623:IRV393649 IHZ393623:IHZ393649 HYD393623:HYD393649 HOH393623:HOH393649 HEL393623:HEL393649 GUP393623:GUP393649 GKT393623:GKT393649 GAX393623:GAX393649 FRB393623:FRB393649 FHF393623:FHF393649 EXJ393623:EXJ393649 ENN393623:ENN393649 EDR393623:EDR393649 DTV393623:DTV393649 DJZ393623:DJZ393649 DAD393623:DAD393649 CQH393623:CQH393649 CGL393623:CGL393649 BWP393623:BWP393649 BMT393623:BMT393649 BCX393623:BCX393649 ATB393623:ATB393649 AJF393623:AJF393649 ZJ393623:ZJ393649 PN393623:PN393649 FR393623:FR393649 WSD328087:WSD328113 WIH328087:WIH328113 VYL328087:VYL328113 VOP328087:VOP328113 VET328087:VET328113 UUX328087:UUX328113 ULB328087:ULB328113 UBF328087:UBF328113 TRJ328087:TRJ328113 THN328087:THN328113 SXR328087:SXR328113 SNV328087:SNV328113 SDZ328087:SDZ328113 RUD328087:RUD328113 RKH328087:RKH328113 RAL328087:RAL328113 QQP328087:QQP328113 QGT328087:QGT328113 PWX328087:PWX328113 PNB328087:PNB328113 PDF328087:PDF328113 OTJ328087:OTJ328113 OJN328087:OJN328113 NZR328087:NZR328113 NPV328087:NPV328113 NFZ328087:NFZ328113 MWD328087:MWD328113 MMH328087:MMH328113 MCL328087:MCL328113 LSP328087:LSP328113 LIT328087:LIT328113 KYX328087:KYX328113 KPB328087:KPB328113 KFF328087:KFF328113 JVJ328087:JVJ328113 JLN328087:JLN328113 JBR328087:JBR328113 IRV328087:IRV328113 IHZ328087:IHZ328113 HYD328087:HYD328113 HOH328087:HOH328113 HEL328087:HEL328113 GUP328087:GUP328113 GKT328087:GKT328113 GAX328087:GAX328113 FRB328087:FRB328113 FHF328087:FHF328113 EXJ328087:EXJ328113 ENN328087:ENN328113 EDR328087:EDR328113 DTV328087:DTV328113 DJZ328087:DJZ328113 DAD328087:DAD328113 CQH328087:CQH328113 CGL328087:CGL328113 BWP328087:BWP328113 BMT328087:BMT328113 BCX328087:BCX328113 ATB328087:ATB328113 AJF328087:AJF328113 ZJ328087:ZJ328113 PN328087:PN328113 FR328087:FR328113 WSD262551:WSD262577 WIH262551:WIH262577 VYL262551:VYL262577 VOP262551:VOP262577 VET262551:VET262577 UUX262551:UUX262577 ULB262551:ULB262577 UBF262551:UBF262577 TRJ262551:TRJ262577 THN262551:THN262577 SXR262551:SXR262577 SNV262551:SNV262577 SDZ262551:SDZ262577 RUD262551:RUD262577 RKH262551:RKH262577 RAL262551:RAL262577 QQP262551:QQP262577 QGT262551:QGT262577 PWX262551:PWX262577 PNB262551:PNB262577 PDF262551:PDF262577 OTJ262551:OTJ262577 OJN262551:OJN262577 NZR262551:NZR262577 NPV262551:NPV262577 NFZ262551:NFZ262577 MWD262551:MWD262577 MMH262551:MMH262577 MCL262551:MCL262577 LSP262551:LSP262577 LIT262551:LIT262577 KYX262551:KYX262577 KPB262551:KPB262577 KFF262551:KFF262577 JVJ262551:JVJ262577 JLN262551:JLN262577 JBR262551:JBR262577 IRV262551:IRV262577 IHZ262551:IHZ262577 HYD262551:HYD262577 HOH262551:HOH262577 HEL262551:HEL262577 GUP262551:GUP262577 GKT262551:GKT262577 GAX262551:GAX262577 FRB262551:FRB262577 FHF262551:FHF262577 EXJ262551:EXJ262577 ENN262551:ENN262577 EDR262551:EDR262577 DTV262551:DTV262577 DJZ262551:DJZ262577 DAD262551:DAD262577 CQH262551:CQH262577 CGL262551:CGL262577 BWP262551:BWP262577 BMT262551:BMT262577 BCX262551:BCX262577 ATB262551:ATB262577 AJF262551:AJF262577 ZJ262551:ZJ262577 PN262551:PN262577 FR262551:FR262577 WSD197015:WSD197041 WIH197015:WIH197041 VYL197015:VYL197041 VOP197015:VOP197041 VET197015:VET197041 UUX197015:UUX197041 ULB197015:ULB197041 UBF197015:UBF197041 TRJ197015:TRJ197041 THN197015:THN197041 SXR197015:SXR197041 SNV197015:SNV197041 SDZ197015:SDZ197041 RUD197015:RUD197041 RKH197015:RKH197041 RAL197015:RAL197041 QQP197015:QQP197041 QGT197015:QGT197041 PWX197015:PWX197041 PNB197015:PNB197041 PDF197015:PDF197041 OTJ197015:OTJ197041 OJN197015:OJN197041 NZR197015:NZR197041 NPV197015:NPV197041 NFZ197015:NFZ197041 MWD197015:MWD197041 MMH197015:MMH197041 MCL197015:MCL197041 LSP197015:LSP197041 LIT197015:LIT197041 KYX197015:KYX197041 KPB197015:KPB197041 KFF197015:KFF197041 JVJ197015:JVJ197041 JLN197015:JLN197041 JBR197015:JBR197041 IRV197015:IRV197041 IHZ197015:IHZ197041 HYD197015:HYD197041 HOH197015:HOH197041 HEL197015:HEL197041 GUP197015:GUP197041 GKT197015:GKT197041 GAX197015:GAX197041 FRB197015:FRB197041 FHF197015:FHF197041 EXJ197015:EXJ197041 ENN197015:ENN197041 EDR197015:EDR197041 DTV197015:DTV197041 DJZ197015:DJZ197041 DAD197015:DAD197041 CQH197015:CQH197041 CGL197015:CGL197041 BWP197015:BWP197041 BMT197015:BMT197041 BCX197015:BCX197041 ATB197015:ATB197041 AJF197015:AJF197041 ZJ197015:ZJ197041 PN197015:PN197041 FR197015:FR197041 WSD131479:WSD131505 WIH131479:WIH131505 VYL131479:VYL131505 VOP131479:VOP131505 VET131479:VET131505 UUX131479:UUX131505 ULB131479:ULB131505 UBF131479:UBF131505 TRJ131479:TRJ131505 THN131479:THN131505 SXR131479:SXR131505 SNV131479:SNV131505 SDZ131479:SDZ131505 RUD131479:RUD131505 RKH131479:RKH131505 RAL131479:RAL131505 QQP131479:QQP131505 QGT131479:QGT131505 PWX131479:PWX131505 PNB131479:PNB131505 PDF131479:PDF131505 OTJ131479:OTJ131505 OJN131479:OJN131505 NZR131479:NZR131505 NPV131479:NPV131505 NFZ131479:NFZ131505 MWD131479:MWD131505 MMH131479:MMH131505 MCL131479:MCL131505 LSP131479:LSP131505 LIT131479:LIT131505 KYX131479:KYX131505 KPB131479:KPB131505 KFF131479:KFF131505 JVJ131479:JVJ131505 JLN131479:JLN131505 JBR131479:JBR131505 IRV131479:IRV131505 IHZ131479:IHZ131505 HYD131479:HYD131505 HOH131479:HOH131505 HEL131479:HEL131505 GUP131479:GUP131505 GKT131479:GKT131505 GAX131479:GAX131505 FRB131479:FRB131505 FHF131479:FHF131505 EXJ131479:EXJ131505 ENN131479:ENN131505 EDR131479:EDR131505 DTV131479:DTV131505 DJZ131479:DJZ131505 DAD131479:DAD131505 CQH131479:CQH131505 CGL131479:CGL131505 BWP131479:BWP131505 BMT131479:BMT131505 BCX131479:BCX131505 ATB131479:ATB131505 AJF131479:AJF131505 ZJ131479:ZJ131505 PN131479:PN131505 FR131479:FR131505 WSD65943:WSD65969 WIH65943:WIH65969 VYL65943:VYL65969 VOP65943:VOP65969 VET65943:VET65969 UUX65943:UUX65969 ULB65943:ULB65969 UBF65943:UBF65969 TRJ65943:TRJ65969 THN65943:THN65969 SXR65943:SXR65969 SNV65943:SNV65969 SDZ65943:SDZ65969 RUD65943:RUD65969 RKH65943:RKH65969 RAL65943:RAL65969 QQP65943:QQP65969 QGT65943:QGT65969 PWX65943:PWX65969 PNB65943:PNB65969 PDF65943:PDF65969 OTJ65943:OTJ65969 OJN65943:OJN65969 NZR65943:NZR65969 NPV65943:NPV65969 NFZ65943:NFZ65969 MWD65943:MWD65969 MMH65943:MMH65969 MCL65943:MCL65969 LSP65943:LSP65969 LIT65943:LIT65969 KYX65943:KYX65969 KPB65943:KPB65969 KFF65943:KFF65969 JVJ65943:JVJ65969 JLN65943:JLN65969 JBR65943:JBR65969 IRV65943:IRV65969 IHZ65943:IHZ65969 HYD65943:HYD65969 HOH65943:HOH65969 HEL65943:HEL65969 GUP65943:GUP65969 GKT65943:GKT65969 GAX65943:GAX65969 FRB65943:FRB65969 FHF65943:FHF65969 EXJ65943:EXJ65969 ENN65943:ENN65969 EDR65943:EDR65969 DTV65943:DTV65969 DJZ65943:DJZ65969 DAD65943:DAD65969 CQH65943:CQH65969 CGL65943:CGL65969 BWP65943:BWP65969 BMT65943:BMT65969 BCX65943:BCX65969 ATB65943:ATB65969 AJF65943:AJF65969 ZJ65943:ZJ65969 PN65943:PN65969 FR65943:FR65969 P131479:P131505 P197015:P197041 P262551:P262577 P328087:P328113 P393623:P393649 P459159:P459185 P524695:P524721 P590231:P590257 P655767:P655793 P721303:P721329 P786839:P786865 P852375:P852401 P917911:P917937 P983447:P983473 P410:P433 P65943:P65969">
      <formula1>34335</formula1>
      <formula2>39812</formula2>
    </dataValidation>
    <dataValidation type="decimal" errorStyle="warning" allowBlank="1" showInputMessage="1" showErrorMessage="1" error="Odo should be numeric, 0 - 9999999" prompt="Odo should be numeric, 0 - 9999999" sqref="FH410:FH433 PD410:PD433 YZ410:YZ433 AIV410:AIV433 ASR410:ASR433 BCN410:BCN433 BMJ410:BMJ433 BWF410:BWF433 CGB410:CGB433 CPX410:CPX433 CZT410:CZT433 DJP410:DJP433 DTL410:DTL433 EDH410:EDH433 END410:END433 EWZ410:EWZ433 FGV410:FGV433 FQR410:FQR433 GAN410:GAN433 GKJ410:GKJ433 GUF410:GUF433 HEB410:HEB433 HNX410:HNX433 HXT410:HXT433 IHP410:IHP433 IRL410:IRL433 JBH410:JBH433 JLD410:JLD433 JUZ410:JUZ433 KEV410:KEV433 KOR410:KOR433 KYN410:KYN433 LIJ410:LIJ433 LSF410:LSF433 MCB410:MCB433 MLX410:MLX433 MVT410:MVT433 NFP410:NFP433 NPL410:NPL433 NZH410:NZH433 OJD410:OJD433 OSZ410:OSZ433 PCV410:PCV433 PMR410:PMR433 PWN410:PWN433 QGJ410:QGJ433 QQF410:QQF433 RAB410:RAB433 RJX410:RJX433 RTT410:RTT433 SDP410:SDP433 SNL410:SNL433 SXH410:SXH433 THD410:THD433 TQZ410:TQZ433 UAV410:UAV433 UKR410:UKR433 UUN410:UUN433 VEJ410:VEJ433 VOF410:VOF433 VYB410:VYB433 WHX410:WHX433 WRT410:WRT433 WRT983447:WRT983473 WHX983447:WHX983473 VYB983447:VYB983473 VOF983447:VOF983473 VEJ983447:VEJ983473 UUN983447:UUN983473 UKR983447:UKR983473 UAV983447:UAV983473 TQZ983447:TQZ983473 THD983447:THD983473 SXH983447:SXH983473 SNL983447:SNL983473 SDP983447:SDP983473 RTT983447:RTT983473 RJX983447:RJX983473 RAB983447:RAB983473 QQF983447:QQF983473 QGJ983447:QGJ983473 PWN983447:PWN983473 PMR983447:PMR983473 PCV983447:PCV983473 OSZ983447:OSZ983473 OJD983447:OJD983473 NZH983447:NZH983473 NPL983447:NPL983473 NFP983447:NFP983473 MVT983447:MVT983473 MLX983447:MLX983473 MCB983447:MCB983473 LSF983447:LSF983473 LIJ983447:LIJ983473 KYN983447:KYN983473 KOR983447:KOR983473 KEV983447:KEV983473 JUZ983447:JUZ983473 JLD983447:JLD983473 JBH983447:JBH983473 IRL983447:IRL983473 IHP983447:IHP983473 HXT983447:HXT983473 HNX983447:HNX983473 HEB983447:HEB983473 GUF983447:GUF983473 GKJ983447:GKJ983473 GAN983447:GAN983473 FQR983447:FQR983473 FGV983447:FGV983473 EWZ983447:EWZ983473 END983447:END983473 EDH983447:EDH983473 DTL983447:DTL983473 DJP983447:DJP983473 CZT983447:CZT983473 CPX983447:CPX983473 CGB983447:CGB983473 BWF983447:BWF983473 BMJ983447:BMJ983473 BCN983447:BCN983473 ASR983447:ASR983473 AIV983447:AIV983473 YZ983447:YZ983473 PD983447:PD983473 FH983447:FH983473 WRT917911:WRT917937 WHX917911:WHX917937 VYB917911:VYB917937 VOF917911:VOF917937 VEJ917911:VEJ917937 UUN917911:UUN917937 UKR917911:UKR917937 UAV917911:UAV917937 TQZ917911:TQZ917937 THD917911:THD917937 SXH917911:SXH917937 SNL917911:SNL917937 SDP917911:SDP917937 RTT917911:RTT917937 RJX917911:RJX917937 RAB917911:RAB917937 QQF917911:QQF917937 QGJ917911:QGJ917937 PWN917911:PWN917937 PMR917911:PMR917937 PCV917911:PCV917937 OSZ917911:OSZ917937 OJD917911:OJD917937 NZH917911:NZH917937 NPL917911:NPL917937 NFP917911:NFP917937 MVT917911:MVT917937 MLX917911:MLX917937 MCB917911:MCB917937 LSF917911:LSF917937 LIJ917911:LIJ917937 KYN917911:KYN917937 KOR917911:KOR917937 KEV917911:KEV917937 JUZ917911:JUZ917937 JLD917911:JLD917937 JBH917911:JBH917937 IRL917911:IRL917937 IHP917911:IHP917937 HXT917911:HXT917937 HNX917911:HNX917937 HEB917911:HEB917937 GUF917911:GUF917937 GKJ917911:GKJ917937 GAN917911:GAN917937 FQR917911:FQR917937 FGV917911:FGV917937 EWZ917911:EWZ917937 END917911:END917937 EDH917911:EDH917937 DTL917911:DTL917937 DJP917911:DJP917937 CZT917911:CZT917937 CPX917911:CPX917937 CGB917911:CGB917937 BWF917911:BWF917937 BMJ917911:BMJ917937 BCN917911:BCN917937 ASR917911:ASR917937 AIV917911:AIV917937 YZ917911:YZ917937 PD917911:PD917937 FH917911:FH917937 WRT852375:WRT852401 WHX852375:WHX852401 VYB852375:VYB852401 VOF852375:VOF852401 VEJ852375:VEJ852401 UUN852375:UUN852401 UKR852375:UKR852401 UAV852375:UAV852401 TQZ852375:TQZ852401 THD852375:THD852401 SXH852375:SXH852401 SNL852375:SNL852401 SDP852375:SDP852401 RTT852375:RTT852401 RJX852375:RJX852401 RAB852375:RAB852401 QQF852375:QQF852401 QGJ852375:QGJ852401 PWN852375:PWN852401 PMR852375:PMR852401 PCV852375:PCV852401 OSZ852375:OSZ852401 OJD852375:OJD852401 NZH852375:NZH852401 NPL852375:NPL852401 NFP852375:NFP852401 MVT852375:MVT852401 MLX852375:MLX852401 MCB852375:MCB852401 LSF852375:LSF852401 LIJ852375:LIJ852401 KYN852375:KYN852401 KOR852375:KOR852401 KEV852375:KEV852401 JUZ852375:JUZ852401 JLD852375:JLD852401 JBH852375:JBH852401 IRL852375:IRL852401 IHP852375:IHP852401 HXT852375:HXT852401 HNX852375:HNX852401 HEB852375:HEB852401 GUF852375:GUF852401 GKJ852375:GKJ852401 GAN852375:GAN852401 FQR852375:FQR852401 FGV852375:FGV852401 EWZ852375:EWZ852401 END852375:END852401 EDH852375:EDH852401 DTL852375:DTL852401 DJP852375:DJP852401 CZT852375:CZT852401 CPX852375:CPX852401 CGB852375:CGB852401 BWF852375:BWF852401 BMJ852375:BMJ852401 BCN852375:BCN852401 ASR852375:ASR852401 AIV852375:AIV852401 YZ852375:YZ852401 PD852375:PD852401 FH852375:FH852401 WRT786839:WRT786865 WHX786839:WHX786865 VYB786839:VYB786865 VOF786839:VOF786865 VEJ786839:VEJ786865 UUN786839:UUN786865 UKR786839:UKR786865 UAV786839:UAV786865 TQZ786839:TQZ786865 THD786839:THD786865 SXH786839:SXH786865 SNL786839:SNL786865 SDP786839:SDP786865 RTT786839:RTT786865 RJX786839:RJX786865 RAB786839:RAB786865 QQF786839:QQF786865 QGJ786839:QGJ786865 PWN786839:PWN786865 PMR786839:PMR786865 PCV786839:PCV786865 OSZ786839:OSZ786865 OJD786839:OJD786865 NZH786839:NZH786865 NPL786839:NPL786865 NFP786839:NFP786865 MVT786839:MVT786865 MLX786839:MLX786865 MCB786839:MCB786865 LSF786839:LSF786865 LIJ786839:LIJ786865 KYN786839:KYN786865 KOR786839:KOR786865 KEV786839:KEV786865 JUZ786839:JUZ786865 JLD786839:JLD786865 JBH786839:JBH786865 IRL786839:IRL786865 IHP786839:IHP786865 HXT786839:HXT786865 HNX786839:HNX786865 HEB786839:HEB786865 GUF786839:GUF786865 GKJ786839:GKJ786865 GAN786839:GAN786865 FQR786839:FQR786865 FGV786839:FGV786865 EWZ786839:EWZ786865 END786839:END786865 EDH786839:EDH786865 DTL786839:DTL786865 DJP786839:DJP786865 CZT786839:CZT786865 CPX786839:CPX786865 CGB786839:CGB786865 BWF786839:BWF786865 BMJ786839:BMJ786865 BCN786839:BCN786865 ASR786839:ASR786865 AIV786839:AIV786865 YZ786839:YZ786865 PD786839:PD786865 FH786839:FH786865 WRT721303:WRT721329 WHX721303:WHX721329 VYB721303:VYB721329 VOF721303:VOF721329 VEJ721303:VEJ721329 UUN721303:UUN721329 UKR721303:UKR721329 UAV721303:UAV721329 TQZ721303:TQZ721329 THD721303:THD721329 SXH721303:SXH721329 SNL721303:SNL721329 SDP721303:SDP721329 RTT721303:RTT721329 RJX721303:RJX721329 RAB721303:RAB721329 QQF721303:QQF721329 QGJ721303:QGJ721329 PWN721303:PWN721329 PMR721303:PMR721329 PCV721303:PCV721329 OSZ721303:OSZ721329 OJD721303:OJD721329 NZH721303:NZH721329 NPL721303:NPL721329 NFP721303:NFP721329 MVT721303:MVT721329 MLX721303:MLX721329 MCB721303:MCB721329 LSF721303:LSF721329 LIJ721303:LIJ721329 KYN721303:KYN721329 KOR721303:KOR721329 KEV721303:KEV721329 JUZ721303:JUZ721329 JLD721303:JLD721329 JBH721303:JBH721329 IRL721303:IRL721329 IHP721303:IHP721329 HXT721303:HXT721329 HNX721303:HNX721329 HEB721303:HEB721329 GUF721303:GUF721329 GKJ721303:GKJ721329 GAN721303:GAN721329 FQR721303:FQR721329 FGV721303:FGV721329 EWZ721303:EWZ721329 END721303:END721329 EDH721303:EDH721329 DTL721303:DTL721329 DJP721303:DJP721329 CZT721303:CZT721329 CPX721303:CPX721329 CGB721303:CGB721329 BWF721303:BWF721329 BMJ721303:BMJ721329 BCN721303:BCN721329 ASR721303:ASR721329 AIV721303:AIV721329 YZ721303:YZ721329 PD721303:PD721329 FH721303:FH721329 WRT655767:WRT655793 WHX655767:WHX655793 VYB655767:VYB655793 VOF655767:VOF655793 VEJ655767:VEJ655793 UUN655767:UUN655793 UKR655767:UKR655793 UAV655767:UAV655793 TQZ655767:TQZ655793 THD655767:THD655793 SXH655767:SXH655793 SNL655767:SNL655793 SDP655767:SDP655793 RTT655767:RTT655793 RJX655767:RJX655793 RAB655767:RAB655793 QQF655767:QQF655793 QGJ655767:QGJ655793 PWN655767:PWN655793 PMR655767:PMR655793 PCV655767:PCV655793 OSZ655767:OSZ655793 OJD655767:OJD655793 NZH655767:NZH655793 NPL655767:NPL655793 NFP655767:NFP655793 MVT655767:MVT655793 MLX655767:MLX655793 MCB655767:MCB655793 LSF655767:LSF655793 LIJ655767:LIJ655793 KYN655767:KYN655793 KOR655767:KOR655793 KEV655767:KEV655793 JUZ655767:JUZ655793 JLD655767:JLD655793 JBH655767:JBH655793 IRL655767:IRL655793 IHP655767:IHP655793 HXT655767:HXT655793 HNX655767:HNX655793 HEB655767:HEB655793 GUF655767:GUF655793 GKJ655767:GKJ655793 GAN655767:GAN655793 FQR655767:FQR655793 FGV655767:FGV655793 EWZ655767:EWZ655793 END655767:END655793 EDH655767:EDH655793 DTL655767:DTL655793 DJP655767:DJP655793 CZT655767:CZT655793 CPX655767:CPX655793 CGB655767:CGB655793 BWF655767:BWF655793 BMJ655767:BMJ655793 BCN655767:BCN655793 ASR655767:ASR655793 AIV655767:AIV655793 YZ655767:YZ655793 PD655767:PD655793 FH655767:FH655793 WRT590231:WRT590257 WHX590231:WHX590257 VYB590231:VYB590257 VOF590231:VOF590257 VEJ590231:VEJ590257 UUN590231:UUN590257 UKR590231:UKR590257 UAV590231:UAV590257 TQZ590231:TQZ590257 THD590231:THD590257 SXH590231:SXH590257 SNL590231:SNL590257 SDP590231:SDP590257 RTT590231:RTT590257 RJX590231:RJX590257 RAB590231:RAB590257 QQF590231:QQF590257 QGJ590231:QGJ590257 PWN590231:PWN590257 PMR590231:PMR590257 PCV590231:PCV590257 OSZ590231:OSZ590257 OJD590231:OJD590257 NZH590231:NZH590257 NPL590231:NPL590257 NFP590231:NFP590257 MVT590231:MVT590257 MLX590231:MLX590257 MCB590231:MCB590257 LSF590231:LSF590257 LIJ590231:LIJ590257 KYN590231:KYN590257 KOR590231:KOR590257 KEV590231:KEV590257 JUZ590231:JUZ590257 JLD590231:JLD590257 JBH590231:JBH590257 IRL590231:IRL590257 IHP590231:IHP590257 HXT590231:HXT590257 HNX590231:HNX590257 HEB590231:HEB590257 GUF590231:GUF590257 GKJ590231:GKJ590257 GAN590231:GAN590257 FQR590231:FQR590257 FGV590231:FGV590257 EWZ590231:EWZ590257 END590231:END590257 EDH590231:EDH590257 DTL590231:DTL590257 DJP590231:DJP590257 CZT590231:CZT590257 CPX590231:CPX590257 CGB590231:CGB590257 BWF590231:BWF590257 BMJ590231:BMJ590257 BCN590231:BCN590257 ASR590231:ASR590257 AIV590231:AIV590257 YZ590231:YZ590257 PD590231:PD590257 FH590231:FH590257 WRT524695:WRT524721 WHX524695:WHX524721 VYB524695:VYB524721 VOF524695:VOF524721 VEJ524695:VEJ524721 UUN524695:UUN524721 UKR524695:UKR524721 UAV524695:UAV524721 TQZ524695:TQZ524721 THD524695:THD524721 SXH524695:SXH524721 SNL524695:SNL524721 SDP524695:SDP524721 RTT524695:RTT524721 RJX524695:RJX524721 RAB524695:RAB524721 QQF524695:QQF524721 QGJ524695:QGJ524721 PWN524695:PWN524721 PMR524695:PMR524721 PCV524695:PCV524721 OSZ524695:OSZ524721 OJD524695:OJD524721 NZH524695:NZH524721 NPL524695:NPL524721 NFP524695:NFP524721 MVT524695:MVT524721 MLX524695:MLX524721 MCB524695:MCB524721 LSF524695:LSF524721 LIJ524695:LIJ524721 KYN524695:KYN524721 KOR524695:KOR524721 KEV524695:KEV524721 JUZ524695:JUZ524721 JLD524695:JLD524721 JBH524695:JBH524721 IRL524695:IRL524721 IHP524695:IHP524721 HXT524695:HXT524721 HNX524695:HNX524721 HEB524695:HEB524721 GUF524695:GUF524721 GKJ524695:GKJ524721 GAN524695:GAN524721 FQR524695:FQR524721 FGV524695:FGV524721 EWZ524695:EWZ524721 END524695:END524721 EDH524695:EDH524721 DTL524695:DTL524721 DJP524695:DJP524721 CZT524695:CZT524721 CPX524695:CPX524721 CGB524695:CGB524721 BWF524695:BWF524721 BMJ524695:BMJ524721 BCN524695:BCN524721 ASR524695:ASR524721 AIV524695:AIV524721 YZ524695:YZ524721 PD524695:PD524721 FH524695:FH524721 WRT459159:WRT459185 WHX459159:WHX459185 VYB459159:VYB459185 VOF459159:VOF459185 VEJ459159:VEJ459185 UUN459159:UUN459185 UKR459159:UKR459185 UAV459159:UAV459185 TQZ459159:TQZ459185 THD459159:THD459185 SXH459159:SXH459185 SNL459159:SNL459185 SDP459159:SDP459185 RTT459159:RTT459185 RJX459159:RJX459185 RAB459159:RAB459185 QQF459159:QQF459185 QGJ459159:QGJ459185 PWN459159:PWN459185 PMR459159:PMR459185 PCV459159:PCV459185 OSZ459159:OSZ459185 OJD459159:OJD459185 NZH459159:NZH459185 NPL459159:NPL459185 NFP459159:NFP459185 MVT459159:MVT459185 MLX459159:MLX459185 MCB459159:MCB459185 LSF459159:LSF459185 LIJ459159:LIJ459185 KYN459159:KYN459185 KOR459159:KOR459185 KEV459159:KEV459185 JUZ459159:JUZ459185 JLD459159:JLD459185 JBH459159:JBH459185 IRL459159:IRL459185 IHP459159:IHP459185 HXT459159:HXT459185 HNX459159:HNX459185 HEB459159:HEB459185 GUF459159:GUF459185 GKJ459159:GKJ459185 GAN459159:GAN459185 FQR459159:FQR459185 FGV459159:FGV459185 EWZ459159:EWZ459185 END459159:END459185 EDH459159:EDH459185 DTL459159:DTL459185 DJP459159:DJP459185 CZT459159:CZT459185 CPX459159:CPX459185 CGB459159:CGB459185 BWF459159:BWF459185 BMJ459159:BMJ459185 BCN459159:BCN459185 ASR459159:ASR459185 AIV459159:AIV459185 YZ459159:YZ459185 PD459159:PD459185 FH459159:FH459185 WRT393623:WRT393649 WHX393623:WHX393649 VYB393623:VYB393649 VOF393623:VOF393649 VEJ393623:VEJ393649 UUN393623:UUN393649 UKR393623:UKR393649 UAV393623:UAV393649 TQZ393623:TQZ393649 THD393623:THD393649 SXH393623:SXH393649 SNL393623:SNL393649 SDP393623:SDP393649 RTT393623:RTT393649 RJX393623:RJX393649 RAB393623:RAB393649 QQF393623:QQF393649 QGJ393623:QGJ393649 PWN393623:PWN393649 PMR393623:PMR393649 PCV393623:PCV393649 OSZ393623:OSZ393649 OJD393623:OJD393649 NZH393623:NZH393649 NPL393623:NPL393649 NFP393623:NFP393649 MVT393623:MVT393649 MLX393623:MLX393649 MCB393623:MCB393649 LSF393623:LSF393649 LIJ393623:LIJ393649 KYN393623:KYN393649 KOR393623:KOR393649 KEV393623:KEV393649 JUZ393623:JUZ393649 JLD393623:JLD393649 JBH393623:JBH393649 IRL393623:IRL393649 IHP393623:IHP393649 HXT393623:HXT393649 HNX393623:HNX393649 HEB393623:HEB393649 GUF393623:GUF393649 GKJ393623:GKJ393649 GAN393623:GAN393649 FQR393623:FQR393649 FGV393623:FGV393649 EWZ393623:EWZ393649 END393623:END393649 EDH393623:EDH393649 DTL393623:DTL393649 DJP393623:DJP393649 CZT393623:CZT393649 CPX393623:CPX393649 CGB393623:CGB393649 BWF393623:BWF393649 BMJ393623:BMJ393649 BCN393623:BCN393649 ASR393623:ASR393649 AIV393623:AIV393649 YZ393623:YZ393649 PD393623:PD393649 FH393623:FH393649 WRT328087:WRT328113 WHX328087:WHX328113 VYB328087:VYB328113 VOF328087:VOF328113 VEJ328087:VEJ328113 UUN328087:UUN328113 UKR328087:UKR328113 UAV328087:UAV328113 TQZ328087:TQZ328113 THD328087:THD328113 SXH328087:SXH328113 SNL328087:SNL328113 SDP328087:SDP328113 RTT328087:RTT328113 RJX328087:RJX328113 RAB328087:RAB328113 QQF328087:QQF328113 QGJ328087:QGJ328113 PWN328087:PWN328113 PMR328087:PMR328113 PCV328087:PCV328113 OSZ328087:OSZ328113 OJD328087:OJD328113 NZH328087:NZH328113 NPL328087:NPL328113 NFP328087:NFP328113 MVT328087:MVT328113 MLX328087:MLX328113 MCB328087:MCB328113 LSF328087:LSF328113 LIJ328087:LIJ328113 KYN328087:KYN328113 KOR328087:KOR328113 KEV328087:KEV328113 JUZ328087:JUZ328113 JLD328087:JLD328113 JBH328087:JBH328113 IRL328087:IRL328113 IHP328087:IHP328113 HXT328087:HXT328113 HNX328087:HNX328113 HEB328087:HEB328113 GUF328087:GUF328113 GKJ328087:GKJ328113 GAN328087:GAN328113 FQR328087:FQR328113 FGV328087:FGV328113 EWZ328087:EWZ328113 END328087:END328113 EDH328087:EDH328113 DTL328087:DTL328113 DJP328087:DJP328113 CZT328087:CZT328113 CPX328087:CPX328113 CGB328087:CGB328113 BWF328087:BWF328113 BMJ328087:BMJ328113 BCN328087:BCN328113 ASR328087:ASR328113 AIV328087:AIV328113 YZ328087:YZ328113 PD328087:PD328113 FH328087:FH328113 WRT262551:WRT262577 WHX262551:WHX262577 VYB262551:VYB262577 VOF262551:VOF262577 VEJ262551:VEJ262577 UUN262551:UUN262577 UKR262551:UKR262577 UAV262551:UAV262577 TQZ262551:TQZ262577 THD262551:THD262577 SXH262551:SXH262577 SNL262551:SNL262577 SDP262551:SDP262577 RTT262551:RTT262577 RJX262551:RJX262577 RAB262551:RAB262577 QQF262551:QQF262577 QGJ262551:QGJ262577 PWN262551:PWN262577 PMR262551:PMR262577 PCV262551:PCV262577 OSZ262551:OSZ262577 OJD262551:OJD262577 NZH262551:NZH262577 NPL262551:NPL262577 NFP262551:NFP262577 MVT262551:MVT262577 MLX262551:MLX262577 MCB262551:MCB262577 LSF262551:LSF262577 LIJ262551:LIJ262577 KYN262551:KYN262577 KOR262551:KOR262577 KEV262551:KEV262577 JUZ262551:JUZ262577 JLD262551:JLD262577 JBH262551:JBH262577 IRL262551:IRL262577 IHP262551:IHP262577 HXT262551:HXT262577 HNX262551:HNX262577 HEB262551:HEB262577 GUF262551:GUF262577 GKJ262551:GKJ262577 GAN262551:GAN262577 FQR262551:FQR262577 FGV262551:FGV262577 EWZ262551:EWZ262577 END262551:END262577 EDH262551:EDH262577 DTL262551:DTL262577 DJP262551:DJP262577 CZT262551:CZT262577 CPX262551:CPX262577 CGB262551:CGB262577 BWF262551:BWF262577 BMJ262551:BMJ262577 BCN262551:BCN262577 ASR262551:ASR262577 AIV262551:AIV262577 YZ262551:YZ262577 PD262551:PD262577 FH262551:FH262577 WRT197015:WRT197041 WHX197015:WHX197041 VYB197015:VYB197041 VOF197015:VOF197041 VEJ197015:VEJ197041 UUN197015:UUN197041 UKR197015:UKR197041 UAV197015:UAV197041 TQZ197015:TQZ197041 THD197015:THD197041 SXH197015:SXH197041 SNL197015:SNL197041 SDP197015:SDP197041 RTT197015:RTT197041 RJX197015:RJX197041 RAB197015:RAB197041 QQF197015:QQF197041 QGJ197015:QGJ197041 PWN197015:PWN197041 PMR197015:PMR197041 PCV197015:PCV197041 OSZ197015:OSZ197041 OJD197015:OJD197041 NZH197015:NZH197041 NPL197015:NPL197041 NFP197015:NFP197041 MVT197015:MVT197041 MLX197015:MLX197041 MCB197015:MCB197041 LSF197015:LSF197041 LIJ197015:LIJ197041 KYN197015:KYN197041 KOR197015:KOR197041 KEV197015:KEV197041 JUZ197015:JUZ197041 JLD197015:JLD197041 JBH197015:JBH197041 IRL197015:IRL197041 IHP197015:IHP197041 HXT197015:HXT197041 HNX197015:HNX197041 HEB197015:HEB197041 GUF197015:GUF197041 GKJ197015:GKJ197041 GAN197015:GAN197041 FQR197015:FQR197041 FGV197015:FGV197041 EWZ197015:EWZ197041 END197015:END197041 EDH197015:EDH197041 DTL197015:DTL197041 DJP197015:DJP197041 CZT197015:CZT197041 CPX197015:CPX197041 CGB197015:CGB197041 BWF197015:BWF197041 BMJ197015:BMJ197041 BCN197015:BCN197041 ASR197015:ASR197041 AIV197015:AIV197041 YZ197015:YZ197041 PD197015:PD197041 FH197015:FH197041 WRT131479:WRT131505 WHX131479:WHX131505 VYB131479:VYB131505 VOF131479:VOF131505 VEJ131479:VEJ131505 UUN131479:UUN131505 UKR131479:UKR131505 UAV131479:UAV131505 TQZ131479:TQZ131505 THD131479:THD131505 SXH131479:SXH131505 SNL131479:SNL131505 SDP131479:SDP131505 RTT131479:RTT131505 RJX131479:RJX131505 RAB131479:RAB131505 QQF131479:QQF131505 QGJ131479:QGJ131505 PWN131479:PWN131505 PMR131479:PMR131505 PCV131479:PCV131505 OSZ131479:OSZ131505 OJD131479:OJD131505 NZH131479:NZH131505 NPL131479:NPL131505 NFP131479:NFP131505 MVT131479:MVT131505 MLX131479:MLX131505 MCB131479:MCB131505 LSF131479:LSF131505 LIJ131479:LIJ131505 KYN131479:KYN131505 KOR131479:KOR131505 KEV131479:KEV131505 JUZ131479:JUZ131505 JLD131479:JLD131505 JBH131479:JBH131505 IRL131479:IRL131505 IHP131479:IHP131505 HXT131479:HXT131505 HNX131479:HNX131505 HEB131479:HEB131505 GUF131479:GUF131505 GKJ131479:GKJ131505 GAN131479:GAN131505 FQR131479:FQR131505 FGV131479:FGV131505 EWZ131479:EWZ131505 END131479:END131505 EDH131479:EDH131505 DTL131479:DTL131505 DJP131479:DJP131505 CZT131479:CZT131505 CPX131479:CPX131505 CGB131479:CGB131505 BWF131479:BWF131505 BMJ131479:BMJ131505 BCN131479:BCN131505 ASR131479:ASR131505 AIV131479:AIV131505 YZ131479:YZ131505 PD131479:PD131505 FH131479:FH131505 WRT65943:WRT65969 WHX65943:WHX65969 VYB65943:VYB65969 VOF65943:VOF65969 VEJ65943:VEJ65969 UUN65943:UUN65969 UKR65943:UKR65969 UAV65943:UAV65969 TQZ65943:TQZ65969 THD65943:THD65969 SXH65943:SXH65969 SNL65943:SNL65969 SDP65943:SDP65969 RTT65943:RTT65969 RJX65943:RJX65969 RAB65943:RAB65969 QQF65943:QQF65969 QGJ65943:QGJ65969 PWN65943:PWN65969 PMR65943:PMR65969 PCV65943:PCV65969 OSZ65943:OSZ65969 OJD65943:OJD65969 NZH65943:NZH65969 NPL65943:NPL65969 NFP65943:NFP65969 MVT65943:MVT65969 MLX65943:MLX65969 MCB65943:MCB65969 LSF65943:LSF65969 LIJ65943:LIJ65969 KYN65943:KYN65969 KOR65943:KOR65969 KEV65943:KEV65969 JUZ65943:JUZ65969 JLD65943:JLD65969 JBH65943:JBH65969 IRL65943:IRL65969 IHP65943:IHP65969 HXT65943:HXT65969 HNX65943:HNX65969 HEB65943:HEB65969 GUF65943:GUF65969 GKJ65943:GKJ65969 GAN65943:GAN65969 FQR65943:FQR65969 FGV65943:FGV65969 EWZ65943:EWZ65969 END65943:END65969 EDH65943:EDH65969 DTL65943:DTL65969 DJP65943:DJP65969 CZT65943:CZT65969 CPX65943:CPX65969 CGB65943:CGB65969 BWF65943:BWF65969 BMJ65943:BMJ65969 BCN65943:BCN65969 ASR65943:ASR65969 AIV65943:AIV65969 YZ65943:YZ65969 PD65943:PD65969 FH65943:FH65969 F131479:F131505 F197015:F197041 F262551:F262577 F328087:F328113 F393623:F393649 F459159:F459185 F524695:F524721 F590231:F590257 F655767:F655793 F721303:F721329 F786839:F786865 F852375:F852401 F917911:F917937 F983447:F983473 F410:F433 F65943:F65969">
      <formula1>0</formula1>
      <formula2>999999</formula2>
    </dataValidation>
    <dataValidation type="list" errorStyle="warning" allowBlank="1" showInputMessage="1" showErrorMessage="1" error="Should be integer 0-4" sqref="FE410:FE433 PA410:PA433 YW410:YW433 AIS410:AIS433 ASO410:ASO433 BCK410:BCK433 BMG410:BMG433 BWC410:BWC433 CFY410:CFY433 CPU410:CPU433 CZQ410:CZQ433 DJM410:DJM433 DTI410:DTI433 EDE410:EDE433 ENA410:ENA433 EWW410:EWW433 FGS410:FGS433 FQO410:FQO433 GAK410:GAK433 GKG410:GKG433 GUC410:GUC433 HDY410:HDY433 HNU410:HNU433 HXQ410:HXQ433 IHM410:IHM433 IRI410:IRI433 JBE410:JBE433 JLA410:JLA433 JUW410:JUW433 KES410:KES433 KOO410:KOO433 KYK410:KYK433 LIG410:LIG433 LSC410:LSC433 MBY410:MBY433 MLU410:MLU433 MVQ410:MVQ433 NFM410:NFM433 NPI410:NPI433 NZE410:NZE433 OJA410:OJA433 OSW410:OSW433 PCS410:PCS433 PMO410:PMO433 PWK410:PWK433 QGG410:QGG433 QQC410:QQC433 QZY410:QZY433 RJU410:RJU433 RTQ410:RTQ433 SDM410:SDM433 SNI410:SNI433 SXE410:SXE433 THA410:THA433 TQW410:TQW433 UAS410:UAS433 UKO410:UKO433 UUK410:UUK433 VEG410:VEG433 VOC410:VOC433 VXY410:VXY433 WHU410:WHU433 WRQ410:WRQ433 WRQ983447:WRQ983473 WHU983447:WHU983473 VXY983447:VXY983473 VOC983447:VOC983473 VEG983447:VEG983473 UUK983447:UUK983473 UKO983447:UKO983473 UAS983447:UAS983473 TQW983447:TQW983473 THA983447:THA983473 SXE983447:SXE983473 SNI983447:SNI983473 SDM983447:SDM983473 RTQ983447:RTQ983473 RJU983447:RJU983473 QZY983447:QZY983473 QQC983447:QQC983473 QGG983447:QGG983473 PWK983447:PWK983473 PMO983447:PMO983473 PCS983447:PCS983473 OSW983447:OSW983473 OJA983447:OJA983473 NZE983447:NZE983473 NPI983447:NPI983473 NFM983447:NFM983473 MVQ983447:MVQ983473 MLU983447:MLU983473 MBY983447:MBY983473 LSC983447:LSC983473 LIG983447:LIG983473 KYK983447:KYK983473 KOO983447:KOO983473 KES983447:KES983473 JUW983447:JUW983473 JLA983447:JLA983473 JBE983447:JBE983473 IRI983447:IRI983473 IHM983447:IHM983473 HXQ983447:HXQ983473 HNU983447:HNU983473 HDY983447:HDY983473 GUC983447:GUC983473 GKG983447:GKG983473 GAK983447:GAK983473 FQO983447:FQO983473 FGS983447:FGS983473 EWW983447:EWW983473 ENA983447:ENA983473 EDE983447:EDE983473 DTI983447:DTI983473 DJM983447:DJM983473 CZQ983447:CZQ983473 CPU983447:CPU983473 CFY983447:CFY983473 BWC983447:BWC983473 BMG983447:BMG983473 BCK983447:BCK983473 ASO983447:ASO983473 AIS983447:AIS983473 YW983447:YW983473 PA983447:PA983473 FE983447:FE983473 WRQ917911:WRQ917937 WHU917911:WHU917937 VXY917911:VXY917937 VOC917911:VOC917937 VEG917911:VEG917937 UUK917911:UUK917937 UKO917911:UKO917937 UAS917911:UAS917937 TQW917911:TQW917937 THA917911:THA917937 SXE917911:SXE917937 SNI917911:SNI917937 SDM917911:SDM917937 RTQ917911:RTQ917937 RJU917911:RJU917937 QZY917911:QZY917937 QQC917911:QQC917937 QGG917911:QGG917937 PWK917911:PWK917937 PMO917911:PMO917937 PCS917911:PCS917937 OSW917911:OSW917937 OJA917911:OJA917937 NZE917911:NZE917937 NPI917911:NPI917937 NFM917911:NFM917937 MVQ917911:MVQ917937 MLU917911:MLU917937 MBY917911:MBY917937 LSC917911:LSC917937 LIG917911:LIG917937 KYK917911:KYK917937 KOO917911:KOO917937 KES917911:KES917937 JUW917911:JUW917937 JLA917911:JLA917937 JBE917911:JBE917937 IRI917911:IRI917937 IHM917911:IHM917937 HXQ917911:HXQ917937 HNU917911:HNU917937 HDY917911:HDY917937 GUC917911:GUC917937 GKG917911:GKG917937 GAK917911:GAK917937 FQO917911:FQO917937 FGS917911:FGS917937 EWW917911:EWW917937 ENA917911:ENA917937 EDE917911:EDE917937 DTI917911:DTI917937 DJM917911:DJM917937 CZQ917911:CZQ917937 CPU917911:CPU917937 CFY917911:CFY917937 BWC917911:BWC917937 BMG917911:BMG917937 BCK917911:BCK917937 ASO917911:ASO917937 AIS917911:AIS917937 YW917911:YW917937 PA917911:PA917937 FE917911:FE917937 WRQ852375:WRQ852401 WHU852375:WHU852401 VXY852375:VXY852401 VOC852375:VOC852401 VEG852375:VEG852401 UUK852375:UUK852401 UKO852375:UKO852401 UAS852375:UAS852401 TQW852375:TQW852401 THA852375:THA852401 SXE852375:SXE852401 SNI852375:SNI852401 SDM852375:SDM852401 RTQ852375:RTQ852401 RJU852375:RJU852401 QZY852375:QZY852401 QQC852375:QQC852401 QGG852375:QGG852401 PWK852375:PWK852401 PMO852375:PMO852401 PCS852375:PCS852401 OSW852375:OSW852401 OJA852375:OJA852401 NZE852375:NZE852401 NPI852375:NPI852401 NFM852375:NFM852401 MVQ852375:MVQ852401 MLU852375:MLU852401 MBY852375:MBY852401 LSC852375:LSC852401 LIG852375:LIG852401 KYK852375:KYK852401 KOO852375:KOO852401 KES852375:KES852401 JUW852375:JUW852401 JLA852375:JLA852401 JBE852375:JBE852401 IRI852375:IRI852401 IHM852375:IHM852401 HXQ852375:HXQ852401 HNU852375:HNU852401 HDY852375:HDY852401 GUC852375:GUC852401 GKG852375:GKG852401 GAK852375:GAK852401 FQO852375:FQO852401 FGS852375:FGS852401 EWW852375:EWW852401 ENA852375:ENA852401 EDE852375:EDE852401 DTI852375:DTI852401 DJM852375:DJM852401 CZQ852375:CZQ852401 CPU852375:CPU852401 CFY852375:CFY852401 BWC852375:BWC852401 BMG852375:BMG852401 BCK852375:BCK852401 ASO852375:ASO852401 AIS852375:AIS852401 YW852375:YW852401 PA852375:PA852401 FE852375:FE852401 WRQ786839:WRQ786865 WHU786839:WHU786865 VXY786839:VXY786865 VOC786839:VOC786865 VEG786839:VEG786865 UUK786839:UUK786865 UKO786839:UKO786865 UAS786839:UAS786865 TQW786839:TQW786865 THA786839:THA786865 SXE786839:SXE786865 SNI786839:SNI786865 SDM786839:SDM786865 RTQ786839:RTQ786865 RJU786839:RJU786865 QZY786839:QZY786865 QQC786839:QQC786865 QGG786839:QGG786865 PWK786839:PWK786865 PMO786839:PMO786865 PCS786839:PCS786865 OSW786839:OSW786865 OJA786839:OJA786865 NZE786839:NZE786865 NPI786839:NPI786865 NFM786839:NFM786865 MVQ786839:MVQ786865 MLU786839:MLU786865 MBY786839:MBY786865 LSC786839:LSC786865 LIG786839:LIG786865 KYK786839:KYK786865 KOO786839:KOO786865 KES786839:KES786865 JUW786839:JUW786865 JLA786839:JLA786865 JBE786839:JBE786865 IRI786839:IRI786865 IHM786839:IHM786865 HXQ786839:HXQ786865 HNU786839:HNU786865 HDY786839:HDY786865 GUC786839:GUC786865 GKG786839:GKG786865 GAK786839:GAK786865 FQO786839:FQO786865 FGS786839:FGS786865 EWW786839:EWW786865 ENA786839:ENA786865 EDE786839:EDE786865 DTI786839:DTI786865 DJM786839:DJM786865 CZQ786839:CZQ786865 CPU786839:CPU786865 CFY786839:CFY786865 BWC786839:BWC786865 BMG786839:BMG786865 BCK786839:BCK786865 ASO786839:ASO786865 AIS786839:AIS786865 YW786839:YW786865 PA786839:PA786865 FE786839:FE786865 WRQ721303:WRQ721329 WHU721303:WHU721329 VXY721303:VXY721329 VOC721303:VOC721329 VEG721303:VEG721329 UUK721303:UUK721329 UKO721303:UKO721329 UAS721303:UAS721329 TQW721303:TQW721329 THA721303:THA721329 SXE721303:SXE721329 SNI721303:SNI721329 SDM721303:SDM721329 RTQ721303:RTQ721329 RJU721303:RJU721329 QZY721303:QZY721329 QQC721303:QQC721329 QGG721303:QGG721329 PWK721303:PWK721329 PMO721303:PMO721329 PCS721303:PCS721329 OSW721303:OSW721329 OJA721303:OJA721329 NZE721303:NZE721329 NPI721303:NPI721329 NFM721303:NFM721329 MVQ721303:MVQ721329 MLU721303:MLU721329 MBY721303:MBY721329 LSC721303:LSC721329 LIG721303:LIG721329 KYK721303:KYK721329 KOO721303:KOO721329 KES721303:KES721329 JUW721303:JUW721329 JLA721303:JLA721329 JBE721303:JBE721329 IRI721303:IRI721329 IHM721303:IHM721329 HXQ721303:HXQ721329 HNU721303:HNU721329 HDY721303:HDY721329 GUC721303:GUC721329 GKG721303:GKG721329 GAK721303:GAK721329 FQO721303:FQO721329 FGS721303:FGS721329 EWW721303:EWW721329 ENA721303:ENA721329 EDE721303:EDE721329 DTI721303:DTI721329 DJM721303:DJM721329 CZQ721303:CZQ721329 CPU721303:CPU721329 CFY721303:CFY721329 BWC721303:BWC721329 BMG721303:BMG721329 BCK721303:BCK721329 ASO721303:ASO721329 AIS721303:AIS721329 YW721303:YW721329 PA721303:PA721329 FE721303:FE721329 WRQ655767:WRQ655793 WHU655767:WHU655793 VXY655767:VXY655793 VOC655767:VOC655793 VEG655767:VEG655793 UUK655767:UUK655793 UKO655767:UKO655793 UAS655767:UAS655793 TQW655767:TQW655793 THA655767:THA655793 SXE655767:SXE655793 SNI655767:SNI655793 SDM655767:SDM655793 RTQ655767:RTQ655793 RJU655767:RJU655793 QZY655767:QZY655793 QQC655767:QQC655793 QGG655767:QGG655793 PWK655767:PWK655793 PMO655767:PMO655793 PCS655767:PCS655793 OSW655767:OSW655793 OJA655767:OJA655793 NZE655767:NZE655793 NPI655767:NPI655793 NFM655767:NFM655793 MVQ655767:MVQ655793 MLU655767:MLU655793 MBY655767:MBY655793 LSC655767:LSC655793 LIG655767:LIG655793 KYK655767:KYK655793 KOO655767:KOO655793 KES655767:KES655793 JUW655767:JUW655793 JLA655767:JLA655793 JBE655767:JBE655793 IRI655767:IRI655793 IHM655767:IHM655793 HXQ655767:HXQ655793 HNU655767:HNU655793 HDY655767:HDY655793 GUC655767:GUC655793 GKG655767:GKG655793 GAK655767:GAK655793 FQO655767:FQO655793 FGS655767:FGS655793 EWW655767:EWW655793 ENA655767:ENA655793 EDE655767:EDE655793 DTI655767:DTI655793 DJM655767:DJM655793 CZQ655767:CZQ655793 CPU655767:CPU655793 CFY655767:CFY655793 BWC655767:BWC655793 BMG655767:BMG655793 BCK655767:BCK655793 ASO655767:ASO655793 AIS655767:AIS655793 YW655767:YW655793 PA655767:PA655793 FE655767:FE655793 WRQ590231:WRQ590257 WHU590231:WHU590257 VXY590231:VXY590257 VOC590231:VOC590257 VEG590231:VEG590257 UUK590231:UUK590257 UKO590231:UKO590257 UAS590231:UAS590257 TQW590231:TQW590257 THA590231:THA590257 SXE590231:SXE590257 SNI590231:SNI590257 SDM590231:SDM590257 RTQ590231:RTQ590257 RJU590231:RJU590257 QZY590231:QZY590257 QQC590231:QQC590257 QGG590231:QGG590257 PWK590231:PWK590257 PMO590231:PMO590257 PCS590231:PCS590257 OSW590231:OSW590257 OJA590231:OJA590257 NZE590231:NZE590257 NPI590231:NPI590257 NFM590231:NFM590257 MVQ590231:MVQ590257 MLU590231:MLU590257 MBY590231:MBY590257 LSC590231:LSC590257 LIG590231:LIG590257 KYK590231:KYK590257 KOO590231:KOO590257 KES590231:KES590257 JUW590231:JUW590257 JLA590231:JLA590257 JBE590231:JBE590257 IRI590231:IRI590257 IHM590231:IHM590257 HXQ590231:HXQ590257 HNU590231:HNU590257 HDY590231:HDY590257 GUC590231:GUC590257 GKG590231:GKG590257 GAK590231:GAK590257 FQO590231:FQO590257 FGS590231:FGS590257 EWW590231:EWW590257 ENA590231:ENA590257 EDE590231:EDE590257 DTI590231:DTI590257 DJM590231:DJM590257 CZQ590231:CZQ590257 CPU590231:CPU590257 CFY590231:CFY590257 BWC590231:BWC590257 BMG590231:BMG590257 BCK590231:BCK590257 ASO590231:ASO590257 AIS590231:AIS590257 YW590231:YW590257 PA590231:PA590257 FE590231:FE590257 WRQ524695:WRQ524721 WHU524695:WHU524721 VXY524695:VXY524721 VOC524695:VOC524721 VEG524695:VEG524721 UUK524695:UUK524721 UKO524695:UKO524721 UAS524695:UAS524721 TQW524695:TQW524721 THA524695:THA524721 SXE524695:SXE524721 SNI524695:SNI524721 SDM524695:SDM524721 RTQ524695:RTQ524721 RJU524695:RJU524721 QZY524695:QZY524721 QQC524695:QQC524721 QGG524695:QGG524721 PWK524695:PWK524721 PMO524695:PMO524721 PCS524695:PCS524721 OSW524695:OSW524721 OJA524695:OJA524721 NZE524695:NZE524721 NPI524695:NPI524721 NFM524695:NFM524721 MVQ524695:MVQ524721 MLU524695:MLU524721 MBY524695:MBY524721 LSC524695:LSC524721 LIG524695:LIG524721 KYK524695:KYK524721 KOO524695:KOO524721 KES524695:KES524721 JUW524695:JUW524721 JLA524695:JLA524721 JBE524695:JBE524721 IRI524695:IRI524721 IHM524695:IHM524721 HXQ524695:HXQ524721 HNU524695:HNU524721 HDY524695:HDY524721 GUC524695:GUC524721 GKG524695:GKG524721 GAK524695:GAK524721 FQO524695:FQO524721 FGS524695:FGS524721 EWW524695:EWW524721 ENA524695:ENA524721 EDE524695:EDE524721 DTI524695:DTI524721 DJM524695:DJM524721 CZQ524695:CZQ524721 CPU524695:CPU524721 CFY524695:CFY524721 BWC524695:BWC524721 BMG524695:BMG524721 BCK524695:BCK524721 ASO524695:ASO524721 AIS524695:AIS524721 YW524695:YW524721 PA524695:PA524721 FE524695:FE524721 WRQ459159:WRQ459185 WHU459159:WHU459185 VXY459159:VXY459185 VOC459159:VOC459185 VEG459159:VEG459185 UUK459159:UUK459185 UKO459159:UKO459185 UAS459159:UAS459185 TQW459159:TQW459185 THA459159:THA459185 SXE459159:SXE459185 SNI459159:SNI459185 SDM459159:SDM459185 RTQ459159:RTQ459185 RJU459159:RJU459185 QZY459159:QZY459185 QQC459159:QQC459185 QGG459159:QGG459185 PWK459159:PWK459185 PMO459159:PMO459185 PCS459159:PCS459185 OSW459159:OSW459185 OJA459159:OJA459185 NZE459159:NZE459185 NPI459159:NPI459185 NFM459159:NFM459185 MVQ459159:MVQ459185 MLU459159:MLU459185 MBY459159:MBY459185 LSC459159:LSC459185 LIG459159:LIG459185 KYK459159:KYK459185 KOO459159:KOO459185 KES459159:KES459185 JUW459159:JUW459185 JLA459159:JLA459185 JBE459159:JBE459185 IRI459159:IRI459185 IHM459159:IHM459185 HXQ459159:HXQ459185 HNU459159:HNU459185 HDY459159:HDY459185 GUC459159:GUC459185 GKG459159:GKG459185 GAK459159:GAK459185 FQO459159:FQO459185 FGS459159:FGS459185 EWW459159:EWW459185 ENA459159:ENA459185 EDE459159:EDE459185 DTI459159:DTI459185 DJM459159:DJM459185 CZQ459159:CZQ459185 CPU459159:CPU459185 CFY459159:CFY459185 BWC459159:BWC459185 BMG459159:BMG459185 BCK459159:BCK459185 ASO459159:ASO459185 AIS459159:AIS459185 YW459159:YW459185 PA459159:PA459185 FE459159:FE459185 WRQ393623:WRQ393649 WHU393623:WHU393649 VXY393623:VXY393649 VOC393623:VOC393649 VEG393623:VEG393649 UUK393623:UUK393649 UKO393623:UKO393649 UAS393623:UAS393649 TQW393623:TQW393649 THA393623:THA393649 SXE393623:SXE393649 SNI393623:SNI393649 SDM393623:SDM393649 RTQ393623:RTQ393649 RJU393623:RJU393649 QZY393623:QZY393649 QQC393623:QQC393649 QGG393623:QGG393649 PWK393623:PWK393649 PMO393623:PMO393649 PCS393623:PCS393649 OSW393623:OSW393649 OJA393623:OJA393649 NZE393623:NZE393649 NPI393623:NPI393649 NFM393623:NFM393649 MVQ393623:MVQ393649 MLU393623:MLU393649 MBY393623:MBY393649 LSC393623:LSC393649 LIG393623:LIG393649 KYK393623:KYK393649 KOO393623:KOO393649 KES393623:KES393649 JUW393623:JUW393649 JLA393623:JLA393649 JBE393623:JBE393649 IRI393623:IRI393649 IHM393623:IHM393649 HXQ393623:HXQ393649 HNU393623:HNU393649 HDY393623:HDY393649 GUC393623:GUC393649 GKG393623:GKG393649 GAK393623:GAK393649 FQO393623:FQO393649 FGS393623:FGS393649 EWW393623:EWW393649 ENA393623:ENA393649 EDE393623:EDE393649 DTI393623:DTI393649 DJM393623:DJM393649 CZQ393623:CZQ393649 CPU393623:CPU393649 CFY393623:CFY393649 BWC393623:BWC393649 BMG393623:BMG393649 BCK393623:BCK393649 ASO393623:ASO393649 AIS393623:AIS393649 YW393623:YW393649 PA393623:PA393649 FE393623:FE393649 WRQ328087:WRQ328113 WHU328087:WHU328113 VXY328087:VXY328113 VOC328087:VOC328113 VEG328087:VEG328113 UUK328087:UUK328113 UKO328087:UKO328113 UAS328087:UAS328113 TQW328087:TQW328113 THA328087:THA328113 SXE328087:SXE328113 SNI328087:SNI328113 SDM328087:SDM328113 RTQ328087:RTQ328113 RJU328087:RJU328113 QZY328087:QZY328113 QQC328087:QQC328113 QGG328087:QGG328113 PWK328087:PWK328113 PMO328087:PMO328113 PCS328087:PCS328113 OSW328087:OSW328113 OJA328087:OJA328113 NZE328087:NZE328113 NPI328087:NPI328113 NFM328087:NFM328113 MVQ328087:MVQ328113 MLU328087:MLU328113 MBY328087:MBY328113 LSC328087:LSC328113 LIG328087:LIG328113 KYK328087:KYK328113 KOO328087:KOO328113 KES328087:KES328113 JUW328087:JUW328113 JLA328087:JLA328113 JBE328087:JBE328113 IRI328087:IRI328113 IHM328087:IHM328113 HXQ328087:HXQ328113 HNU328087:HNU328113 HDY328087:HDY328113 GUC328087:GUC328113 GKG328087:GKG328113 GAK328087:GAK328113 FQO328087:FQO328113 FGS328087:FGS328113 EWW328087:EWW328113 ENA328087:ENA328113 EDE328087:EDE328113 DTI328087:DTI328113 DJM328087:DJM328113 CZQ328087:CZQ328113 CPU328087:CPU328113 CFY328087:CFY328113 BWC328087:BWC328113 BMG328087:BMG328113 BCK328087:BCK328113 ASO328087:ASO328113 AIS328087:AIS328113 YW328087:YW328113 PA328087:PA328113 FE328087:FE328113 WRQ262551:WRQ262577 WHU262551:WHU262577 VXY262551:VXY262577 VOC262551:VOC262577 VEG262551:VEG262577 UUK262551:UUK262577 UKO262551:UKO262577 UAS262551:UAS262577 TQW262551:TQW262577 THA262551:THA262577 SXE262551:SXE262577 SNI262551:SNI262577 SDM262551:SDM262577 RTQ262551:RTQ262577 RJU262551:RJU262577 QZY262551:QZY262577 QQC262551:QQC262577 QGG262551:QGG262577 PWK262551:PWK262577 PMO262551:PMO262577 PCS262551:PCS262577 OSW262551:OSW262577 OJA262551:OJA262577 NZE262551:NZE262577 NPI262551:NPI262577 NFM262551:NFM262577 MVQ262551:MVQ262577 MLU262551:MLU262577 MBY262551:MBY262577 LSC262551:LSC262577 LIG262551:LIG262577 KYK262551:KYK262577 KOO262551:KOO262577 KES262551:KES262577 JUW262551:JUW262577 JLA262551:JLA262577 JBE262551:JBE262577 IRI262551:IRI262577 IHM262551:IHM262577 HXQ262551:HXQ262577 HNU262551:HNU262577 HDY262551:HDY262577 GUC262551:GUC262577 GKG262551:GKG262577 GAK262551:GAK262577 FQO262551:FQO262577 FGS262551:FGS262577 EWW262551:EWW262577 ENA262551:ENA262577 EDE262551:EDE262577 DTI262551:DTI262577 DJM262551:DJM262577 CZQ262551:CZQ262577 CPU262551:CPU262577 CFY262551:CFY262577 BWC262551:BWC262577 BMG262551:BMG262577 BCK262551:BCK262577 ASO262551:ASO262577 AIS262551:AIS262577 YW262551:YW262577 PA262551:PA262577 FE262551:FE262577 WRQ197015:WRQ197041 WHU197015:WHU197041 VXY197015:VXY197041 VOC197015:VOC197041 VEG197015:VEG197041 UUK197015:UUK197041 UKO197015:UKO197041 UAS197015:UAS197041 TQW197015:TQW197041 THA197015:THA197041 SXE197015:SXE197041 SNI197015:SNI197041 SDM197015:SDM197041 RTQ197015:RTQ197041 RJU197015:RJU197041 QZY197015:QZY197041 QQC197015:QQC197041 QGG197015:QGG197041 PWK197015:PWK197041 PMO197015:PMO197041 PCS197015:PCS197041 OSW197015:OSW197041 OJA197015:OJA197041 NZE197015:NZE197041 NPI197015:NPI197041 NFM197015:NFM197041 MVQ197015:MVQ197041 MLU197015:MLU197041 MBY197015:MBY197041 LSC197015:LSC197041 LIG197015:LIG197041 KYK197015:KYK197041 KOO197015:KOO197041 KES197015:KES197041 JUW197015:JUW197041 JLA197015:JLA197041 JBE197015:JBE197041 IRI197015:IRI197041 IHM197015:IHM197041 HXQ197015:HXQ197041 HNU197015:HNU197041 HDY197015:HDY197041 GUC197015:GUC197041 GKG197015:GKG197041 GAK197015:GAK197041 FQO197015:FQO197041 FGS197015:FGS197041 EWW197015:EWW197041 ENA197015:ENA197041 EDE197015:EDE197041 DTI197015:DTI197041 DJM197015:DJM197041 CZQ197015:CZQ197041 CPU197015:CPU197041 CFY197015:CFY197041 BWC197015:BWC197041 BMG197015:BMG197041 BCK197015:BCK197041 ASO197015:ASO197041 AIS197015:AIS197041 YW197015:YW197041 PA197015:PA197041 FE197015:FE197041 WRQ131479:WRQ131505 WHU131479:WHU131505 VXY131479:VXY131505 VOC131479:VOC131505 VEG131479:VEG131505 UUK131479:UUK131505 UKO131479:UKO131505 UAS131479:UAS131505 TQW131479:TQW131505 THA131479:THA131505 SXE131479:SXE131505 SNI131479:SNI131505 SDM131479:SDM131505 RTQ131479:RTQ131505 RJU131479:RJU131505 QZY131479:QZY131505 QQC131479:QQC131505 QGG131479:QGG131505 PWK131479:PWK131505 PMO131479:PMO131505 PCS131479:PCS131505 OSW131479:OSW131505 OJA131479:OJA131505 NZE131479:NZE131505 NPI131479:NPI131505 NFM131479:NFM131505 MVQ131479:MVQ131505 MLU131479:MLU131505 MBY131479:MBY131505 LSC131479:LSC131505 LIG131479:LIG131505 KYK131479:KYK131505 KOO131479:KOO131505 KES131479:KES131505 JUW131479:JUW131505 JLA131479:JLA131505 JBE131479:JBE131505 IRI131479:IRI131505 IHM131479:IHM131505 HXQ131479:HXQ131505 HNU131479:HNU131505 HDY131479:HDY131505 GUC131479:GUC131505 GKG131479:GKG131505 GAK131479:GAK131505 FQO131479:FQO131505 FGS131479:FGS131505 EWW131479:EWW131505 ENA131479:ENA131505 EDE131479:EDE131505 DTI131479:DTI131505 DJM131479:DJM131505 CZQ131479:CZQ131505 CPU131479:CPU131505 CFY131479:CFY131505 BWC131479:BWC131505 BMG131479:BMG131505 BCK131479:BCK131505 ASO131479:ASO131505 AIS131479:AIS131505 YW131479:YW131505 PA131479:PA131505 FE131479:FE131505 WRQ65943:WRQ65969 WHU65943:WHU65969 VXY65943:VXY65969 VOC65943:VOC65969 VEG65943:VEG65969 UUK65943:UUK65969 UKO65943:UKO65969 UAS65943:UAS65969 TQW65943:TQW65969 THA65943:THA65969 SXE65943:SXE65969 SNI65943:SNI65969 SDM65943:SDM65969 RTQ65943:RTQ65969 RJU65943:RJU65969 QZY65943:QZY65969 QQC65943:QQC65969 QGG65943:QGG65969 PWK65943:PWK65969 PMO65943:PMO65969 PCS65943:PCS65969 OSW65943:OSW65969 OJA65943:OJA65969 NZE65943:NZE65969 NPI65943:NPI65969 NFM65943:NFM65969 MVQ65943:MVQ65969 MLU65943:MLU65969 MBY65943:MBY65969 LSC65943:LSC65969 LIG65943:LIG65969 KYK65943:KYK65969 KOO65943:KOO65969 KES65943:KES65969 JUW65943:JUW65969 JLA65943:JLA65969 JBE65943:JBE65969 IRI65943:IRI65969 IHM65943:IHM65969 HXQ65943:HXQ65969 HNU65943:HNU65969 HDY65943:HDY65969 GUC65943:GUC65969 GKG65943:GKG65969 GAK65943:GAK65969 FQO65943:FQO65969 FGS65943:FGS65969 EWW65943:EWW65969 ENA65943:ENA65969 EDE65943:EDE65969 DTI65943:DTI65969 DJM65943:DJM65969 CZQ65943:CZQ65969 CPU65943:CPU65969 CFY65943:CFY65969 BWC65943:BWC65969 BMG65943:BMG65969 BCK65943:BCK65969 ASO65943:ASO65969 AIS65943:AIS65969 YW65943:YW65969 PA65943:PA65969 FE65943:FE65969 C131479:C131505 C197015:C197041 C262551:C262577 C328087:C328113 C393623:C393649 C459159:C459185 C524695:C524721 C590231:C590257 C655767:C655793 C721303:C721329 C786839:C786865 C852375:C852401 C917911:C917937 C983447:C983473 C410:C433 C65943:C65969">
      <formula1>"3700,3701,7900,7901"</formula1>
    </dataValidation>
  </dataValidations>
  <printOptions headings="1" gridLines="1"/>
  <pageMargins left="0.75" right="0.75" top="1" bottom="1" header="0.5" footer="0.5"/>
  <pageSetup paperSize="9" fitToWidth="2" fitToHeight="2" orientation="portrait" r:id="rId1"/>
  <headerFooter alignWithMargins="0"/>
  <extLst>
    <ext xmlns:x14="http://schemas.microsoft.com/office/spreadsheetml/2009/9/main" uri="{CCE6A557-97BC-4b89-ADB6-D9C93CAAB3DF}">
      <x14:dataValidations xmlns:xm="http://schemas.microsoft.com/office/excel/2006/main" disablePrompts="1" count="1">
        <x14:dataValidation type="decimal" allowBlank="1" showInputMessage="1" showErrorMessage="1" error="Must be numeric 800 - 4000 Kg">
          <x14:formula1>
            <xm:f>800</xm:f>
          </x14:formula1>
          <x14:formula2>
            <xm:f>4000</xm:f>
          </x14:formula2>
          <xm:sqref>FW410:FW433 PS410:PS433 ZO410:ZO433 AJK410:AJK433 ATG410:ATG433 BDC410:BDC433 BMY410:BMY433 BWU410:BWU433 CGQ410:CGQ433 CQM410:CQM433 DAI410:DAI433 DKE410:DKE433 DUA410:DUA433 EDW410:EDW433 ENS410:ENS433 EXO410:EXO433 FHK410:FHK433 FRG410:FRG433 GBC410:GBC433 GKY410:GKY433 GUU410:GUU433 HEQ410:HEQ433 HOM410:HOM433 HYI410:HYI433 IIE410:IIE433 ISA410:ISA433 JBW410:JBW433 JLS410:JLS433 JVO410:JVO433 KFK410:KFK433 KPG410:KPG433 KZC410:KZC433 LIY410:LIY433 LSU410:LSU433 MCQ410:MCQ433 MMM410:MMM433 MWI410:MWI433 NGE410:NGE433 NQA410:NQA433 NZW410:NZW433 OJS410:OJS433 OTO410:OTO433 PDK410:PDK433 PNG410:PNG433 PXC410:PXC433 QGY410:QGY433 QQU410:QQU433 RAQ410:RAQ433 RKM410:RKM433 RUI410:RUI433 SEE410:SEE433 SOA410:SOA433 SXW410:SXW433 THS410:THS433 TRO410:TRO433 UBK410:UBK433 ULG410:ULG433 UVC410:UVC433 VEY410:VEY433 VOU410:VOU433 VYQ410:VYQ433 WIM410:WIM433 WSI410:WSI433 WIM983289:WIM983305 VYQ983289:VYQ983305 VOU983289:VOU983305 VEY983289:VEY983305 UVC983289:UVC983305 ULG983289:ULG983305 UBK983289:UBK983305 TRO983289:TRO983305 THS983289:THS983305 SXW983289:SXW983305 SOA983289:SOA983305 SEE983289:SEE983305 RUI983289:RUI983305 RKM983289:RKM983305 RAQ983289:RAQ983305 QQU983289:QQU983305 QGY983289:QGY983305 PXC983289:PXC983305 PNG983289:PNG983305 PDK983289:PDK983305 OTO983289:OTO983305 OJS983289:OJS983305 NZW983289:NZW983305 NQA983289:NQA983305 NGE983289:NGE983305 MWI983289:MWI983305 MMM983289:MMM983305 MCQ983289:MCQ983305 LSU983289:LSU983305 LIY983289:LIY983305 KZC983289:KZC983305 KPG983289:KPG983305 KFK983289:KFK983305 JVO983289:JVO983305 JLS983289:JLS983305 JBW983289:JBW983305 ISA983289:ISA983305 IIE983289:IIE983305 HYI983289:HYI983305 HOM983289:HOM983305 HEQ983289:HEQ983305 GUU983289:GUU983305 GKY983289:GKY983305 GBC983289:GBC983305 FRG983289:FRG983305 FHK983289:FHK983305 EXO983289:EXO983305 ENS983289:ENS983305 EDW983289:EDW983305 DUA983289:DUA983305 DKE983289:DKE983305 DAI983289:DAI983305 CQM983289:CQM983305 CGQ983289:CGQ983305 BWU983289:BWU983305 BMY983289:BMY983305 BDC983289:BDC983305 ATG983289:ATG983305 AJK983289:AJK983305 ZO983289:ZO983305 PS983289:PS983305 FW983289:FW983305 WSI917753:WSI917769 WIM917753:WIM917769 VYQ917753:VYQ917769 VOU917753:VOU917769 VEY917753:VEY917769 UVC917753:UVC917769 ULG917753:ULG917769 UBK917753:UBK917769 TRO917753:TRO917769 THS917753:THS917769 SXW917753:SXW917769 SOA917753:SOA917769 SEE917753:SEE917769 RUI917753:RUI917769 RKM917753:RKM917769 RAQ917753:RAQ917769 QQU917753:QQU917769 QGY917753:QGY917769 PXC917753:PXC917769 PNG917753:PNG917769 PDK917753:PDK917769 OTO917753:OTO917769 OJS917753:OJS917769 NZW917753:NZW917769 NQA917753:NQA917769 NGE917753:NGE917769 MWI917753:MWI917769 MMM917753:MMM917769 MCQ917753:MCQ917769 LSU917753:LSU917769 LIY917753:LIY917769 KZC917753:KZC917769 KPG917753:KPG917769 KFK917753:KFK917769 JVO917753:JVO917769 JLS917753:JLS917769 JBW917753:JBW917769 ISA917753:ISA917769 IIE917753:IIE917769 HYI917753:HYI917769 HOM917753:HOM917769 HEQ917753:HEQ917769 GUU917753:GUU917769 GKY917753:GKY917769 GBC917753:GBC917769 FRG917753:FRG917769 FHK917753:FHK917769 EXO917753:EXO917769 ENS917753:ENS917769 EDW917753:EDW917769 DUA917753:DUA917769 DKE917753:DKE917769 DAI917753:DAI917769 CQM917753:CQM917769 CGQ917753:CGQ917769 BWU917753:BWU917769 BMY917753:BMY917769 BDC917753:BDC917769 ATG917753:ATG917769 AJK917753:AJK917769 ZO917753:ZO917769 PS917753:PS917769 FW917753:FW917769 WSI852217:WSI852233 WIM852217:WIM852233 VYQ852217:VYQ852233 VOU852217:VOU852233 VEY852217:VEY852233 UVC852217:UVC852233 ULG852217:ULG852233 UBK852217:UBK852233 TRO852217:TRO852233 THS852217:THS852233 SXW852217:SXW852233 SOA852217:SOA852233 SEE852217:SEE852233 RUI852217:RUI852233 RKM852217:RKM852233 RAQ852217:RAQ852233 QQU852217:QQU852233 QGY852217:QGY852233 PXC852217:PXC852233 PNG852217:PNG852233 PDK852217:PDK852233 OTO852217:OTO852233 OJS852217:OJS852233 NZW852217:NZW852233 NQA852217:NQA852233 NGE852217:NGE852233 MWI852217:MWI852233 MMM852217:MMM852233 MCQ852217:MCQ852233 LSU852217:LSU852233 LIY852217:LIY852233 KZC852217:KZC852233 KPG852217:KPG852233 KFK852217:KFK852233 JVO852217:JVO852233 JLS852217:JLS852233 JBW852217:JBW852233 ISA852217:ISA852233 IIE852217:IIE852233 HYI852217:HYI852233 HOM852217:HOM852233 HEQ852217:HEQ852233 GUU852217:GUU852233 GKY852217:GKY852233 GBC852217:GBC852233 FRG852217:FRG852233 FHK852217:FHK852233 EXO852217:EXO852233 ENS852217:ENS852233 EDW852217:EDW852233 DUA852217:DUA852233 DKE852217:DKE852233 DAI852217:DAI852233 CQM852217:CQM852233 CGQ852217:CGQ852233 BWU852217:BWU852233 BMY852217:BMY852233 BDC852217:BDC852233 ATG852217:ATG852233 AJK852217:AJK852233 ZO852217:ZO852233 PS852217:PS852233 FW852217:FW852233 WSI786681:WSI786697 WIM786681:WIM786697 VYQ786681:VYQ786697 VOU786681:VOU786697 VEY786681:VEY786697 UVC786681:UVC786697 ULG786681:ULG786697 UBK786681:UBK786697 TRO786681:TRO786697 THS786681:THS786697 SXW786681:SXW786697 SOA786681:SOA786697 SEE786681:SEE786697 RUI786681:RUI786697 RKM786681:RKM786697 RAQ786681:RAQ786697 QQU786681:QQU786697 QGY786681:QGY786697 PXC786681:PXC786697 PNG786681:PNG786697 PDK786681:PDK786697 OTO786681:OTO786697 OJS786681:OJS786697 NZW786681:NZW786697 NQA786681:NQA786697 NGE786681:NGE786697 MWI786681:MWI786697 MMM786681:MMM786697 MCQ786681:MCQ786697 LSU786681:LSU786697 LIY786681:LIY786697 KZC786681:KZC786697 KPG786681:KPG786697 KFK786681:KFK786697 JVO786681:JVO786697 JLS786681:JLS786697 JBW786681:JBW786697 ISA786681:ISA786697 IIE786681:IIE786697 HYI786681:HYI786697 HOM786681:HOM786697 HEQ786681:HEQ786697 GUU786681:GUU786697 GKY786681:GKY786697 GBC786681:GBC786697 FRG786681:FRG786697 FHK786681:FHK786697 EXO786681:EXO786697 ENS786681:ENS786697 EDW786681:EDW786697 DUA786681:DUA786697 DKE786681:DKE786697 DAI786681:DAI786697 CQM786681:CQM786697 CGQ786681:CGQ786697 BWU786681:BWU786697 BMY786681:BMY786697 BDC786681:BDC786697 ATG786681:ATG786697 AJK786681:AJK786697 ZO786681:ZO786697 PS786681:PS786697 FW786681:FW786697 WSI721145:WSI721161 WIM721145:WIM721161 VYQ721145:VYQ721161 VOU721145:VOU721161 VEY721145:VEY721161 UVC721145:UVC721161 ULG721145:ULG721161 UBK721145:UBK721161 TRO721145:TRO721161 THS721145:THS721161 SXW721145:SXW721161 SOA721145:SOA721161 SEE721145:SEE721161 RUI721145:RUI721161 RKM721145:RKM721161 RAQ721145:RAQ721161 QQU721145:QQU721161 QGY721145:QGY721161 PXC721145:PXC721161 PNG721145:PNG721161 PDK721145:PDK721161 OTO721145:OTO721161 OJS721145:OJS721161 NZW721145:NZW721161 NQA721145:NQA721161 NGE721145:NGE721161 MWI721145:MWI721161 MMM721145:MMM721161 MCQ721145:MCQ721161 LSU721145:LSU721161 LIY721145:LIY721161 KZC721145:KZC721161 KPG721145:KPG721161 KFK721145:KFK721161 JVO721145:JVO721161 JLS721145:JLS721161 JBW721145:JBW721161 ISA721145:ISA721161 IIE721145:IIE721161 HYI721145:HYI721161 HOM721145:HOM721161 HEQ721145:HEQ721161 GUU721145:GUU721161 GKY721145:GKY721161 GBC721145:GBC721161 FRG721145:FRG721161 FHK721145:FHK721161 EXO721145:EXO721161 ENS721145:ENS721161 EDW721145:EDW721161 DUA721145:DUA721161 DKE721145:DKE721161 DAI721145:DAI721161 CQM721145:CQM721161 CGQ721145:CGQ721161 BWU721145:BWU721161 BMY721145:BMY721161 BDC721145:BDC721161 ATG721145:ATG721161 AJK721145:AJK721161 ZO721145:ZO721161 PS721145:PS721161 FW721145:FW721161 WSI655609:WSI655625 WIM655609:WIM655625 VYQ655609:VYQ655625 VOU655609:VOU655625 VEY655609:VEY655625 UVC655609:UVC655625 ULG655609:ULG655625 UBK655609:UBK655625 TRO655609:TRO655625 THS655609:THS655625 SXW655609:SXW655625 SOA655609:SOA655625 SEE655609:SEE655625 RUI655609:RUI655625 RKM655609:RKM655625 RAQ655609:RAQ655625 QQU655609:QQU655625 QGY655609:QGY655625 PXC655609:PXC655625 PNG655609:PNG655625 PDK655609:PDK655625 OTO655609:OTO655625 OJS655609:OJS655625 NZW655609:NZW655625 NQA655609:NQA655625 NGE655609:NGE655625 MWI655609:MWI655625 MMM655609:MMM655625 MCQ655609:MCQ655625 LSU655609:LSU655625 LIY655609:LIY655625 KZC655609:KZC655625 KPG655609:KPG655625 KFK655609:KFK655625 JVO655609:JVO655625 JLS655609:JLS655625 JBW655609:JBW655625 ISA655609:ISA655625 IIE655609:IIE655625 HYI655609:HYI655625 HOM655609:HOM655625 HEQ655609:HEQ655625 GUU655609:GUU655625 GKY655609:GKY655625 GBC655609:GBC655625 FRG655609:FRG655625 FHK655609:FHK655625 EXO655609:EXO655625 ENS655609:ENS655625 EDW655609:EDW655625 DUA655609:DUA655625 DKE655609:DKE655625 DAI655609:DAI655625 CQM655609:CQM655625 CGQ655609:CGQ655625 BWU655609:BWU655625 BMY655609:BMY655625 BDC655609:BDC655625 ATG655609:ATG655625 AJK655609:AJK655625 ZO655609:ZO655625 PS655609:PS655625 FW655609:FW655625 WSI590073:WSI590089 WIM590073:WIM590089 VYQ590073:VYQ590089 VOU590073:VOU590089 VEY590073:VEY590089 UVC590073:UVC590089 ULG590073:ULG590089 UBK590073:UBK590089 TRO590073:TRO590089 THS590073:THS590089 SXW590073:SXW590089 SOA590073:SOA590089 SEE590073:SEE590089 RUI590073:RUI590089 RKM590073:RKM590089 RAQ590073:RAQ590089 QQU590073:QQU590089 QGY590073:QGY590089 PXC590073:PXC590089 PNG590073:PNG590089 PDK590073:PDK590089 OTO590073:OTO590089 OJS590073:OJS590089 NZW590073:NZW590089 NQA590073:NQA590089 NGE590073:NGE590089 MWI590073:MWI590089 MMM590073:MMM590089 MCQ590073:MCQ590089 LSU590073:LSU590089 LIY590073:LIY590089 KZC590073:KZC590089 KPG590073:KPG590089 KFK590073:KFK590089 JVO590073:JVO590089 JLS590073:JLS590089 JBW590073:JBW590089 ISA590073:ISA590089 IIE590073:IIE590089 HYI590073:HYI590089 HOM590073:HOM590089 HEQ590073:HEQ590089 GUU590073:GUU590089 GKY590073:GKY590089 GBC590073:GBC590089 FRG590073:FRG590089 FHK590073:FHK590089 EXO590073:EXO590089 ENS590073:ENS590089 EDW590073:EDW590089 DUA590073:DUA590089 DKE590073:DKE590089 DAI590073:DAI590089 CQM590073:CQM590089 CGQ590073:CGQ590089 BWU590073:BWU590089 BMY590073:BMY590089 BDC590073:BDC590089 ATG590073:ATG590089 AJK590073:AJK590089 ZO590073:ZO590089 PS590073:PS590089 FW590073:FW590089 WSI524537:WSI524553 WIM524537:WIM524553 VYQ524537:VYQ524553 VOU524537:VOU524553 VEY524537:VEY524553 UVC524537:UVC524553 ULG524537:ULG524553 UBK524537:UBK524553 TRO524537:TRO524553 THS524537:THS524553 SXW524537:SXW524553 SOA524537:SOA524553 SEE524537:SEE524553 RUI524537:RUI524553 RKM524537:RKM524553 RAQ524537:RAQ524553 QQU524537:QQU524553 QGY524537:QGY524553 PXC524537:PXC524553 PNG524537:PNG524553 PDK524537:PDK524553 OTO524537:OTO524553 OJS524537:OJS524553 NZW524537:NZW524553 NQA524537:NQA524553 NGE524537:NGE524553 MWI524537:MWI524553 MMM524537:MMM524553 MCQ524537:MCQ524553 LSU524537:LSU524553 LIY524537:LIY524553 KZC524537:KZC524553 KPG524537:KPG524553 KFK524537:KFK524553 JVO524537:JVO524553 JLS524537:JLS524553 JBW524537:JBW524553 ISA524537:ISA524553 IIE524537:IIE524553 HYI524537:HYI524553 HOM524537:HOM524553 HEQ524537:HEQ524553 GUU524537:GUU524553 GKY524537:GKY524553 GBC524537:GBC524553 FRG524537:FRG524553 FHK524537:FHK524553 EXO524537:EXO524553 ENS524537:ENS524553 EDW524537:EDW524553 DUA524537:DUA524553 DKE524537:DKE524553 DAI524537:DAI524553 CQM524537:CQM524553 CGQ524537:CGQ524553 BWU524537:BWU524553 BMY524537:BMY524553 BDC524537:BDC524553 ATG524537:ATG524553 AJK524537:AJK524553 ZO524537:ZO524553 PS524537:PS524553 FW524537:FW524553 WSI459001:WSI459017 WIM459001:WIM459017 VYQ459001:VYQ459017 VOU459001:VOU459017 VEY459001:VEY459017 UVC459001:UVC459017 ULG459001:ULG459017 UBK459001:UBK459017 TRO459001:TRO459017 THS459001:THS459017 SXW459001:SXW459017 SOA459001:SOA459017 SEE459001:SEE459017 RUI459001:RUI459017 RKM459001:RKM459017 RAQ459001:RAQ459017 QQU459001:QQU459017 QGY459001:QGY459017 PXC459001:PXC459017 PNG459001:PNG459017 PDK459001:PDK459017 OTO459001:OTO459017 OJS459001:OJS459017 NZW459001:NZW459017 NQA459001:NQA459017 NGE459001:NGE459017 MWI459001:MWI459017 MMM459001:MMM459017 MCQ459001:MCQ459017 LSU459001:LSU459017 LIY459001:LIY459017 KZC459001:KZC459017 KPG459001:KPG459017 KFK459001:KFK459017 JVO459001:JVO459017 JLS459001:JLS459017 JBW459001:JBW459017 ISA459001:ISA459017 IIE459001:IIE459017 HYI459001:HYI459017 HOM459001:HOM459017 HEQ459001:HEQ459017 GUU459001:GUU459017 GKY459001:GKY459017 GBC459001:GBC459017 FRG459001:FRG459017 FHK459001:FHK459017 EXO459001:EXO459017 ENS459001:ENS459017 EDW459001:EDW459017 DUA459001:DUA459017 DKE459001:DKE459017 DAI459001:DAI459017 CQM459001:CQM459017 CGQ459001:CGQ459017 BWU459001:BWU459017 BMY459001:BMY459017 BDC459001:BDC459017 ATG459001:ATG459017 AJK459001:AJK459017 ZO459001:ZO459017 PS459001:PS459017 FW459001:FW459017 WSI393465:WSI393481 WIM393465:WIM393481 VYQ393465:VYQ393481 VOU393465:VOU393481 VEY393465:VEY393481 UVC393465:UVC393481 ULG393465:ULG393481 UBK393465:UBK393481 TRO393465:TRO393481 THS393465:THS393481 SXW393465:SXW393481 SOA393465:SOA393481 SEE393465:SEE393481 RUI393465:RUI393481 RKM393465:RKM393481 RAQ393465:RAQ393481 QQU393465:QQU393481 QGY393465:QGY393481 PXC393465:PXC393481 PNG393465:PNG393481 PDK393465:PDK393481 OTO393465:OTO393481 OJS393465:OJS393481 NZW393465:NZW393481 NQA393465:NQA393481 NGE393465:NGE393481 MWI393465:MWI393481 MMM393465:MMM393481 MCQ393465:MCQ393481 LSU393465:LSU393481 LIY393465:LIY393481 KZC393465:KZC393481 KPG393465:KPG393481 KFK393465:KFK393481 JVO393465:JVO393481 JLS393465:JLS393481 JBW393465:JBW393481 ISA393465:ISA393481 IIE393465:IIE393481 HYI393465:HYI393481 HOM393465:HOM393481 HEQ393465:HEQ393481 GUU393465:GUU393481 GKY393465:GKY393481 GBC393465:GBC393481 FRG393465:FRG393481 FHK393465:FHK393481 EXO393465:EXO393481 ENS393465:ENS393481 EDW393465:EDW393481 DUA393465:DUA393481 DKE393465:DKE393481 DAI393465:DAI393481 CQM393465:CQM393481 CGQ393465:CGQ393481 BWU393465:BWU393481 BMY393465:BMY393481 BDC393465:BDC393481 ATG393465:ATG393481 AJK393465:AJK393481 ZO393465:ZO393481 PS393465:PS393481 FW393465:FW393481 WSI327929:WSI327945 WIM327929:WIM327945 VYQ327929:VYQ327945 VOU327929:VOU327945 VEY327929:VEY327945 UVC327929:UVC327945 ULG327929:ULG327945 UBK327929:UBK327945 TRO327929:TRO327945 THS327929:THS327945 SXW327929:SXW327945 SOA327929:SOA327945 SEE327929:SEE327945 RUI327929:RUI327945 RKM327929:RKM327945 RAQ327929:RAQ327945 QQU327929:QQU327945 QGY327929:QGY327945 PXC327929:PXC327945 PNG327929:PNG327945 PDK327929:PDK327945 OTO327929:OTO327945 OJS327929:OJS327945 NZW327929:NZW327945 NQA327929:NQA327945 NGE327929:NGE327945 MWI327929:MWI327945 MMM327929:MMM327945 MCQ327929:MCQ327945 LSU327929:LSU327945 LIY327929:LIY327945 KZC327929:KZC327945 KPG327929:KPG327945 KFK327929:KFK327945 JVO327929:JVO327945 JLS327929:JLS327945 JBW327929:JBW327945 ISA327929:ISA327945 IIE327929:IIE327945 HYI327929:HYI327945 HOM327929:HOM327945 HEQ327929:HEQ327945 GUU327929:GUU327945 GKY327929:GKY327945 GBC327929:GBC327945 FRG327929:FRG327945 FHK327929:FHK327945 EXO327929:EXO327945 ENS327929:ENS327945 EDW327929:EDW327945 DUA327929:DUA327945 DKE327929:DKE327945 DAI327929:DAI327945 CQM327929:CQM327945 CGQ327929:CGQ327945 BWU327929:BWU327945 BMY327929:BMY327945 BDC327929:BDC327945 ATG327929:ATG327945 AJK327929:AJK327945 ZO327929:ZO327945 PS327929:PS327945 FW327929:FW327945 WSI262393:WSI262409 WIM262393:WIM262409 VYQ262393:VYQ262409 VOU262393:VOU262409 VEY262393:VEY262409 UVC262393:UVC262409 ULG262393:ULG262409 UBK262393:UBK262409 TRO262393:TRO262409 THS262393:THS262409 SXW262393:SXW262409 SOA262393:SOA262409 SEE262393:SEE262409 RUI262393:RUI262409 RKM262393:RKM262409 RAQ262393:RAQ262409 QQU262393:QQU262409 QGY262393:QGY262409 PXC262393:PXC262409 PNG262393:PNG262409 PDK262393:PDK262409 OTO262393:OTO262409 OJS262393:OJS262409 NZW262393:NZW262409 NQA262393:NQA262409 NGE262393:NGE262409 MWI262393:MWI262409 MMM262393:MMM262409 MCQ262393:MCQ262409 LSU262393:LSU262409 LIY262393:LIY262409 KZC262393:KZC262409 KPG262393:KPG262409 KFK262393:KFK262409 JVO262393:JVO262409 JLS262393:JLS262409 JBW262393:JBW262409 ISA262393:ISA262409 IIE262393:IIE262409 HYI262393:HYI262409 HOM262393:HOM262409 HEQ262393:HEQ262409 GUU262393:GUU262409 GKY262393:GKY262409 GBC262393:GBC262409 FRG262393:FRG262409 FHK262393:FHK262409 EXO262393:EXO262409 ENS262393:ENS262409 EDW262393:EDW262409 DUA262393:DUA262409 DKE262393:DKE262409 DAI262393:DAI262409 CQM262393:CQM262409 CGQ262393:CGQ262409 BWU262393:BWU262409 BMY262393:BMY262409 BDC262393:BDC262409 ATG262393:ATG262409 AJK262393:AJK262409 ZO262393:ZO262409 PS262393:PS262409 FW262393:FW262409 WSI196857:WSI196873 WIM196857:WIM196873 VYQ196857:VYQ196873 VOU196857:VOU196873 VEY196857:VEY196873 UVC196857:UVC196873 ULG196857:ULG196873 UBK196857:UBK196873 TRO196857:TRO196873 THS196857:THS196873 SXW196857:SXW196873 SOA196857:SOA196873 SEE196857:SEE196873 RUI196857:RUI196873 RKM196857:RKM196873 RAQ196857:RAQ196873 QQU196857:QQU196873 QGY196857:QGY196873 PXC196857:PXC196873 PNG196857:PNG196873 PDK196857:PDK196873 OTO196857:OTO196873 OJS196857:OJS196873 NZW196857:NZW196873 NQA196857:NQA196873 NGE196857:NGE196873 MWI196857:MWI196873 MMM196857:MMM196873 MCQ196857:MCQ196873 LSU196857:LSU196873 LIY196857:LIY196873 KZC196857:KZC196873 KPG196857:KPG196873 KFK196857:KFK196873 JVO196857:JVO196873 JLS196857:JLS196873 JBW196857:JBW196873 ISA196857:ISA196873 IIE196857:IIE196873 HYI196857:HYI196873 HOM196857:HOM196873 HEQ196857:HEQ196873 GUU196857:GUU196873 GKY196857:GKY196873 GBC196857:GBC196873 FRG196857:FRG196873 FHK196857:FHK196873 EXO196857:EXO196873 ENS196857:ENS196873 EDW196857:EDW196873 DUA196857:DUA196873 DKE196857:DKE196873 DAI196857:DAI196873 CQM196857:CQM196873 CGQ196857:CGQ196873 BWU196857:BWU196873 BMY196857:BMY196873 BDC196857:BDC196873 ATG196857:ATG196873 AJK196857:AJK196873 ZO196857:ZO196873 PS196857:PS196873 FW196857:FW196873 WSI131321:WSI131337 WIM131321:WIM131337 VYQ131321:VYQ131337 VOU131321:VOU131337 VEY131321:VEY131337 UVC131321:UVC131337 ULG131321:ULG131337 UBK131321:UBK131337 TRO131321:TRO131337 THS131321:THS131337 SXW131321:SXW131337 SOA131321:SOA131337 SEE131321:SEE131337 RUI131321:RUI131337 RKM131321:RKM131337 RAQ131321:RAQ131337 QQU131321:QQU131337 QGY131321:QGY131337 PXC131321:PXC131337 PNG131321:PNG131337 PDK131321:PDK131337 OTO131321:OTO131337 OJS131321:OJS131337 NZW131321:NZW131337 NQA131321:NQA131337 NGE131321:NGE131337 MWI131321:MWI131337 MMM131321:MMM131337 MCQ131321:MCQ131337 LSU131321:LSU131337 LIY131321:LIY131337 KZC131321:KZC131337 KPG131321:KPG131337 KFK131321:KFK131337 JVO131321:JVO131337 JLS131321:JLS131337 JBW131321:JBW131337 ISA131321:ISA131337 IIE131321:IIE131337 HYI131321:HYI131337 HOM131321:HOM131337 HEQ131321:HEQ131337 GUU131321:GUU131337 GKY131321:GKY131337 GBC131321:GBC131337 FRG131321:FRG131337 FHK131321:FHK131337 EXO131321:EXO131337 ENS131321:ENS131337 EDW131321:EDW131337 DUA131321:DUA131337 DKE131321:DKE131337 DAI131321:DAI131337 CQM131321:CQM131337 CGQ131321:CGQ131337 BWU131321:BWU131337 BMY131321:BMY131337 BDC131321:BDC131337 ATG131321:ATG131337 AJK131321:AJK131337 ZO131321:ZO131337 PS131321:PS131337 FW131321:FW131337 WSI65785:WSI65801 WIM65785:WIM65801 VYQ65785:VYQ65801 VOU65785:VOU65801 VEY65785:VEY65801 UVC65785:UVC65801 ULG65785:ULG65801 UBK65785:UBK65801 TRO65785:TRO65801 THS65785:THS65801 SXW65785:SXW65801 SOA65785:SOA65801 SEE65785:SEE65801 RUI65785:RUI65801 RKM65785:RKM65801 RAQ65785:RAQ65801 QQU65785:QQU65801 QGY65785:QGY65801 PXC65785:PXC65801 PNG65785:PNG65801 PDK65785:PDK65801 OTO65785:OTO65801 OJS65785:OJS65801 NZW65785:NZW65801 NQA65785:NQA65801 NGE65785:NGE65801 MWI65785:MWI65801 MMM65785:MMM65801 MCQ65785:MCQ65801 LSU65785:LSU65801 LIY65785:LIY65801 KZC65785:KZC65801 KPG65785:KPG65801 KFK65785:KFK65801 JVO65785:JVO65801 JLS65785:JLS65801 JBW65785:JBW65801 ISA65785:ISA65801 IIE65785:IIE65801 HYI65785:HYI65801 HOM65785:HOM65801 HEQ65785:HEQ65801 GUU65785:GUU65801 GKY65785:GKY65801 GBC65785:GBC65801 FRG65785:FRG65801 FHK65785:FHK65801 EXO65785:EXO65801 ENS65785:ENS65801 EDW65785:EDW65801 DUA65785:DUA65801 DKE65785:DKE65801 DAI65785:DAI65801 CQM65785:CQM65801 CGQ65785:CGQ65801 BWU65785:BWU65801 BMY65785:BMY65801 BDC65785:BDC65801 ATG65785:ATG65801 AJK65785:AJK65801 ZO65785:ZO65801 PS65785:PS65801 FW65785:FW65801 WSI983120:WSI983128 WIM983120:WIM983128 VYQ983120:VYQ983128 VOU983120:VOU983128 VEY983120:VEY983128 UVC983120:UVC983128 ULG983120:ULG983128 UBK983120:UBK983128 TRO983120:TRO983128 THS983120:THS983128 SXW983120:SXW983128 SOA983120:SOA983128 SEE983120:SEE983128 RUI983120:RUI983128 RKM983120:RKM983128 RAQ983120:RAQ983128 QQU983120:QQU983128 QGY983120:QGY983128 PXC983120:PXC983128 PNG983120:PNG983128 PDK983120:PDK983128 OTO983120:OTO983128 OJS983120:OJS983128 NZW983120:NZW983128 NQA983120:NQA983128 NGE983120:NGE983128 MWI983120:MWI983128 MMM983120:MMM983128 MCQ983120:MCQ983128 LSU983120:LSU983128 LIY983120:LIY983128 KZC983120:KZC983128 KPG983120:KPG983128 KFK983120:KFK983128 JVO983120:JVO983128 JLS983120:JLS983128 JBW983120:JBW983128 ISA983120:ISA983128 IIE983120:IIE983128 HYI983120:HYI983128 HOM983120:HOM983128 HEQ983120:HEQ983128 GUU983120:GUU983128 GKY983120:GKY983128 GBC983120:GBC983128 FRG983120:FRG983128 FHK983120:FHK983128 EXO983120:EXO983128 ENS983120:ENS983128 EDW983120:EDW983128 DUA983120:DUA983128 DKE983120:DKE983128 DAI983120:DAI983128 CQM983120:CQM983128 CGQ983120:CGQ983128 BWU983120:BWU983128 BMY983120:BMY983128 BDC983120:BDC983128 ATG983120:ATG983128 AJK983120:AJK983128 ZO983120:ZO983128 PS983120:PS983128 FW983120:FW983128 WSI917584:WSI917592 WIM917584:WIM917592 VYQ917584:VYQ917592 VOU917584:VOU917592 VEY917584:VEY917592 UVC917584:UVC917592 ULG917584:ULG917592 UBK917584:UBK917592 TRO917584:TRO917592 THS917584:THS917592 SXW917584:SXW917592 SOA917584:SOA917592 SEE917584:SEE917592 RUI917584:RUI917592 RKM917584:RKM917592 RAQ917584:RAQ917592 QQU917584:QQU917592 QGY917584:QGY917592 PXC917584:PXC917592 PNG917584:PNG917592 PDK917584:PDK917592 OTO917584:OTO917592 OJS917584:OJS917592 NZW917584:NZW917592 NQA917584:NQA917592 NGE917584:NGE917592 MWI917584:MWI917592 MMM917584:MMM917592 MCQ917584:MCQ917592 LSU917584:LSU917592 LIY917584:LIY917592 KZC917584:KZC917592 KPG917584:KPG917592 KFK917584:KFK917592 JVO917584:JVO917592 JLS917584:JLS917592 JBW917584:JBW917592 ISA917584:ISA917592 IIE917584:IIE917592 HYI917584:HYI917592 HOM917584:HOM917592 HEQ917584:HEQ917592 GUU917584:GUU917592 GKY917584:GKY917592 GBC917584:GBC917592 FRG917584:FRG917592 FHK917584:FHK917592 EXO917584:EXO917592 ENS917584:ENS917592 EDW917584:EDW917592 DUA917584:DUA917592 DKE917584:DKE917592 DAI917584:DAI917592 CQM917584:CQM917592 CGQ917584:CGQ917592 BWU917584:BWU917592 BMY917584:BMY917592 BDC917584:BDC917592 ATG917584:ATG917592 AJK917584:AJK917592 ZO917584:ZO917592 PS917584:PS917592 FW917584:FW917592 WSI852048:WSI852056 WIM852048:WIM852056 VYQ852048:VYQ852056 VOU852048:VOU852056 VEY852048:VEY852056 UVC852048:UVC852056 ULG852048:ULG852056 UBK852048:UBK852056 TRO852048:TRO852056 THS852048:THS852056 SXW852048:SXW852056 SOA852048:SOA852056 SEE852048:SEE852056 RUI852048:RUI852056 RKM852048:RKM852056 RAQ852048:RAQ852056 QQU852048:QQU852056 QGY852048:QGY852056 PXC852048:PXC852056 PNG852048:PNG852056 PDK852048:PDK852056 OTO852048:OTO852056 OJS852048:OJS852056 NZW852048:NZW852056 NQA852048:NQA852056 NGE852048:NGE852056 MWI852048:MWI852056 MMM852048:MMM852056 MCQ852048:MCQ852056 LSU852048:LSU852056 LIY852048:LIY852056 KZC852048:KZC852056 KPG852048:KPG852056 KFK852048:KFK852056 JVO852048:JVO852056 JLS852048:JLS852056 JBW852048:JBW852056 ISA852048:ISA852056 IIE852048:IIE852056 HYI852048:HYI852056 HOM852048:HOM852056 HEQ852048:HEQ852056 GUU852048:GUU852056 GKY852048:GKY852056 GBC852048:GBC852056 FRG852048:FRG852056 FHK852048:FHK852056 EXO852048:EXO852056 ENS852048:ENS852056 EDW852048:EDW852056 DUA852048:DUA852056 DKE852048:DKE852056 DAI852048:DAI852056 CQM852048:CQM852056 CGQ852048:CGQ852056 BWU852048:BWU852056 BMY852048:BMY852056 BDC852048:BDC852056 ATG852048:ATG852056 AJK852048:AJK852056 ZO852048:ZO852056 PS852048:PS852056 FW852048:FW852056 WSI786512:WSI786520 WIM786512:WIM786520 VYQ786512:VYQ786520 VOU786512:VOU786520 VEY786512:VEY786520 UVC786512:UVC786520 ULG786512:ULG786520 UBK786512:UBK786520 TRO786512:TRO786520 THS786512:THS786520 SXW786512:SXW786520 SOA786512:SOA786520 SEE786512:SEE786520 RUI786512:RUI786520 RKM786512:RKM786520 RAQ786512:RAQ786520 QQU786512:QQU786520 QGY786512:QGY786520 PXC786512:PXC786520 PNG786512:PNG786520 PDK786512:PDK786520 OTO786512:OTO786520 OJS786512:OJS786520 NZW786512:NZW786520 NQA786512:NQA786520 NGE786512:NGE786520 MWI786512:MWI786520 MMM786512:MMM786520 MCQ786512:MCQ786520 LSU786512:LSU786520 LIY786512:LIY786520 KZC786512:KZC786520 KPG786512:KPG786520 KFK786512:KFK786520 JVO786512:JVO786520 JLS786512:JLS786520 JBW786512:JBW786520 ISA786512:ISA786520 IIE786512:IIE786520 HYI786512:HYI786520 HOM786512:HOM786520 HEQ786512:HEQ786520 GUU786512:GUU786520 GKY786512:GKY786520 GBC786512:GBC786520 FRG786512:FRG786520 FHK786512:FHK786520 EXO786512:EXO786520 ENS786512:ENS786520 EDW786512:EDW786520 DUA786512:DUA786520 DKE786512:DKE786520 DAI786512:DAI786520 CQM786512:CQM786520 CGQ786512:CGQ786520 BWU786512:BWU786520 BMY786512:BMY786520 BDC786512:BDC786520 ATG786512:ATG786520 AJK786512:AJK786520 ZO786512:ZO786520 PS786512:PS786520 FW786512:FW786520 WSI720976:WSI720984 WIM720976:WIM720984 VYQ720976:VYQ720984 VOU720976:VOU720984 VEY720976:VEY720984 UVC720976:UVC720984 ULG720976:ULG720984 UBK720976:UBK720984 TRO720976:TRO720984 THS720976:THS720984 SXW720976:SXW720984 SOA720976:SOA720984 SEE720976:SEE720984 RUI720976:RUI720984 RKM720976:RKM720984 RAQ720976:RAQ720984 QQU720976:QQU720984 QGY720976:QGY720984 PXC720976:PXC720984 PNG720976:PNG720984 PDK720976:PDK720984 OTO720976:OTO720984 OJS720976:OJS720984 NZW720976:NZW720984 NQA720976:NQA720984 NGE720976:NGE720984 MWI720976:MWI720984 MMM720976:MMM720984 MCQ720976:MCQ720984 LSU720976:LSU720984 LIY720976:LIY720984 KZC720976:KZC720984 KPG720976:KPG720984 KFK720976:KFK720984 JVO720976:JVO720984 JLS720976:JLS720984 JBW720976:JBW720984 ISA720976:ISA720984 IIE720976:IIE720984 HYI720976:HYI720984 HOM720976:HOM720984 HEQ720976:HEQ720984 GUU720976:GUU720984 GKY720976:GKY720984 GBC720976:GBC720984 FRG720976:FRG720984 FHK720976:FHK720984 EXO720976:EXO720984 ENS720976:ENS720984 EDW720976:EDW720984 DUA720976:DUA720984 DKE720976:DKE720984 DAI720976:DAI720984 CQM720976:CQM720984 CGQ720976:CGQ720984 BWU720976:BWU720984 BMY720976:BMY720984 BDC720976:BDC720984 ATG720976:ATG720984 AJK720976:AJK720984 ZO720976:ZO720984 PS720976:PS720984 FW720976:FW720984 WSI655440:WSI655448 WIM655440:WIM655448 VYQ655440:VYQ655448 VOU655440:VOU655448 VEY655440:VEY655448 UVC655440:UVC655448 ULG655440:ULG655448 UBK655440:UBK655448 TRO655440:TRO655448 THS655440:THS655448 SXW655440:SXW655448 SOA655440:SOA655448 SEE655440:SEE655448 RUI655440:RUI655448 RKM655440:RKM655448 RAQ655440:RAQ655448 QQU655440:QQU655448 QGY655440:QGY655448 PXC655440:PXC655448 PNG655440:PNG655448 PDK655440:PDK655448 OTO655440:OTO655448 OJS655440:OJS655448 NZW655440:NZW655448 NQA655440:NQA655448 NGE655440:NGE655448 MWI655440:MWI655448 MMM655440:MMM655448 MCQ655440:MCQ655448 LSU655440:LSU655448 LIY655440:LIY655448 KZC655440:KZC655448 KPG655440:KPG655448 KFK655440:KFK655448 JVO655440:JVO655448 JLS655440:JLS655448 JBW655440:JBW655448 ISA655440:ISA655448 IIE655440:IIE655448 HYI655440:HYI655448 HOM655440:HOM655448 HEQ655440:HEQ655448 GUU655440:GUU655448 GKY655440:GKY655448 GBC655440:GBC655448 FRG655440:FRG655448 FHK655440:FHK655448 EXO655440:EXO655448 ENS655440:ENS655448 EDW655440:EDW655448 DUA655440:DUA655448 DKE655440:DKE655448 DAI655440:DAI655448 CQM655440:CQM655448 CGQ655440:CGQ655448 BWU655440:BWU655448 BMY655440:BMY655448 BDC655440:BDC655448 ATG655440:ATG655448 AJK655440:AJK655448 ZO655440:ZO655448 PS655440:PS655448 FW655440:FW655448 WSI589904:WSI589912 WIM589904:WIM589912 VYQ589904:VYQ589912 VOU589904:VOU589912 VEY589904:VEY589912 UVC589904:UVC589912 ULG589904:ULG589912 UBK589904:UBK589912 TRO589904:TRO589912 THS589904:THS589912 SXW589904:SXW589912 SOA589904:SOA589912 SEE589904:SEE589912 RUI589904:RUI589912 RKM589904:RKM589912 RAQ589904:RAQ589912 QQU589904:QQU589912 QGY589904:QGY589912 PXC589904:PXC589912 PNG589904:PNG589912 PDK589904:PDK589912 OTO589904:OTO589912 OJS589904:OJS589912 NZW589904:NZW589912 NQA589904:NQA589912 NGE589904:NGE589912 MWI589904:MWI589912 MMM589904:MMM589912 MCQ589904:MCQ589912 LSU589904:LSU589912 LIY589904:LIY589912 KZC589904:KZC589912 KPG589904:KPG589912 KFK589904:KFK589912 JVO589904:JVO589912 JLS589904:JLS589912 JBW589904:JBW589912 ISA589904:ISA589912 IIE589904:IIE589912 HYI589904:HYI589912 HOM589904:HOM589912 HEQ589904:HEQ589912 GUU589904:GUU589912 GKY589904:GKY589912 GBC589904:GBC589912 FRG589904:FRG589912 FHK589904:FHK589912 EXO589904:EXO589912 ENS589904:ENS589912 EDW589904:EDW589912 DUA589904:DUA589912 DKE589904:DKE589912 DAI589904:DAI589912 CQM589904:CQM589912 CGQ589904:CGQ589912 BWU589904:BWU589912 BMY589904:BMY589912 BDC589904:BDC589912 ATG589904:ATG589912 AJK589904:AJK589912 ZO589904:ZO589912 PS589904:PS589912 FW589904:FW589912 WSI524368:WSI524376 WIM524368:WIM524376 VYQ524368:VYQ524376 VOU524368:VOU524376 VEY524368:VEY524376 UVC524368:UVC524376 ULG524368:ULG524376 UBK524368:UBK524376 TRO524368:TRO524376 THS524368:THS524376 SXW524368:SXW524376 SOA524368:SOA524376 SEE524368:SEE524376 RUI524368:RUI524376 RKM524368:RKM524376 RAQ524368:RAQ524376 QQU524368:QQU524376 QGY524368:QGY524376 PXC524368:PXC524376 PNG524368:PNG524376 PDK524368:PDK524376 OTO524368:OTO524376 OJS524368:OJS524376 NZW524368:NZW524376 NQA524368:NQA524376 NGE524368:NGE524376 MWI524368:MWI524376 MMM524368:MMM524376 MCQ524368:MCQ524376 LSU524368:LSU524376 LIY524368:LIY524376 KZC524368:KZC524376 KPG524368:KPG524376 KFK524368:KFK524376 JVO524368:JVO524376 JLS524368:JLS524376 JBW524368:JBW524376 ISA524368:ISA524376 IIE524368:IIE524376 HYI524368:HYI524376 HOM524368:HOM524376 HEQ524368:HEQ524376 GUU524368:GUU524376 GKY524368:GKY524376 GBC524368:GBC524376 FRG524368:FRG524376 FHK524368:FHK524376 EXO524368:EXO524376 ENS524368:ENS524376 EDW524368:EDW524376 DUA524368:DUA524376 DKE524368:DKE524376 DAI524368:DAI524376 CQM524368:CQM524376 CGQ524368:CGQ524376 BWU524368:BWU524376 BMY524368:BMY524376 BDC524368:BDC524376 ATG524368:ATG524376 AJK524368:AJK524376 ZO524368:ZO524376 PS524368:PS524376 FW524368:FW524376 WSI458832:WSI458840 WIM458832:WIM458840 VYQ458832:VYQ458840 VOU458832:VOU458840 VEY458832:VEY458840 UVC458832:UVC458840 ULG458832:ULG458840 UBK458832:UBK458840 TRO458832:TRO458840 THS458832:THS458840 SXW458832:SXW458840 SOA458832:SOA458840 SEE458832:SEE458840 RUI458832:RUI458840 RKM458832:RKM458840 RAQ458832:RAQ458840 QQU458832:QQU458840 QGY458832:QGY458840 PXC458832:PXC458840 PNG458832:PNG458840 PDK458832:PDK458840 OTO458832:OTO458840 OJS458832:OJS458840 NZW458832:NZW458840 NQA458832:NQA458840 NGE458832:NGE458840 MWI458832:MWI458840 MMM458832:MMM458840 MCQ458832:MCQ458840 LSU458832:LSU458840 LIY458832:LIY458840 KZC458832:KZC458840 KPG458832:KPG458840 KFK458832:KFK458840 JVO458832:JVO458840 JLS458832:JLS458840 JBW458832:JBW458840 ISA458832:ISA458840 IIE458832:IIE458840 HYI458832:HYI458840 HOM458832:HOM458840 HEQ458832:HEQ458840 GUU458832:GUU458840 GKY458832:GKY458840 GBC458832:GBC458840 FRG458832:FRG458840 FHK458832:FHK458840 EXO458832:EXO458840 ENS458832:ENS458840 EDW458832:EDW458840 DUA458832:DUA458840 DKE458832:DKE458840 DAI458832:DAI458840 CQM458832:CQM458840 CGQ458832:CGQ458840 BWU458832:BWU458840 BMY458832:BMY458840 BDC458832:BDC458840 ATG458832:ATG458840 AJK458832:AJK458840 ZO458832:ZO458840 PS458832:PS458840 FW458832:FW458840 WSI393296:WSI393304 WIM393296:WIM393304 VYQ393296:VYQ393304 VOU393296:VOU393304 VEY393296:VEY393304 UVC393296:UVC393304 ULG393296:ULG393304 UBK393296:UBK393304 TRO393296:TRO393304 THS393296:THS393304 SXW393296:SXW393304 SOA393296:SOA393304 SEE393296:SEE393304 RUI393296:RUI393304 RKM393296:RKM393304 RAQ393296:RAQ393304 QQU393296:QQU393304 QGY393296:QGY393304 PXC393296:PXC393304 PNG393296:PNG393304 PDK393296:PDK393304 OTO393296:OTO393304 OJS393296:OJS393304 NZW393296:NZW393304 NQA393296:NQA393304 NGE393296:NGE393304 MWI393296:MWI393304 MMM393296:MMM393304 MCQ393296:MCQ393304 LSU393296:LSU393304 LIY393296:LIY393304 KZC393296:KZC393304 KPG393296:KPG393304 KFK393296:KFK393304 JVO393296:JVO393304 JLS393296:JLS393304 JBW393296:JBW393304 ISA393296:ISA393304 IIE393296:IIE393304 HYI393296:HYI393304 HOM393296:HOM393304 HEQ393296:HEQ393304 GUU393296:GUU393304 GKY393296:GKY393304 GBC393296:GBC393304 FRG393296:FRG393304 FHK393296:FHK393304 EXO393296:EXO393304 ENS393296:ENS393304 EDW393296:EDW393304 DUA393296:DUA393304 DKE393296:DKE393304 DAI393296:DAI393304 CQM393296:CQM393304 CGQ393296:CGQ393304 BWU393296:BWU393304 BMY393296:BMY393304 BDC393296:BDC393304 ATG393296:ATG393304 AJK393296:AJK393304 ZO393296:ZO393304 PS393296:PS393304 FW393296:FW393304 WSI327760:WSI327768 WIM327760:WIM327768 VYQ327760:VYQ327768 VOU327760:VOU327768 VEY327760:VEY327768 UVC327760:UVC327768 ULG327760:ULG327768 UBK327760:UBK327768 TRO327760:TRO327768 THS327760:THS327768 SXW327760:SXW327768 SOA327760:SOA327768 SEE327760:SEE327768 RUI327760:RUI327768 RKM327760:RKM327768 RAQ327760:RAQ327768 QQU327760:QQU327768 QGY327760:QGY327768 PXC327760:PXC327768 PNG327760:PNG327768 PDK327760:PDK327768 OTO327760:OTO327768 OJS327760:OJS327768 NZW327760:NZW327768 NQA327760:NQA327768 NGE327760:NGE327768 MWI327760:MWI327768 MMM327760:MMM327768 MCQ327760:MCQ327768 LSU327760:LSU327768 LIY327760:LIY327768 KZC327760:KZC327768 KPG327760:KPG327768 KFK327760:KFK327768 JVO327760:JVO327768 JLS327760:JLS327768 JBW327760:JBW327768 ISA327760:ISA327768 IIE327760:IIE327768 HYI327760:HYI327768 HOM327760:HOM327768 HEQ327760:HEQ327768 GUU327760:GUU327768 GKY327760:GKY327768 GBC327760:GBC327768 FRG327760:FRG327768 FHK327760:FHK327768 EXO327760:EXO327768 ENS327760:ENS327768 EDW327760:EDW327768 DUA327760:DUA327768 DKE327760:DKE327768 DAI327760:DAI327768 CQM327760:CQM327768 CGQ327760:CGQ327768 BWU327760:BWU327768 BMY327760:BMY327768 BDC327760:BDC327768 ATG327760:ATG327768 AJK327760:AJK327768 ZO327760:ZO327768 PS327760:PS327768 FW327760:FW327768 WSI262224:WSI262232 WIM262224:WIM262232 VYQ262224:VYQ262232 VOU262224:VOU262232 VEY262224:VEY262232 UVC262224:UVC262232 ULG262224:ULG262232 UBK262224:UBK262232 TRO262224:TRO262232 THS262224:THS262232 SXW262224:SXW262232 SOA262224:SOA262232 SEE262224:SEE262232 RUI262224:RUI262232 RKM262224:RKM262232 RAQ262224:RAQ262232 QQU262224:QQU262232 QGY262224:QGY262232 PXC262224:PXC262232 PNG262224:PNG262232 PDK262224:PDK262232 OTO262224:OTO262232 OJS262224:OJS262232 NZW262224:NZW262232 NQA262224:NQA262232 NGE262224:NGE262232 MWI262224:MWI262232 MMM262224:MMM262232 MCQ262224:MCQ262232 LSU262224:LSU262232 LIY262224:LIY262232 KZC262224:KZC262232 KPG262224:KPG262232 KFK262224:KFK262232 JVO262224:JVO262232 JLS262224:JLS262232 JBW262224:JBW262232 ISA262224:ISA262232 IIE262224:IIE262232 HYI262224:HYI262232 HOM262224:HOM262232 HEQ262224:HEQ262232 GUU262224:GUU262232 GKY262224:GKY262232 GBC262224:GBC262232 FRG262224:FRG262232 FHK262224:FHK262232 EXO262224:EXO262232 ENS262224:ENS262232 EDW262224:EDW262232 DUA262224:DUA262232 DKE262224:DKE262232 DAI262224:DAI262232 CQM262224:CQM262232 CGQ262224:CGQ262232 BWU262224:BWU262232 BMY262224:BMY262232 BDC262224:BDC262232 ATG262224:ATG262232 AJK262224:AJK262232 ZO262224:ZO262232 PS262224:PS262232 FW262224:FW262232 WSI196688:WSI196696 WIM196688:WIM196696 VYQ196688:VYQ196696 VOU196688:VOU196696 VEY196688:VEY196696 UVC196688:UVC196696 ULG196688:ULG196696 UBK196688:UBK196696 TRO196688:TRO196696 THS196688:THS196696 SXW196688:SXW196696 SOA196688:SOA196696 SEE196688:SEE196696 RUI196688:RUI196696 RKM196688:RKM196696 RAQ196688:RAQ196696 QQU196688:QQU196696 QGY196688:QGY196696 PXC196688:PXC196696 PNG196688:PNG196696 PDK196688:PDK196696 OTO196688:OTO196696 OJS196688:OJS196696 NZW196688:NZW196696 NQA196688:NQA196696 NGE196688:NGE196696 MWI196688:MWI196696 MMM196688:MMM196696 MCQ196688:MCQ196696 LSU196688:LSU196696 LIY196688:LIY196696 KZC196688:KZC196696 KPG196688:KPG196696 KFK196688:KFK196696 JVO196688:JVO196696 JLS196688:JLS196696 JBW196688:JBW196696 ISA196688:ISA196696 IIE196688:IIE196696 HYI196688:HYI196696 HOM196688:HOM196696 HEQ196688:HEQ196696 GUU196688:GUU196696 GKY196688:GKY196696 GBC196688:GBC196696 FRG196688:FRG196696 FHK196688:FHK196696 EXO196688:EXO196696 ENS196688:ENS196696 EDW196688:EDW196696 DUA196688:DUA196696 DKE196688:DKE196696 DAI196688:DAI196696 CQM196688:CQM196696 CGQ196688:CGQ196696 BWU196688:BWU196696 BMY196688:BMY196696 BDC196688:BDC196696 ATG196688:ATG196696 AJK196688:AJK196696 ZO196688:ZO196696 PS196688:PS196696 FW196688:FW196696 WSI131152:WSI131160 WIM131152:WIM131160 VYQ131152:VYQ131160 VOU131152:VOU131160 VEY131152:VEY131160 UVC131152:UVC131160 ULG131152:ULG131160 UBK131152:UBK131160 TRO131152:TRO131160 THS131152:THS131160 SXW131152:SXW131160 SOA131152:SOA131160 SEE131152:SEE131160 RUI131152:RUI131160 RKM131152:RKM131160 RAQ131152:RAQ131160 QQU131152:QQU131160 QGY131152:QGY131160 PXC131152:PXC131160 PNG131152:PNG131160 PDK131152:PDK131160 OTO131152:OTO131160 OJS131152:OJS131160 NZW131152:NZW131160 NQA131152:NQA131160 NGE131152:NGE131160 MWI131152:MWI131160 MMM131152:MMM131160 MCQ131152:MCQ131160 LSU131152:LSU131160 LIY131152:LIY131160 KZC131152:KZC131160 KPG131152:KPG131160 KFK131152:KFK131160 JVO131152:JVO131160 JLS131152:JLS131160 JBW131152:JBW131160 ISA131152:ISA131160 IIE131152:IIE131160 HYI131152:HYI131160 HOM131152:HOM131160 HEQ131152:HEQ131160 GUU131152:GUU131160 GKY131152:GKY131160 GBC131152:GBC131160 FRG131152:FRG131160 FHK131152:FHK131160 EXO131152:EXO131160 ENS131152:ENS131160 EDW131152:EDW131160 DUA131152:DUA131160 DKE131152:DKE131160 DAI131152:DAI131160 CQM131152:CQM131160 CGQ131152:CGQ131160 BWU131152:BWU131160 BMY131152:BMY131160 BDC131152:BDC131160 ATG131152:ATG131160 AJK131152:AJK131160 ZO131152:ZO131160 PS131152:PS131160 FW131152:FW131160 WSI65616:WSI65624 WIM65616:WIM65624 VYQ65616:VYQ65624 VOU65616:VOU65624 VEY65616:VEY65624 UVC65616:UVC65624 ULG65616:ULG65624 UBK65616:UBK65624 TRO65616:TRO65624 THS65616:THS65624 SXW65616:SXW65624 SOA65616:SOA65624 SEE65616:SEE65624 RUI65616:RUI65624 RKM65616:RKM65624 RAQ65616:RAQ65624 QQU65616:QQU65624 QGY65616:QGY65624 PXC65616:PXC65624 PNG65616:PNG65624 PDK65616:PDK65624 OTO65616:OTO65624 OJS65616:OJS65624 NZW65616:NZW65624 NQA65616:NQA65624 NGE65616:NGE65624 MWI65616:MWI65624 MMM65616:MMM65624 MCQ65616:MCQ65624 LSU65616:LSU65624 LIY65616:LIY65624 KZC65616:KZC65624 KPG65616:KPG65624 KFK65616:KFK65624 JVO65616:JVO65624 JLS65616:JLS65624 JBW65616:JBW65624 ISA65616:ISA65624 IIE65616:IIE65624 HYI65616:HYI65624 HOM65616:HOM65624 HEQ65616:HEQ65624 GUU65616:GUU65624 GKY65616:GKY65624 GBC65616:GBC65624 FRG65616:FRG65624 FHK65616:FHK65624 EXO65616:EXO65624 ENS65616:ENS65624 EDW65616:EDW65624 DUA65616:DUA65624 DKE65616:DKE65624 DAI65616:DAI65624 CQM65616:CQM65624 CGQ65616:CGQ65624 BWU65616:BWU65624 BMY65616:BMY65624 BDC65616:BDC65624 ATG65616:ATG65624 AJK65616:AJK65624 ZO65616:ZO65624 PS65616:PS65624 FW65616:FW65624 WSI983100:WSI983106 WIM983100:WIM983106 VYQ983100:VYQ983106 VOU983100:VOU983106 VEY983100:VEY983106 UVC983100:UVC983106 ULG983100:ULG983106 UBK983100:UBK983106 TRO983100:TRO983106 THS983100:THS983106 SXW983100:SXW983106 SOA983100:SOA983106 SEE983100:SEE983106 RUI983100:RUI983106 RKM983100:RKM983106 RAQ983100:RAQ983106 QQU983100:QQU983106 QGY983100:QGY983106 PXC983100:PXC983106 PNG983100:PNG983106 PDK983100:PDK983106 OTO983100:OTO983106 OJS983100:OJS983106 NZW983100:NZW983106 NQA983100:NQA983106 NGE983100:NGE983106 MWI983100:MWI983106 MMM983100:MMM983106 MCQ983100:MCQ983106 LSU983100:LSU983106 LIY983100:LIY983106 KZC983100:KZC983106 KPG983100:KPG983106 KFK983100:KFK983106 JVO983100:JVO983106 JLS983100:JLS983106 JBW983100:JBW983106 ISA983100:ISA983106 IIE983100:IIE983106 HYI983100:HYI983106 HOM983100:HOM983106 HEQ983100:HEQ983106 GUU983100:GUU983106 GKY983100:GKY983106 GBC983100:GBC983106 FRG983100:FRG983106 FHK983100:FHK983106 EXO983100:EXO983106 ENS983100:ENS983106 EDW983100:EDW983106 DUA983100:DUA983106 DKE983100:DKE983106 DAI983100:DAI983106 CQM983100:CQM983106 CGQ983100:CGQ983106 BWU983100:BWU983106 BMY983100:BMY983106 BDC983100:BDC983106 ATG983100:ATG983106 AJK983100:AJK983106 ZO983100:ZO983106 PS983100:PS983106 FW983100:FW983106 WSI917564:WSI917570 WIM917564:WIM917570 VYQ917564:VYQ917570 VOU917564:VOU917570 VEY917564:VEY917570 UVC917564:UVC917570 ULG917564:ULG917570 UBK917564:UBK917570 TRO917564:TRO917570 THS917564:THS917570 SXW917564:SXW917570 SOA917564:SOA917570 SEE917564:SEE917570 RUI917564:RUI917570 RKM917564:RKM917570 RAQ917564:RAQ917570 QQU917564:QQU917570 QGY917564:QGY917570 PXC917564:PXC917570 PNG917564:PNG917570 PDK917564:PDK917570 OTO917564:OTO917570 OJS917564:OJS917570 NZW917564:NZW917570 NQA917564:NQA917570 NGE917564:NGE917570 MWI917564:MWI917570 MMM917564:MMM917570 MCQ917564:MCQ917570 LSU917564:LSU917570 LIY917564:LIY917570 KZC917564:KZC917570 KPG917564:KPG917570 KFK917564:KFK917570 JVO917564:JVO917570 JLS917564:JLS917570 JBW917564:JBW917570 ISA917564:ISA917570 IIE917564:IIE917570 HYI917564:HYI917570 HOM917564:HOM917570 HEQ917564:HEQ917570 GUU917564:GUU917570 GKY917564:GKY917570 GBC917564:GBC917570 FRG917564:FRG917570 FHK917564:FHK917570 EXO917564:EXO917570 ENS917564:ENS917570 EDW917564:EDW917570 DUA917564:DUA917570 DKE917564:DKE917570 DAI917564:DAI917570 CQM917564:CQM917570 CGQ917564:CGQ917570 BWU917564:BWU917570 BMY917564:BMY917570 BDC917564:BDC917570 ATG917564:ATG917570 AJK917564:AJK917570 ZO917564:ZO917570 PS917564:PS917570 FW917564:FW917570 WSI852028:WSI852034 WIM852028:WIM852034 VYQ852028:VYQ852034 VOU852028:VOU852034 VEY852028:VEY852034 UVC852028:UVC852034 ULG852028:ULG852034 UBK852028:UBK852034 TRO852028:TRO852034 THS852028:THS852034 SXW852028:SXW852034 SOA852028:SOA852034 SEE852028:SEE852034 RUI852028:RUI852034 RKM852028:RKM852034 RAQ852028:RAQ852034 QQU852028:QQU852034 QGY852028:QGY852034 PXC852028:PXC852034 PNG852028:PNG852034 PDK852028:PDK852034 OTO852028:OTO852034 OJS852028:OJS852034 NZW852028:NZW852034 NQA852028:NQA852034 NGE852028:NGE852034 MWI852028:MWI852034 MMM852028:MMM852034 MCQ852028:MCQ852034 LSU852028:LSU852034 LIY852028:LIY852034 KZC852028:KZC852034 KPG852028:KPG852034 KFK852028:KFK852034 JVO852028:JVO852034 JLS852028:JLS852034 JBW852028:JBW852034 ISA852028:ISA852034 IIE852028:IIE852034 HYI852028:HYI852034 HOM852028:HOM852034 HEQ852028:HEQ852034 GUU852028:GUU852034 GKY852028:GKY852034 GBC852028:GBC852034 FRG852028:FRG852034 FHK852028:FHK852034 EXO852028:EXO852034 ENS852028:ENS852034 EDW852028:EDW852034 DUA852028:DUA852034 DKE852028:DKE852034 DAI852028:DAI852034 CQM852028:CQM852034 CGQ852028:CGQ852034 BWU852028:BWU852034 BMY852028:BMY852034 BDC852028:BDC852034 ATG852028:ATG852034 AJK852028:AJK852034 ZO852028:ZO852034 PS852028:PS852034 FW852028:FW852034 WSI786492:WSI786498 WIM786492:WIM786498 VYQ786492:VYQ786498 VOU786492:VOU786498 VEY786492:VEY786498 UVC786492:UVC786498 ULG786492:ULG786498 UBK786492:UBK786498 TRO786492:TRO786498 THS786492:THS786498 SXW786492:SXW786498 SOA786492:SOA786498 SEE786492:SEE786498 RUI786492:RUI786498 RKM786492:RKM786498 RAQ786492:RAQ786498 QQU786492:QQU786498 QGY786492:QGY786498 PXC786492:PXC786498 PNG786492:PNG786498 PDK786492:PDK786498 OTO786492:OTO786498 OJS786492:OJS786498 NZW786492:NZW786498 NQA786492:NQA786498 NGE786492:NGE786498 MWI786492:MWI786498 MMM786492:MMM786498 MCQ786492:MCQ786498 LSU786492:LSU786498 LIY786492:LIY786498 KZC786492:KZC786498 KPG786492:KPG786498 KFK786492:KFK786498 JVO786492:JVO786498 JLS786492:JLS786498 JBW786492:JBW786498 ISA786492:ISA786498 IIE786492:IIE786498 HYI786492:HYI786498 HOM786492:HOM786498 HEQ786492:HEQ786498 GUU786492:GUU786498 GKY786492:GKY786498 GBC786492:GBC786498 FRG786492:FRG786498 FHK786492:FHK786498 EXO786492:EXO786498 ENS786492:ENS786498 EDW786492:EDW786498 DUA786492:DUA786498 DKE786492:DKE786498 DAI786492:DAI786498 CQM786492:CQM786498 CGQ786492:CGQ786498 BWU786492:BWU786498 BMY786492:BMY786498 BDC786492:BDC786498 ATG786492:ATG786498 AJK786492:AJK786498 ZO786492:ZO786498 PS786492:PS786498 FW786492:FW786498 WSI720956:WSI720962 WIM720956:WIM720962 VYQ720956:VYQ720962 VOU720956:VOU720962 VEY720956:VEY720962 UVC720956:UVC720962 ULG720956:ULG720962 UBK720956:UBK720962 TRO720956:TRO720962 THS720956:THS720962 SXW720956:SXW720962 SOA720956:SOA720962 SEE720956:SEE720962 RUI720956:RUI720962 RKM720956:RKM720962 RAQ720956:RAQ720962 QQU720956:QQU720962 QGY720956:QGY720962 PXC720956:PXC720962 PNG720956:PNG720962 PDK720956:PDK720962 OTO720956:OTO720962 OJS720956:OJS720962 NZW720956:NZW720962 NQA720956:NQA720962 NGE720956:NGE720962 MWI720956:MWI720962 MMM720956:MMM720962 MCQ720956:MCQ720962 LSU720956:LSU720962 LIY720956:LIY720962 KZC720956:KZC720962 KPG720956:KPG720962 KFK720956:KFK720962 JVO720956:JVO720962 JLS720956:JLS720962 JBW720956:JBW720962 ISA720956:ISA720962 IIE720956:IIE720962 HYI720956:HYI720962 HOM720956:HOM720962 HEQ720956:HEQ720962 GUU720956:GUU720962 GKY720956:GKY720962 GBC720956:GBC720962 FRG720956:FRG720962 FHK720956:FHK720962 EXO720956:EXO720962 ENS720956:ENS720962 EDW720956:EDW720962 DUA720956:DUA720962 DKE720956:DKE720962 DAI720956:DAI720962 CQM720956:CQM720962 CGQ720956:CGQ720962 BWU720956:BWU720962 BMY720956:BMY720962 BDC720956:BDC720962 ATG720956:ATG720962 AJK720956:AJK720962 ZO720956:ZO720962 PS720956:PS720962 FW720956:FW720962 WSI655420:WSI655426 WIM655420:WIM655426 VYQ655420:VYQ655426 VOU655420:VOU655426 VEY655420:VEY655426 UVC655420:UVC655426 ULG655420:ULG655426 UBK655420:UBK655426 TRO655420:TRO655426 THS655420:THS655426 SXW655420:SXW655426 SOA655420:SOA655426 SEE655420:SEE655426 RUI655420:RUI655426 RKM655420:RKM655426 RAQ655420:RAQ655426 QQU655420:QQU655426 QGY655420:QGY655426 PXC655420:PXC655426 PNG655420:PNG655426 PDK655420:PDK655426 OTO655420:OTO655426 OJS655420:OJS655426 NZW655420:NZW655426 NQA655420:NQA655426 NGE655420:NGE655426 MWI655420:MWI655426 MMM655420:MMM655426 MCQ655420:MCQ655426 LSU655420:LSU655426 LIY655420:LIY655426 KZC655420:KZC655426 KPG655420:KPG655426 KFK655420:KFK655426 JVO655420:JVO655426 JLS655420:JLS655426 JBW655420:JBW655426 ISA655420:ISA655426 IIE655420:IIE655426 HYI655420:HYI655426 HOM655420:HOM655426 HEQ655420:HEQ655426 GUU655420:GUU655426 GKY655420:GKY655426 GBC655420:GBC655426 FRG655420:FRG655426 FHK655420:FHK655426 EXO655420:EXO655426 ENS655420:ENS655426 EDW655420:EDW655426 DUA655420:DUA655426 DKE655420:DKE655426 DAI655420:DAI655426 CQM655420:CQM655426 CGQ655420:CGQ655426 BWU655420:BWU655426 BMY655420:BMY655426 BDC655420:BDC655426 ATG655420:ATG655426 AJK655420:AJK655426 ZO655420:ZO655426 PS655420:PS655426 FW655420:FW655426 WSI589884:WSI589890 WIM589884:WIM589890 VYQ589884:VYQ589890 VOU589884:VOU589890 VEY589884:VEY589890 UVC589884:UVC589890 ULG589884:ULG589890 UBK589884:UBK589890 TRO589884:TRO589890 THS589884:THS589890 SXW589884:SXW589890 SOA589884:SOA589890 SEE589884:SEE589890 RUI589884:RUI589890 RKM589884:RKM589890 RAQ589884:RAQ589890 QQU589884:QQU589890 QGY589884:QGY589890 PXC589884:PXC589890 PNG589884:PNG589890 PDK589884:PDK589890 OTO589884:OTO589890 OJS589884:OJS589890 NZW589884:NZW589890 NQA589884:NQA589890 NGE589884:NGE589890 MWI589884:MWI589890 MMM589884:MMM589890 MCQ589884:MCQ589890 LSU589884:LSU589890 LIY589884:LIY589890 KZC589884:KZC589890 KPG589884:KPG589890 KFK589884:KFK589890 JVO589884:JVO589890 JLS589884:JLS589890 JBW589884:JBW589890 ISA589884:ISA589890 IIE589884:IIE589890 HYI589884:HYI589890 HOM589884:HOM589890 HEQ589884:HEQ589890 GUU589884:GUU589890 GKY589884:GKY589890 GBC589884:GBC589890 FRG589884:FRG589890 FHK589884:FHK589890 EXO589884:EXO589890 ENS589884:ENS589890 EDW589884:EDW589890 DUA589884:DUA589890 DKE589884:DKE589890 DAI589884:DAI589890 CQM589884:CQM589890 CGQ589884:CGQ589890 BWU589884:BWU589890 BMY589884:BMY589890 BDC589884:BDC589890 ATG589884:ATG589890 AJK589884:AJK589890 ZO589884:ZO589890 PS589884:PS589890 FW589884:FW589890 WSI524348:WSI524354 WIM524348:WIM524354 VYQ524348:VYQ524354 VOU524348:VOU524354 VEY524348:VEY524354 UVC524348:UVC524354 ULG524348:ULG524354 UBK524348:UBK524354 TRO524348:TRO524354 THS524348:THS524354 SXW524348:SXW524354 SOA524348:SOA524354 SEE524348:SEE524354 RUI524348:RUI524354 RKM524348:RKM524354 RAQ524348:RAQ524354 QQU524348:QQU524354 QGY524348:QGY524354 PXC524348:PXC524354 PNG524348:PNG524354 PDK524348:PDK524354 OTO524348:OTO524354 OJS524348:OJS524354 NZW524348:NZW524354 NQA524348:NQA524354 NGE524348:NGE524354 MWI524348:MWI524354 MMM524348:MMM524354 MCQ524348:MCQ524354 LSU524348:LSU524354 LIY524348:LIY524354 KZC524348:KZC524354 KPG524348:KPG524354 KFK524348:KFK524354 JVO524348:JVO524354 JLS524348:JLS524354 JBW524348:JBW524354 ISA524348:ISA524354 IIE524348:IIE524354 HYI524348:HYI524354 HOM524348:HOM524354 HEQ524348:HEQ524354 GUU524348:GUU524354 GKY524348:GKY524354 GBC524348:GBC524354 FRG524348:FRG524354 FHK524348:FHK524354 EXO524348:EXO524354 ENS524348:ENS524354 EDW524348:EDW524354 DUA524348:DUA524354 DKE524348:DKE524354 DAI524348:DAI524354 CQM524348:CQM524354 CGQ524348:CGQ524354 BWU524348:BWU524354 BMY524348:BMY524354 BDC524348:BDC524354 ATG524348:ATG524354 AJK524348:AJK524354 ZO524348:ZO524354 PS524348:PS524354 FW524348:FW524354 WSI458812:WSI458818 WIM458812:WIM458818 VYQ458812:VYQ458818 VOU458812:VOU458818 VEY458812:VEY458818 UVC458812:UVC458818 ULG458812:ULG458818 UBK458812:UBK458818 TRO458812:TRO458818 THS458812:THS458818 SXW458812:SXW458818 SOA458812:SOA458818 SEE458812:SEE458818 RUI458812:RUI458818 RKM458812:RKM458818 RAQ458812:RAQ458818 QQU458812:QQU458818 QGY458812:QGY458818 PXC458812:PXC458818 PNG458812:PNG458818 PDK458812:PDK458818 OTO458812:OTO458818 OJS458812:OJS458818 NZW458812:NZW458818 NQA458812:NQA458818 NGE458812:NGE458818 MWI458812:MWI458818 MMM458812:MMM458818 MCQ458812:MCQ458818 LSU458812:LSU458818 LIY458812:LIY458818 KZC458812:KZC458818 KPG458812:KPG458818 KFK458812:KFK458818 JVO458812:JVO458818 JLS458812:JLS458818 JBW458812:JBW458818 ISA458812:ISA458818 IIE458812:IIE458818 HYI458812:HYI458818 HOM458812:HOM458818 HEQ458812:HEQ458818 GUU458812:GUU458818 GKY458812:GKY458818 GBC458812:GBC458818 FRG458812:FRG458818 FHK458812:FHK458818 EXO458812:EXO458818 ENS458812:ENS458818 EDW458812:EDW458818 DUA458812:DUA458818 DKE458812:DKE458818 DAI458812:DAI458818 CQM458812:CQM458818 CGQ458812:CGQ458818 BWU458812:BWU458818 BMY458812:BMY458818 BDC458812:BDC458818 ATG458812:ATG458818 AJK458812:AJK458818 ZO458812:ZO458818 PS458812:PS458818 FW458812:FW458818 WSI393276:WSI393282 WIM393276:WIM393282 VYQ393276:VYQ393282 VOU393276:VOU393282 VEY393276:VEY393282 UVC393276:UVC393282 ULG393276:ULG393282 UBK393276:UBK393282 TRO393276:TRO393282 THS393276:THS393282 SXW393276:SXW393282 SOA393276:SOA393282 SEE393276:SEE393282 RUI393276:RUI393282 RKM393276:RKM393282 RAQ393276:RAQ393282 QQU393276:QQU393282 QGY393276:QGY393282 PXC393276:PXC393282 PNG393276:PNG393282 PDK393276:PDK393282 OTO393276:OTO393282 OJS393276:OJS393282 NZW393276:NZW393282 NQA393276:NQA393282 NGE393276:NGE393282 MWI393276:MWI393282 MMM393276:MMM393282 MCQ393276:MCQ393282 LSU393276:LSU393282 LIY393276:LIY393282 KZC393276:KZC393282 KPG393276:KPG393282 KFK393276:KFK393282 JVO393276:JVO393282 JLS393276:JLS393282 JBW393276:JBW393282 ISA393276:ISA393282 IIE393276:IIE393282 HYI393276:HYI393282 HOM393276:HOM393282 HEQ393276:HEQ393282 GUU393276:GUU393282 GKY393276:GKY393282 GBC393276:GBC393282 FRG393276:FRG393282 FHK393276:FHK393282 EXO393276:EXO393282 ENS393276:ENS393282 EDW393276:EDW393282 DUA393276:DUA393282 DKE393276:DKE393282 DAI393276:DAI393282 CQM393276:CQM393282 CGQ393276:CGQ393282 BWU393276:BWU393282 BMY393276:BMY393282 BDC393276:BDC393282 ATG393276:ATG393282 AJK393276:AJK393282 ZO393276:ZO393282 PS393276:PS393282 FW393276:FW393282 WSI327740:WSI327746 WIM327740:WIM327746 VYQ327740:VYQ327746 VOU327740:VOU327746 VEY327740:VEY327746 UVC327740:UVC327746 ULG327740:ULG327746 UBK327740:UBK327746 TRO327740:TRO327746 THS327740:THS327746 SXW327740:SXW327746 SOA327740:SOA327746 SEE327740:SEE327746 RUI327740:RUI327746 RKM327740:RKM327746 RAQ327740:RAQ327746 QQU327740:QQU327746 QGY327740:QGY327746 PXC327740:PXC327746 PNG327740:PNG327746 PDK327740:PDK327746 OTO327740:OTO327746 OJS327740:OJS327746 NZW327740:NZW327746 NQA327740:NQA327746 NGE327740:NGE327746 MWI327740:MWI327746 MMM327740:MMM327746 MCQ327740:MCQ327746 LSU327740:LSU327746 LIY327740:LIY327746 KZC327740:KZC327746 KPG327740:KPG327746 KFK327740:KFK327746 JVO327740:JVO327746 JLS327740:JLS327746 JBW327740:JBW327746 ISA327740:ISA327746 IIE327740:IIE327746 HYI327740:HYI327746 HOM327740:HOM327746 HEQ327740:HEQ327746 GUU327740:GUU327746 GKY327740:GKY327746 GBC327740:GBC327746 FRG327740:FRG327746 FHK327740:FHK327746 EXO327740:EXO327746 ENS327740:ENS327746 EDW327740:EDW327746 DUA327740:DUA327746 DKE327740:DKE327746 DAI327740:DAI327746 CQM327740:CQM327746 CGQ327740:CGQ327746 BWU327740:BWU327746 BMY327740:BMY327746 BDC327740:BDC327746 ATG327740:ATG327746 AJK327740:AJK327746 ZO327740:ZO327746 PS327740:PS327746 FW327740:FW327746 WSI262204:WSI262210 WIM262204:WIM262210 VYQ262204:VYQ262210 VOU262204:VOU262210 VEY262204:VEY262210 UVC262204:UVC262210 ULG262204:ULG262210 UBK262204:UBK262210 TRO262204:TRO262210 THS262204:THS262210 SXW262204:SXW262210 SOA262204:SOA262210 SEE262204:SEE262210 RUI262204:RUI262210 RKM262204:RKM262210 RAQ262204:RAQ262210 QQU262204:QQU262210 QGY262204:QGY262210 PXC262204:PXC262210 PNG262204:PNG262210 PDK262204:PDK262210 OTO262204:OTO262210 OJS262204:OJS262210 NZW262204:NZW262210 NQA262204:NQA262210 NGE262204:NGE262210 MWI262204:MWI262210 MMM262204:MMM262210 MCQ262204:MCQ262210 LSU262204:LSU262210 LIY262204:LIY262210 KZC262204:KZC262210 KPG262204:KPG262210 KFK262204:KFK262210 JVO262204:JVO262210 JLS262204:JLS262210 JBW262204:JBW262210 ISA262204:ISA262210 IIE262204:IIE262210 HYI262204:HYI262210 HOM262204:HOM262210 HEQ262204:HEQ262210 GUU262204:GUU262210 GKY262204:GKY262210 GBC262204:GBC262210 FRG262204:FRG262210 FHK262204:FHK262210 EXO262204:EXO262210 ENS262204:ENS262210 EDW262204:EDW262210 DUA262204:DUA262210 DKE262204:DKE262210 DAI262204:DAI262210 CQM262204:CQM262210 CGQ262204:CGQ262210 BWU262204:BWU262210 BMY262204:BMY262210 BDC262204:BDC262210 ATG262204:ATG262210 AJK262204:AJK262210 ZO262204:ZO262210 PS262204:PS262210 FW262204:FW262210 WSI196668:WSI196674 WIM196668:WIM196674 VYQ196668:VYQ196674 VOU196668:VOU196674 VEY196668:VEY196674 UVC196668:UVC196674 ULG196668:ULG196674 UBK196668:UBK196674 TRO196668:TRO196674 THS196668:THS196674 SXW196668:SXW196674 SOA196668:SOA196674 SEE196668:SEE196674 RUI196668:RUI196674 RKM196668:RKM196674 RAQ196668:RAQ196674 QQU196668:QQU196674 QGY196668:QGY196674 PXC196668:PXC196674 PNG196668:PNG196674 PDK196668:PDK196674 OTO196668:OTO196674 OJS196668:OJS196674 NZW196668:NZW196674 NQA196668:NQA196674 NGE196668:NGE196674 MWI196668:MWI196674 MMM196668:MMM196674 MCQ196668:MCQ196674 LSU196668:LSU196674 LIY196668:LIY196674 KZC196668:KZC196674 KPG196668:KPG196674 KFK196668:KFK196674 JVO196668:JVO196674 JLS196668:JLS196674 JBW196668:JBW196674 ISA196668:ISA196674 IIE196668:IIE196674 HYI196668:HYI196674 HOM196668:HOM196674 HEQ196668:HEQ196674 GUU196668:GUU196674 GKY196668:GKY196674 GBC196668:GBC196674 FRG196668:FRG196674 FHK196668:FHK196674 EXO196668:EXO196674 ENS196668:ENS196674 EDW196668:EDW196674 DUA196668:DUA196674 DKE196668:DKE196674 DAI196668:DAI196674 CQM196668:CQM196674 CGQ196668:CGQ196674 BWU196668:BWU196674 BMY196668:BMY196674 BDC196668:BDC196674 ATG196668:ATG196674 AJK196668:AJK196674 ZO196668:ZO196674 PS196668:PS196674 FW196668:FW196674 WSI131132:WSI131138 WIM131132:WIM131138 VYQ131132:VYQ131138 VOU131132:VOU131138 VEY131132:VEY131138 UVC131132:UVC131138 ULG131132:ULG131138 UBK131132:UBK131138 TRO131132:TRO131138 THS131132:THS131138 SXW131132:SXW131138 SOA131132:SOA131138 SEE131132:SEE131138 RUI131132:RUI131138 RKM131132:RKM131138 RAQ131132:RAQ131138 QQU131132:QQU131138 QGY131132:QGY131138 PXC131132:PXC131138 PNG131132:PNG131138 PDK131132:PDK131138 OTO131132:OTO131138 OJS131132:OJS131138 NZW131132:NZW131138 NQA131132:NQA131138 NGE131132:NGE131138 MWI131132:MWI131138 MMM131132:MMM131138 MCQ131132:MCQ131138 LSU131132:LSU131138 LIY131132:LIY131138 KZC131132:KZC131138 KPG131132:KPG131138 KFK131132:KFK131138 JVO131132:JVO131138 JLS131132:JLS131138 JBW131132:JBW131138 ISA131132:ISA131138 IIE131132:IIE131138 HYI131132:HYI131138 HOM131132:HOM131138 HEQ131132:HEQ131138 GUU131132:GUU131138 GKY131132:GKY131138 GBC131132:GBC131138 FRG131132:FRG131138 FHK131132:FHK131138 EXO131132:EXO131138 ENS131132:ENS131138 EDW131132:EDW131138 DUA131132:DUA131138 DKE131132:DKE131138 DAI131132:DAI131138 CQM131132:CQM131138 CGQ131132:CGQ131138 BWU131132:BWU131138 BMY131132:BMY131138 BDC131132:BDC131138 ATG131132:ATG131138 AJK131132:AJK131138 ZO131132:ZO131138 PS131132:PS131138 FW131132:FW131138 WSI65596:WSI65602 WIM65596:WIM65602 VYQ65596:VYQ65602 VOU65596:VOU65602 VEY65596:VEY65602 UVC65596:UVC65602 ULG65596:ULG65602 UBK65596:UBK65602 TRO65596:TRO65602 THS65596:THS65602 SXW65596:SXW65602 SOA65596:SOA65602 SEE65596:SEE65602 RUI65596:RUI65602 RKM65596:RKM65602 RAQ65596:RAQ65602 QQU65596:QQU65602 QGY65596:QGY65602 PXC65596:PXC65602 PNG65596:PNG65602 PDK65596:PDK65602 OTO65596:OTO65602 OJS65596:OJS65602 NZW65596:NZW65602 NQA65596:NQA65602 NGE65596:NGE65602 MWI65596:MWI65602 MMM65596:MMM65602 MCQ65596:MCQ65602 LSU65596:LSU65602 LIY65596:LIY65602 KZC65596:KZC65602 KPG65596:KPG65602 KFK65596:KFK65602 JVO65596:JVO65602 JLS65596:JLS65602 JBW65596:JBW65602 ISA65596:ISA65602 IIE65596:IIE65602 HYI65596:HYI65602 HOM65596:HOM65602 HEQ65596:HEQ65602 GUU65596:GUU65602 GKY65596:GKY65602 GBC65596:GBC65602 FRG65596:FRG65602 FHK65596:FHK65602 EXO65596:EXO65602 ENS65596:ENS65602 EDW65596:EDW65602 DUA65596:DUA65602 DKE65596:DKE65602 DAI65596:DAI65602 CQM65596:CQM65602 CGQ65596:CGQ65602 BWU65596:BWU65602 BMY65596:BMY65602 BDC65596:BDC65602 ATG65596:ATG65602 AJK65596:AJK65602 ZO65596:ZO65602 PS65596:PS65602 FW65596:FW65602 WSI983041:WSI983047 WIM983041:WIM983047 VYQ983041:VYQ983047 VOU983041:VOU983047 VEY983041:VEY983047 UVC983041:UVC983047 ULG983041:ULG983047 UBK983041:UBK983047 TRO983041:TRO983047 THS983041:THS983047 SXW983041:SXW983047 SOA983041:SOA983047 SEE983041:SEE983047 RUI983041:RUI983047 RKM983041:RKM983047 RAQ983041:RAQ983047 QQU983041:QQU983047 QGY983041:QGY983047 PXC983041:PXC983047 PNG983041:PNG983047 PDK983041:PDK983047 OTO983041:OTO983047 OJS983041:OJS983047 NZW983041:NZW983047 NQA983041:NQA983047 NGE983041:NGE983047 MWI983041:MWI983047 MMM983041:MMM983047 MCQ983041:MCQ983047 LSU983041:LSU983047 LIY983041:LIY983047 KZC983041:KZC983047 KPG983041:KPG983047 KFK983041:KFK983047 JVO983041:JVO983047 JLS983041:JLS983047 JBW983041:JBW983047 ISA983041:ISA983047 IIE983041:IIE983047 HYI983041:HYI983047 HOM983041:HOM983047 HEQ983041:HEQ983047 GUU983041:GUU983047 GKY983041:GKY983047 GBC983041:GBC983047 FRG983041:FRG983047 FHK983041:FHK983047 EXO983041:EXO983047 ENS983041:ENS983047 EDW983041:EDW983047 DUA983041:DUA983047 DKE983041:DKE983047 DAI983041:DAI983047 CQM983041:CQM983047 CGQ983041:CGQ983047 BWU983041:BWU983047 BMY983041:BMY983047 BDC983041:BDC983047 ATG983041:ATG983047 AJK983041:AJK983047 ZO983041:ZO983047 PS983041:PS983047 FW983041:FW983047 WSI917505:WSI917511 WIM917505:WIM917511 VYQ917505:VYQ917511 VOU917505:VOU917511 VEY917505:VEY917511 UVC917505:UVC917511 ULG917505:ULG917511 UBK917505:UBK917511 TRO917505:TRO917511 THS917505:THS917511 SXW917505:SXW917511 SOA917505:SOA917511 SEE917505:SEE917511 RUI917505:RUI917511 RKM917505:RKM917511 RAQ917505:RAQ917511 QQU917505:QQU917511 QGY917505:QGY917511 PXC917505:PXC917511 PNG917505:PNG917511 PDK917505:PDK917511 OTO917505:OTO917511 OJS917505:OJS917511 NZW917505:NZW917511 NQA917505:NQA917511 NGE917505:NGE917511 MWI917505:MWI917511 MMM917505:MMM917511 MCQ917505:MCQ917511 LSU917505:LSU917511 LIY917505:LIY917511 KZC917505:KZC917511 KPG917505:KPG917511 KFK917505:KFK917511 JVO917505:JVO917511 JLS917505:JLS917511 JBW917505:JBW917511 ISA917505:ISA917511 IIE917505:IIE917511 HYI917505:HYI917511 HOM917505:HOM917511 HEQ917505:HEQ917511 GUU917505:GUU917511 GKY917505:GKY917511 GBC917505:GBC917511 FRG917505:FRG917511 FHK917505:FHK917511 EXO917505:EXO917511 ENS917505:ENS917511 EDW917505:EDW917511 DUA917505:DUA917511 DKE917505:DKE917511 DAI917505:DAI917511 CQM917505:CQM917511 CGQ917505:CGQ917511 BWU917505:BWU917511 BMY917505:BMY917511 BDC917505:BDC917511 ATG917505:ATG917511 AJK917505:AJK917511 ZO917505:ZO917511 PS917505:PS917511 FW917505:FW917511 WSI851969:WSI851975 WIM851969:WIM851975 VYQ851969:VYQ851975 VOU851969:VOU851975 VEY851969:VEY851975 UVC851969:UVC851975 ULG851969:ULG851975 UBK851969:UBK851975 TRO851969:TRO851975 THS851969:THS851975 SXW851969:SXW851975 SOA851969:SOA851975 SEE851969:SEE851975 RUI851969:RUI851975 RKM851969:RKM851975 RAQ851969:RAQ851975 QQU851969:QQU851975 QGY851969:QGY851975 PXC851969:PXC851975 PNG851969:PNG851975 PDK851969:PDK851975 OTO851969:OTO851975 OJS851969:OJS851975 NZW851969:NZW851975 NQA851969:NQA851975 NGE851969:NGE851975 MWI851969:MWI851975 MMM851969:MMM851975 MCQ851969:MCQ851975 LSU851969:LSU851975 LIY851969:LIY851975 KZC851969:KZC851975 KPG851969:KPG851975 KFK851969:KFK851975 JVO851969:JVO851975 JLS851969:JLS851975 JBW851969:JBW851975 ISA851969:ISA851975 IIE851969:IIE851975 HYI851969:HYI851975 HOM851969:HOM851975 HEQ851969:HEQ851975 GUU851969:GUU851975 GKY851969:GKY851975 GBC851969:GBC851975 FRG851969:FRG851975 FHK851969:FHK851975 EXO851969:EXO851975 ENS851969:ENS851975 EDW851969:EDW851975 DUA851969:DUA851975 DKE851969:DKE851975 DAI851969:DAI851975 CQM851969:CQM851975 CGQ851969:CGQ851975 BWU851969:BWU851975 BMY851969:BMY851975 BDC851969:BDC851975 ATG851969:ATG851975 AJK851969:AJK851975 ZO851969:ZO851975 PS851969:PS851975 FW851969:FW851975 WSI786433:WSI786439 WIM786433:WIM786439 VYQ786433:VYQ786439 VOU786433:VOU786439 VEY786433:VEY786439 UVC786433:UVC786439 ULG786433:ULG786439 UBK786433:UBK786439 TRO786433:TRO786439 THS786433:THS786439 SXW786433:SXW786439 SOA786433:SOA786439 SEE786433:SEE786439 RUI786433:RUI786439 RKM786433:RKM786439 RAQ786433:RAQ786439 QQU786433:QQU786439 QGY786433:QGY786439 PXC786433:PXC786439 PNG786433:PNG786439 PDK786433:PDK786439 OTO786433:OTO786439 OJS786433:OJS786439 NZW786433:NZW786439 NQA786433:NQA786439 NGE786433:NGE786439 MWI786433:MWI786439 MMM786433:MMM786439 MCQ786433:MCQ786439 LSU786433:LSU786439 LIY786433:LIY786439 KZC786433:KZC786439 KPG786433:KPG786439 KFK786433:KFK786439 JVO786433:JVO786439 JLS786433:JLS786439 JBW786433:JBW786439 ISA786433:ISA786439 IIE786433:IIE786439 HYI786433:HYI786439 HOM786433:HOM786439 HEQ786433:HEQ786439 GUU786433:GUU786439 GKY786433:GKY786439 GBC786433:GBC786439 FRG786433:FRG786439 FHK786433:FHK786439 EXO786433:EXO786439 ENS786433:ENS786439 EDW786433:EDW786439 DUA786433:DUA786439 DKE786433:DKE786439 DAI786433:DAI786439 CQM786433:CQM786439 CGQ786433:CGQ786439 BWU786433:BWU786439 BMY786433:BMY786439 BDC786433:BDC786439 ATG786433:ATG786439 AJK786433:AJK786439 ZO786433:ZO786439 PS786433:PS786439 FW786433:FW786439 WSI720897:WSI720903 WIM720897:WIM720903 VYQ720897:VYQ720903 VOU720897:VOU720903 VEY720897:VEY720903 UVC720897:UVC720903 ULG720897:ULG720903 UBK720897:UBK720903 TRO720897:TRO720903 THS720897:THS720903 SXW720897:SXW720903 SOA720897:SOA720903 SEE720897:SEE720903 RUI720897:RUI720903 RKM720897:RKM720903 RAQ720897:RAQ720903 QQU720897:QQU720903 QGY720897:QGY720903 PXC720897:PXC720903 PNG720897:PNG720903 PDK720897:PDK720903 OTO720897:OTO720903 OJS720897:OJS720903 NZW720897:NZW720903 NQA720897:NQA720903 NGE720897:NGE720903 MWI720897:MWI720903 MMM720897:MMM720903 MCQ720897:MCQ720903 LSU720897:LSU720903 LIY720897:LIY720903 KZC720897:KZC720903 KPG720897:KPG720903 KFK720897:KFK720903 JVO720897:JVO720903 JLS720897:JLS720903 JBW720897:JBW720903 ISA720897:ISA720903 IIE720897:IIE720903 HYI720897:HYI720903 HOM720897:HOM720903 HEQ720897:HEQ720903 GUU720897:GUU720903 GKY720897:GKY720903 GBC720897:GBC720903 FRG720897:FRG720903 FHK720897:FHK720903 EXO720897:EXO720903 ENS720897:ENS720903 EDW720897:EDW720903 DUA720897:DUA720903 DKE720897:DKE720903 DAI720897:DAI720903 CQM720897:CQM720903 CGQ720897:CGQ720903 BWU720897:BWU720903 BMY720897:BMY720903 BDC720897:BDC720903 ATG720897:ATG720903 AJK720897:AJK720903 ZO720897:ZO720903 PS720897:PS720903 FW720897:FW720903 WSI655361:WSI655367 WIM655361:WIM655367 VYQ655361:VYQ655367 VOU655361:VOU655367 VEY655361:VEY655367 UVC655361:UVC655367 ULG655361:ULG655367 UBK655361:UBK655367 TRO655361:TRO655367 THS655361:THS655367 SXW655361:SXW655367 SOA655361:SOA655367 SEE655361:SEE655367 RUI655361:RUI655367 RKM655361:RKM655367 RAQ655361:RAQ655367 QQU655361:QQU655367 QGY655361:QGY655367 PXC655361:PXC655367 PNG655361:PNG655367 PDK655361:PDK655367 OTO655361:OTO655367 OJS655361:OJS655367 NZW655361:NZW655367 NQA655361:NQA655367 NGE655361:NGE655367 MWI655361:MWI655367 MMM655361:MMM655367 MCQ655361:MCQ655367 LSU655361:LSU655367 LIY655361:LIY655367 KZC655361:KZC655367 KPG655361:KPG655367 KFK655361:KFK655367 JVO655361:JVO655367 JLS655361:JLS655367 JBW655361:JBW655367 ISA655361:ISA655367 IIE655361:IIE655367 HYI655361:HYI655367 HOM655361:HOM655367 HEQ655361:HEQ655367 GUU655361:GUU655367 GKY655361:GKY655367 GBC655361:GBC655367 FRG655361:FRG655367 FHK655361:FHK655367 EXO655361:EXO655367 ENS655361:ENS655367 EDW655361:EDW655367 DUA655361:DUA655367 DKE655361:DKE655367 DAI655361:DAI655367 CQM655361:CQM655367 CGQ655361:CGQ655367 BWU655361:BWU655367 BMY655361:BMY655367 BDC655361:BDC655367 ATG655361:ATG655367 AJK655361:AJK655367 ZO655361:ZO655367 PS655361:PS655367 FW655361:FW655367 WSI589825:WSI589831 WIM589825:WIM589831 VYQ589825:VYQ589831 VOU589825:VOU589831 VEY589825:VEY589831 UVC589825:UVC589831 ULG589825:ULG589831 UBK589825:UBK589831 TRO589825:TRO589831 THS589825:THS589831 SXW589825:SXW589831 SOA589825:SOA589831 SEE589825:SEE589831 RUI589825:RUI589831 RKM589825:RKM589831 RAQ589825:RAQ589831 QQU589825:QQU589831 QGY589825:QGY589831 PXC589825:PXC589831 PNG589825:PNG589831 PDK589825:PDK589831 OTO589825:OTO589831 OJS589825:OJS589831 NZW589825:NZW589831 NQA589825:NQA589831 NGE589825:NGE589831 MWI589825:MWI589831 MMM589825:MMM589831 MCQ589825:MCQ589831 LSU589825:LSU589831 LIY589825:LIY589831 KZC589825:KZC589831 KPG589825:KPG589831 KFK589825:KFK589831 JVO589825:JVO589831 JLS589825:JLS589831 JBW589825:JBW589831 ISA589825:ISA589831 IIE589825:IIE589831 HYI589825:HYI589831 HOM589825:HOM589831 HEQ589825:HEQ589831 GUU589825:GUU589831 GKY589825:GKY589831 GBC589825:GBC589831 FRG589825:FRG589831 FHK589825:FHK589831 EXO589825:EXO589831 ENS589825:ENS589831 EDW589825:EDW589831 DUA589825:DUA589831 DKE589825:DKE589831 DAI589825:DAI589831 CQM589825:CQM589831 CGQ589825:CGQ589831 BWU589825:BWU589831 BMY589825:BMY589831 BDC589825:BDC589831 ATG589825:ATG589831 AJK589825:AJK589831 ZO589825:ZO589831 PS589825:PS589831 FW589825:FW589831 WSI524289:WSI524295 WIM524289:WIM524295 VYQ524289:VYQ524295 VOU524289:VOU524295 VEY524289:VEY524295 UVC524289:UVC524295 ULG524289:ULG524295 UBK524289:UBK524295 TRO524289:TRO524295 THS524289:THS524295 SXW524289:SXW524295 SOA524289:SOA524295 SEE524289:SEE524295 RUI524289:RUI524295 RKM524289:RKM524295 RAQ524289:RAQ524295 QQU524289:QQU524295 QGY524289:QGY524295 PXC524289:PXC524295 PNG524289:PNG524295 PDK524289:PDK524295 OTO524289:OTO524295 OJS524289:OJS524295 NZW524289:NZW524295 NQA524289:NQA524295 NGE524289:NGE524295 MWI524289:MWI524295 MMM524289:MMM524295 MCQ524289:MCQ524295 LSU524289:LSU524295 LIY524289:LIY524295 KZC524289:KZC524295 KPG524289:KPG524295 KFK524289:KFK524295 JVO524289:JVO524295 JLS524289:JLS524295 JBW524289:JBW524295 ISA524289:ISA524295 IIE524289:IIE524295 HYI524289:HYI524295 HOM524289:HOM524295 HEQ524289:HEQ524295 GUU524289:GUU524295 GKY524289:GKY524295 GBC524289:GBC524295 FRG524289:FRG524295 FHK524289:FHK524295 EXO524289:EXO524295 ENS524289:ENS524295 EDW524289:EDW524295 DUA524289:DUA524295 DKE524289:DKE524295 DAI524289:DAI524295 CQM524289:CQM524295 CGQ524289:CGQ524295 BWU524289:BWU524295 BMY524289:BMY524295 BDC524289:BDC524295 ATG524289:ATG524295 AJK524289:AJK524295 ZO524289:ZO524295 PS524289:PS524295 FW524289:FW524295 WSI458753:WSI458759 WIM458753:WIM458759 VYQ458753:VYQ458759 VOU458753:VOU458759 VEY458753:VEY458759 UVC458753:UVC458759 ULG458753:ULG458759 UBK458753:UBK458759 TRO458753:TRO458759 THS458753:THS458759 SXW458753:SXW458759 SOA458753:SOA458759 SEE458753:SEE458759 RUI458753:RUI458759 RKM458753:RKM458759 RAQ458753:RAQ458759 QQU458753:QQU458759 QGY458753:QGY458759 PXC458753:PXC458759 PNG458753:PNG458759 PDK458753:PDK458759 OTO458753:OTO458759 OJS458753:OJS458759 NZW458753:NZW458759 NQA458753:NQA458759 NGE458753:NGE458759 MWI458753:MWI458759 MMM458753:MMM458759 MCQ458753:MCQ458759 LSU458753:LSU458759 LIY458753:LIY458759 KZC458753:KZC458759 KPG458753:KPG458759 KFK458753:KFK458759 JVO458753:JVO458759 JLS458753:JLS458759 JBW458753:JBW458759 ISA458753:ISA458759 IIE458753:IIE458759 HYI458753:HYI458759 HOM458753:HOM458759 HEQ458753:HEQ458759 GUU458753:GUU458759 GKY458753:GKY458759 GBC458753:GBC458759 FRG458753:FRG458759 FHK458753:FHK458759 EXO458753:EXO458759 ENS458753:ENS458759 EDW458753:EDW458759 DUA458753:DUA458759 DKE458753:DKE458759 DAI458753:DAI458759 CQM458753:CQM458759 CGQ458753:CGQ458759 BWU458753:BWU458759 BMY458753:BMY458759 BDC458753:BDC458759 ATG458753:ATG458759 AJK458753:AJK458759 ZO458753:ZO458759 PS458753:PS458759 FW458753:FW458759 WSI393217:WSI393223 WIM393217:WIM393223 VYQ393217:VYQ393223 VOU393217:VOU393223 VEY393217:VEY393223 UVC393217:UVC393223 ULG393217:ULG393223 UBK393217:UBK393223 TRO393217:TRO393223 THS393217:THS393223 SXW393217:SXW393223 SOA393217:SOA393223 SEE393217:SEE393223 RUI393217:RUI393223 RKM393217:RKM393223 RAQ393217:RAQ393223 QQU393217:QQU393223 QGY393217:QGY393223 PXC393217:PXC393223 PNG393217:PNG393223 PDK393217:PDK393223 OTO393217:OTO393223 OJS393217:OJS393223 NZW393217:NZW393223 NQA393217:NQA393223 NGE393217:NGE393223 MWI393217:MWI393223 MMM393217:MMM393223 MCQ393217:MCQ393223 LSU393217:LSU393223 LIY393217:LIY393223 KZC393217:KZC393223 KPG393217:KPG393223 KFK393217:KFK393223 JVO393217:JVO393223 JLS393217:JLS393223 JBW393217:JBW393223 ISA393217:ISA393223 IIE393217:IIE393223 HYI393217:HYI393223 HOM393217:HOM393223 HEQ393217:HEQ393223 GUU393217:GUU393223 GKY393217:GKY393223 GBC393217:GBC393223 FRG393217:FRG393223 FHK393217:FHK393223 EXO393217:EXO393223 ENS393217:ENS393223 EDW393217:EDW393223 DUA393217:DUA393223 DKE393217:DKE393223 DAI393217:DAI393223 CQM393217:CQM393223 CGQ393217:CGQ393223 BWU393217:BWU393223 BMY393217:BMY393223 BDC393217:BDC393223 ATG393217:ATG393223 AJK393217:AJK393223 ZO393217:ZO393223 PS393217:PS393223 FW393217:FW393223 WSI327681:WSI327687 WIM327681:WIM327687 VYQ327681:VYQ327687 VOU327681:VOU327687 VEY327681:VEY327687 UVC327681:UVC327687 ULG327681:ULG327687 UBK327681:UBK327687 TRO327681:TRO327687 THS327681:THS327687 SXW327681:SXW327687 SOA327681:SOA327687 SEE327681:SEE327687 RUI327681:RUI327687 RKM327681:RKM327687 RAQ327681:RAQ327687 QQU327681:QQU327687 QGY327681:QGY327687 PXC327681:PXC327687 PNG327681:PNG327687 PDK327681:PDK327687 OTO327681:OTO327687 OJS327681:OJS327687 NZW327681:NZW327687 NQA327681:NQA327687 NGE327681:NGE327687 MWI327681:MWI327687 MMM327681:MMM327687 MCQ327681:MCQ327687 LSU327681:LSU327687 LIY327681:LIY327687 KZC327681:KZC327687 KPG327681:KPG327687 KFK327681:KFK327687 JVO327681:JVO327687 JLS327681:JLS327687 JBW327681:JBW327687 ISA327681:ISA327687 IIE327681:IIE327687 HYI327681:HYI327687 HOM327681:HOM327687 HEQ327681:HEQ327687 GUU327681:GUU327687 GKY327681:GKY327687 GBC327681:GBC327687 FRG327681:FRG327687 FHK327681:FHK327687 EXO327681:EXO327687 ENS327681:ENS327687 EDW327681:EDW327687 DUA327681:DUA327687 DKE327681:DKE327687 DAI327681:DAI327687 CQM327681:CQM327687 CGQ327681:CGQ327687 BWU327681:BWU327687 BMY327681:BMY327687 BDC327681:BDC327687 ATG327681:ATG327687 AJK327681:AJK327687 ZO327681:ZO327687 PS327681:PS327687 FW327681:FW327687 WSI262145:WSI262151 WIM262145:WIM262151 VYQ262145:VYQ262151 VOU262145:VOU262151 VEY262145:VEY262151 UVC262145:UVC262151 ULG262145:ULG262151 UBK262145:UBK262151 TRO262145:TRO262151 THS262145:THS262151 SXW262145:SXW262151 SOA262145:SOA262151 SEE262145:SEE262151 RUI262145:RUI262151 RKM262145:RKM262151 RAQ262145:RAQ262151 QQU262145:QQU262151 QGY262145:QGY262151 PXC262145:PXC262151 PNG262145:PNG262151 PDK262145:PDK262151 OTO262145:OTO262151 OJS262145:OJS262151 NZW262145:NZW262151 NQA262145:NQA262151 NGE262145:NGE262151 MWI262145:MWI262151 MMM262145:MMM262151 MCQ262145:MCQ262151 LSU262145:LSU262151 LIY262145:LIY262151 KZC262145:KZC262151 KPG262145:KPG262151 KFK262145:KFK262151 JVO262145:JVO262151 JLS262145:JLS262151 JBW262145:JBW262151 ISA262145:ISA262151 IIE262145:IIE262151 HYI262145:HYI262151 HOM262145:HOM262151 HEQ262145:HEQ262151 GUU262145:GUU262151 GKY262145:GKY262151 GBC262145:GBC262151 FRG262145:FRG262151 FHK262145:FHK262151 EXO262145:EXO262151 ENS262145:ENS262151 EDW262145:EDW262151 DUA262145:DUA262151 DKE262145:DKE262151 DAI262145:DAI262151 CQM262145:CQM262151 CGQ262145:CGQ262151 BWU262145:BWU262151 BMY262145:BMY262151 BDC262145:BDC262151 ATG262145:ATG262151 AJK262145:AJK262151 ZO262145:ZO262151 PS262145:PS262151 FW262145:FW262151 WSI196609:WSI196615 WIM196609:WIM196615 VYQ196609:VYQ196615 VOU196609:VOU196615 VEY196609:VEY196615 UVC196609:UVC196615 ULG196609:ULG196615 UBK196609:UBK196615 TRO196609:TRO196615 THS196609:THS196615 SXW196609:SXW196615 SOA196609:SOA196615 SEE196609:SEE196615 RUI196609:RUI196615 RKM196609:RKM196615 RAQ196609:RAQ196615 QQU196609:QQU196615 QGY196609:QGY196615 PXC196609:PXC196615 PNG196609:PNG196615 PDK196609:PDK196615 OTO196609:OTO196615 OJS196609:OJS196615 NZW196609:NZW196615 NQA196609:NQA196615 NGE196609:NGE196615 MWI196609:MWI196615 MMM196609:MMM196615 MCQ196609:MCQ196615 LSU196609:LSU196615 LIY196609:LIY196615 KZC196609:KZC196615 KPG196609:KPG196615 KFK196609:KFK196615 JVO196609:JVO196615 JLS196609:JLS196615 JBW196609:JBW196615 ISA196609:ISA196615 IIE196609:IIE196615 HYI196609:HYI196615 HOM196609:HOM196615 HEQ196609:HEQ196615 GUU196609:GUU196615 GKY196609:GKY196615 GBC196609:GBC196615 FRG196609:FRG196615 FHK196609:FHK196615 EXO196609:EXO196615 ENS196609:ENS196615 EDW196609:EDW196615 DUA196609:DUA196615 DKE196609:DKE196615 DAI196609:DAI196615 CQM196609:CQM196615 CGQ196609:CGQ196615 BWU196609:BWU196615 BMY196609:BMY196615 BDC196609:BDC196615 ATG196609:ATG196615 AJK196609:AJK196615 ZO196609:ZO196615 PS196609:PS196615 FW196609:FW196615 WSI131073:WSI131079 WIM131073:WIM131079 VYQ131073:VYQ131079 VOU131073:VOU131079 VEY131073:VEY131079 UVC131073:UVC131079 ULG131073:ULG131079 UBK131073:UBK131079 TRO131073:TRO131079 THS131073:THS131079 SXW131073:SXW131079 SOA131073:SOA131079 SEE131073:SEE131079 RUI131073:RUI131079 RKM131073:RKM131079 RAQ131073:RAQ131079 QQU131073:QQU131079 QGY131073:QGY131079 PXC131073:PXC131079 PNG131073:PNG131079 PDK131073:PDK131079 OTO131073:OTO131079 OJS131073:OJS131079 NZW131073:NZW131079 NQA131073:NQA131079 NGE131073:NGE131079 MWI131073:MWI131079 MMM131073:MMM131079 MCQ131073:MCQ131079 LSU131073:LSU131079 LIY131073:LIY131079 KZC131073:KZC131079 KPG131073:KPG131079 KFK131073:KFK131079 JVO131073:JVO131079 JLS131073:JLS131079 JBW131073:JBW131079 ISA131073:ISA131079 IIE131073:IIE131079 HYI131073:HYI131079 HOM131073:HOM131079 HEQ131073:HEQ131079 GUU131073:GUU131079 GKY131073:GKY131079 GBC131073:GBC131079 FRG131073:FRG131079 FHK131073:FHK131079 EXO131073:EXO131079 ENS131073:ENS131079 EDW131073:EDW131079 DUA131073:DUA131079 DKE131073:DKE131079 DAI131073:DAI131079 CQM131073:CQM131079 CGQ131073:CGQ131079 BWU131073:BWU131079 BMY131073:BMY131079 BDC131073:BDC131079 ATG131073:ATG131079 AJK131073:AJK131079 ZO131073:ZO131079 PS131073:PS131079 FW131073:FW131079 WSI65537:WSI65543 WIM65537:WIM65543 VYQ65537:VYQ65543 VOU65537:VOU65543 VEY65537:VEY65543 UVC65537:UVC65543 ULG65537:ULG65543 UBK65537:UBK65543 TRO65537:TRO65543 THS65537:THS65543 SXW65537:SXW65543 SOA65537:SOA65543 SEE65537:SEE65543 RUI65537:RUI65543 RKM65537:RKM65543 RAQ65537:RAQ65543 QQU65537:QQU65543 QGY65537:QGY65543 PXC65537:PXC65543 PNG65537:PNG65543 PDK65537:PDK65543 OTO65537:OTO65543 OJS65537:OJS65543 NZW65537:NZW65543 NQA65537:NQA65543 NGE65537:NGE65543 MWI65537:MWI65543 MMM65537:MMM65543 MCQ65537:MCQ65543 LSU65537:LSU65543 LIY65537:LIY65543 KZC65537:KZC65543 KPG65537:KPG65543 KFK65537:KFK65543 JVO65537:JVO65543 JLS65537:JLS65543 JBW65537:JBW65543 ISA65537:ISA65543 IIE65537:IIE65543 HYI65537:HYI65543 HOM65537:HOM65543 HEQ65537:HEQ65543 GUU65537:GUU65543 GKY65537:GKY65543 GBC65537:GBC65543 FRG65537:FRG65543 FHK65537:FHK65543 EXO65537:EXO65543 ENS65537:ENS65543 EDW65537:EDW65543 DUA65537:DUA65543 DKE65537:DKE65543 DAI65537:DAI65543 CQM65537:CQM65543 CGQ65537:CGQ65543 BWU65537:BWU65543 BMY65537:BMY65543 BDC65537:BDC65543 ATG65537:ATG65543 AJK65537:AJK65543 ZO65537:ZO65543 PS65537:PS65543 FW65537:FW65543 WSI983006:WSI983014 WIM983006:WIM983014 VYQ983006:VYQ983014 VOU983006:VOU983014 VEY983006:VEY983014 UVC983006:UVC983014 ULG983006:ULG983014 UBK983006:UBK983014 TRO983006:TRO983014 THS983006:THS983014 SXW983006:SXW983014 SOA983006:SOA983014 SEE983006:SEE983014 RUI983006:RUI983014 RKM983006:RKM983014 RAQ983006:RAQ983014 QQU983006:QQU983014 QGY983006:QGY983014 PXC983006:PXC983014 PNG983006:PNG983014 PDK983006:PDK983014 OTO983006:OTO983014 OJS983006:OJS983014 NZW983006:NZW983014 NQA983006:NQA983014 NGE983006:NGE983014 MWI983006:MWI983014 MMM983006:MMM983014 MCQ983006:MCQ983014 LSU983006:LSU983014 LIY983006:LIY983014 KZC983006:KZC983014 KPG983006:KPG983014 KFK983006:KFK983014 JVO983006:JVO983014 JLS983006:JLS983014 JBW983006:JBW983014 ISA983006:ISA983014 IIE983006:IIE983014 HYI983006:HYI983014 HOM983006:HOM983014 HEQ983006:HEQ983014 GUU983006:GUU983014 GKY983006:GKY983014 GBC983006:GBC983014 FRG983006:FRG983014 FHK983006:FHK983014 EXO983006:EXO983014 ENS983006:ENS983014 EDW983006:EDW983014 DUA983006:DUA983014 DKE983006:DKE983014 DAI983006:DAI983014 CQM983006:CQM983014 CGQ983006:CGQ983014 BWU983006:BWU983014 BMY983006:BMY983014 BDC983006:BDC983014 ATG983006:ATG983014 AJK983006:AJK983014 ZO983006:ZO983014 PS983006:PS983014 FW983006:FW983014 WSI917470:WSI917478 WIM917470:WIM917478 VYQ917470:VYQ917478 VOU917470:VOU917478 VEY917470:VEY917478 UVC917470:UVC917478 ULG917470:ULG917478 UBK917470:UBK917478 TRO917470:TRO917478 THS917470:THS917478 SXW917470:SXW917478 SOA917470:SOA917478 SEE917470:SEE917478 RUI917470:RUI917478 RKM917470:RKM917478 RAQ917470:RAQ917478 QQU917470:QQU917478 QGY917470:QGY917478 PXC917470:PXC917478 PNG917470:PNG917478 PDK917470:PDK917478 OTO917470:OTO917478 OJS917470:OJS917478 NZW917470:NZW917478 NQA917470:NQA917478 NGE917470:NGE917478 MWI917470:MWI917478 MMM917470:MMM917478 MCQ917470:MCQ917478 LSU917470:LSU917478 LIY917470:LIY917478 KZC917470:KZC917478 KPG917470:KPG917478 KFK917470:KFK917478 JVO917470:JVO917478 JLS917470:JLS917478 JBW917470:JBW917478 ISA917470:ISA917478 IIE917470:IIE917478 HYI917470:HYI917478 HOM917470:HOM917478 HEQ917470:HEQ917478 GUU917470:GUU917478 GKY917470:GKY917478 GBC917470:GBC917478 FRG917470:FRG917478 FHK917470:FHK917478 EXO917470:EXO917478 ENS917470:ENS917478 EDW917470:EDW917478 DUA917470:DUA917478 DKE917470:DKE917478 DAI917470:DAI917478 CQM917470:CQM917478 CGQ917470:CGQ917478 BWU917470:BWU917478 BMY917470:BMY917478 BDC917470:BDC917478 ATG917470:ATG917478 AJK917470:AJK917478 ZO917470:ZO917478 PS917470:PS917478 FW917470:FW917478 WSI851934:WSI851942 WIM851934:WIM851942 VYQ851934:VYQ851942 VOU851934:VOU851942 VEY851934:VEY851942 UVC851934:UVC851942 ULG851934:ULG851942 UBK851934:UBK851942 TRO851934:TRO851942 THS851934:THS851942 SXW851934:SXW851942 SOA851934:SOA851942 SEE851934:SEE851942 RUI851934:RUI851942 RKM851934:RKM851942 RAQ851934:RAQ851942 QQU851934:QQU851942 QGY851934:QGY851942 PXC851934:PXC851942 PNG851934:PNG851942 PDK851934:PDK851942 OTO851934:OTO851942 OJS851934:OJS851942 NZW851934:NZW851942 NQA851934:NQA851942 NGE851934:NGE851942 MWI851934:MWI851942 MMM851934:MMM851942 MCQ851934:MCQ851942 LSU851934:LSU851942 LIY851934:LIY851942 KZC851934:KZC851942 KPG851934:KPG851942 KFK851934:KFK851942 JVO851934:JVO851942 JLS851934:JLS851942 JBW851934:JBW851942 ISA851934:ISA851942 IIE851934:IIE851942 HYI851934:HYI851942 HOM851934:HOM851942 HEQ851934:HEQ851942 GUU851934:GUU851942 GKY851934:GKY851942 GBC851934:GBC851942 FRG851934:FRG851942 FHK851934:FHK851942 EXO851934:EXO851942 ENS851934:ENS851942 EDW851934:EDW851942 DUA851934:DUA851942 DKE851934:DKE851942 DAI851934:DAI851942 CQM851934:CQM851942 CGQ851934:CGQ851942 BWU851934:BWU851942 BMY851934:BMY851942 BDC851934:BDC851942 ATG851934:ATG851942 AJK851934:AJK851942 ZO851934:ZO851942 PS851934:PS851942 FW851934:FW851942 WSI786398:WSI786406 WIM786398:WIM786406 VYQ786398:VYQ786406 VOU786398:VOU786406 VEY786398:VEY786406 UVC786398:UVC786406 ULG786398:ULG786406 UBK786398:UBK786406 TRO786398:TRO786406 THS786398:THS786406 SXW786398:SXW786406 SOA786398:SOA786406 SEE786398:SEE786406 RUI786398:RUI786406 RKM786398:RKM786406 RAQ786398:RAQ786406 QQU786398:QQU786406 QGY786398:QGY786406 PXC786398:PXC786406 PNG786398:PNG786406 PDK786398:PDK786406 OTO786398:OTO786406 OJS786398:OJS786406 NZW786398:NZW786406 NQA786398:NQA786406 NGE786398:NGE786406 MWI786398:MWI786406 MMM786398:MMM786406 MCQ786398:MCQ786406 LSU786398:LSU786406 LIY786398:LIY786406 KZC786398:KZC786406 KPG786398:KPG786406 KFK786398:KFK786406 JVO786398:JVO786406 JLS786398:JLS786406 JBW786398:JBW786406 ISA786398:ISA786406 IIE786398:IIE786406 HYI786398:HYI786406 HOM786398:HOM786406 HEQ786398:HEQ786406 GUU786398:GUU786406 GKY786398:GKY786406 GBC786398:GBC786406 FRG786398:FRG786406 FHK786398:FHK786406 EXO786398:EXO786406 ENS786398:ENS786406 EDW786398:EDW786406 DUA786398:DUA786406 DKE786398:DKE786406 DAI786398:DAI786406 CQM786398:CQM786406 CGQ786398:CGQ786406 BWU786398:BWU786406 BMY786398:BMY786406 BDC786398:BDC786406 ATG786398:ATG786406 AJK786398:AJK786406 ZO786398:ZO786406 PS786398:PS786406 FW786398:FW786406 WSI720862:WSI720870 WIM720862:WIM720870 VYQ720862:VYQ720870 VOU720862:VOU720870 VEY720862:VEY720870 UVC720862:UVC720870 ULG720862:ULG720870 UBK720862:UBK720870 TRO720862:TRO720870 THS720862:THS720870 SXW720862:SXW720870 SOA720862:SOA720870 SEE720862:SEE720870 RUI720862:RUI720870 RKM720862:RKM720870 RAQ720862:RAQ720870 QQU720862:QQU720870 QGY720862:QGY720870 PXC720862:PXC720870 PNG720862:PNG720870 PDK720862:PDK720870 OTO720862:OTO720870 OJS720862:OJS720870 NZW720862:NZW720870 NQA720862:NQA720870 NGE720862:NGE720870 MWI720862:MWI720870 MMM720862:MMM720870 MCQ720862:MCQ720870 LSU720862:LSU720870 LIY720862:LIY720870 KZC720862:KZC720870 KPG720862:KPG720870 KFK720862:KFK720870 JVO720862:JVO720870 JLS720862:JLS720870 JBW720862:JBW720870 ISA720862:ISA720870 IIE720862:IIE720870 HYI720862:HYI720870 HOM720862:HOM720870 HEQ720862:HEQ720870 GUU720862:GUU720870 GKY720862:GKY720870 GBC720862:GBC720870 FRG720862:FRG720870 FHK720862:FHK720870 EXO720862:EXO720870 ENS720862:ENS720870 EDW720862:EDW720870 DUA720862:DUA720870 DKE720862:DKE720870 DAI720862:DAI720870 CQM720862:CQM720870 CGQ720862:CGQ720870 BWU720862:BWU720870 BMY720862:BMY720870 BDC720862:BDC720870 ATG720862:ATG720870 AJK720862:AJK720870 ZO720862:ZO720870 PS720862:PS720870 FW720862:FW720870 WSI655326:WSI655334 WIM655326:WIM655334 VYQ655326:VYQ655334 VOU655326:VOU655334 VEY655326:VEY655334 UVC655326:UVC655334 ULG655326:ULG655334 UBK655326:UBK655334 TRO655326:TRO655334 THS655326:THS655334 SXW655326:SXW655334 SOA655326:SOA655334 SEE655326:SEE655334 RUI655326:RUI655334 RKM655326:RKM655334 RAQ655326:RAQ655334 QQU655326:QQU655334 QGY655326:QGY655334 PXC655326:PXC655334 PNG655326:PNG655334 PDK655326:PDK655334 OTO655326:OTO655334 OJS655326:OJS655334 NZW655326:NZW655334 NQA655326:NQA655334 NGE655326:NGE655334 MWI655326:MWI655334 MMM655326:MMM655334 MCQ655326:MCQ655334 LSU655326:LSU655334 LIY655326:LIY655334 KZC655326:KZC655334 KPG655326:KPG655334 KFK655326:KFK655334 JVO655326:JVO655334 JLS655326:JLS655334 JBW655326:JBW655334 ISA655326:ISA655334 IIE655326:IIE655334 HYI655326:HYI655334 HOM655326:HOM655334 HEQ655326:HEQ655334 GUU655326:GUU655334 GKY655326:GKY655334 GBC655326:GBC655334 FRG655326:FRG655334 FHK655326:FHK655334 EXO655326:EXO655334 ENS655326:ENS655334 EDW655326:EDW655334 DUA655326:DUA655334 DKE655326:DKE655334 DAI655326:DAI655334 CQM655326:CQM655334 CGQ655326:CGQ655334 BWU655326:BWU655334 BMY655326:BMY655334 BDC655326:BDC655334 ATG655326:ATG655334 AJK655326:AJK655334 ZO655326:ZO655334 PS655326:PS655334 FW655326:FW655334 WSI589790:WSI589798 WIM589790:WIM589798 VYQ589790:VYQ589798 VOU589790:VOU589798 VEY589790:VEY589798 UVC589790:UVC589798 ULG589790:ULG589798 UBK589790:UBK589798 TRO589790:TRO589798 THS589790:THS589798 SXW589790:SXW589798 SOA589790:SOA589798 SEE589790:SEE589798 RUI589790:RUI589798 RKM589790:RKM589798 RAQ589790:RAQ589798 QQU589790:QQU589798 QGY589790:QGY589798 PXC589790:PXC589798 PNG589790:PNG589798 PDK589790:PDK589798 OTO589790:OTO589798 OJS589790:OJS589798 NZW589790:NZW589798 NQA589790:NQA589798 NGE589790:NGE589798 MWI589790:MWI589798 MMM589790:MMM589798 MCQ589790:MCQ589798 LSU589790:LSU589798 LIY589790:LIY589798 KZC589790:KZC589798 KPG589790:KPG589798 KFK589790:KFK589798 JVO589790:JVO589798 JLS589790:JLS589798 JBW589790:JBW589798 ISA589790:ISA589798 IIE589790:IIE589798 HYI589790:HYI589798 HOM589790:HOM589798 HEQ589790:HEQ589798 GUU589790:GUU589798 GKY589790:GKY589798 GBC589790:GBC589798 FRG589790:FRG589798 FHK589790:FHK589798 EXO589790:EXO589798 ENS589790:ENS589798 EDW589790:EDW589798 DUA589790:DUA589798 DKE589790:DKE589798 DAI589790:DAI589798 CQM589790:CQM589798 CGQ589790:CGQ589798 BWU589790:BWU589798 BMY589790:BMY589798 BDC589790:BDC589798 ATG589790:ATG589798 AJK589790:AJK589798 ZO589790:ZO589798 PS589790:PS589798 FW589790:FW589798 WSI524254:WSI524262 WIM524254:WIM524262 VYQ524254:VYQ524262 VOU524254:VOU524262 VEY524254:VEY524262 UVC524254:UVC524262 ULG524254:ULG524262 UBK524254:UBK524262 TRO524254:TRO524262 THS524254:THS524262 SXW524254:SXW524262 SOA524254:SOA524262 SEE524254:SEE524262 RUI524254:RUI524262 RKM524254:RKM524262 RAQ524254:RAQ524262 QQU524254:QQU524262 QGY524254:QGY524262 PXC524254:PXC524262 PNG524254:PNG524262 PDK524254:PDK524262 OTO524254:OTO524262 OJS524254:OJS524262 NZW524254:NZW524262 NQA524254:NQA524262 NGE524254:NGE524262 MWI524254:MWI524262 MMM524254:MMM524262 MCQ524254:MCQ524262 LSU524254:LSU524262 LIY524254:LIY524262 KZC524254:KZC524262 KPG524254:KPG524262 KFK524254:KFK524262 JVO524254:JVO524262 JLS524254:JLS524262 JBW524254:JBW524262 ISA524254:ISA524262 IIE524254:IIE524262 HYI524254:HYI524262 HOM524254:HOM524262 HEQ524254:HEQ524262 GUU524254:GUU524262 GKY524254:GKY524262 GBC524254:GBC524262 FRG524254:FRG524262 FHK524254:FHK524262 EXO524254:EXO524262 ENS524254:ENS524262 EDW524254:EDW524262 DUA524254:DUA524262 DKE524254:DKE524262 DAI524254:DAI524262 CQM524254:CQM524262 CGQ524254:CGQ524262 BWU524254:BWU524262 BMY524254:BMY524262 BDC524254:BDC524262 ATG524254:ATG524262 AJK524254:AJK524262 ZO524254:ZO524262 PS524254:PS524262 FW524254:FW524262 WSI458718:WSI458726 WIM458718:WIM458726 VYQ458718:VYQ458726 VOU458718:VOU458726 VEY458718:VEY458726 UVC458718:UVC458726 ULG458718:ULG458726 UBK458718:UBK458726 TRO458718:TRO458726 THS458718:THS458726 SXW458718:SXW458726 SOA458718:SOA458726 SEE458718:SEE458726 RUI458718:RUI458726 RKM458718:RKM458726 RAQ458718:RAQ458726 QQU458718:QQU458726 QGY458718:QGY458726 PXC458718:PXC458726 PNG458718:PNG458726 PDK458718:PDK458726 OTO458718:OTO458726 OJS458718:OJS458726 NZW458718:NZW458726 NQA458718:NQA458726 NGE458718:NGE458726 MWI458718:MWI458726 MMM458718:MMM458726 MCQ458718:MCQ458726 LSU458718:LSU458726 LIY458718:LIY458726 KZC458718:KZC458726 KPG458718:KPG458726 KFK458718:KFK458726 JVO458718:JVO458726 JLS458718:JLS458726 JBW458718:JBW458726 ISA458718:ISA458726 IIE458718:IIE458726 HYI458718:HYI458726 HOM458718:HOM458726 HEQ458718:HEQ458726 GUU458718:GUU458726 GKY458718:GKY458726 GBC458718:GBC458726 FRG458718:FRG458726 FHK458718:FHK458726 EXO458718:EXO458726 ENS458718:ENS458726 EDW458718:EDW458726 DUA458718:DUA458726 DKE458718:DKE458726 DAI458718:DAI458726 CQM458718:CQM458726 CGQ458718:CGQ458726 BWU458718:BWU458726 BMY458718:BMY458726 BDC458718:BDC458726 ATG458718:ATG458726 AJK458718:AJK458726 ZO458718:ZO458726 PS458718:PS458726 FW458718:FW458726 WSI393182:WSI393190 WIM393182:WIM393190 VYQ393182:VYQ393190 VOU393182:VOU393190 VEY393182:VEY393190 UVC393182:UVC393190 ULG393182:ULG393190 UBK393182:UBK393190 TRO393182:TRO393190 THS393182:THS393190 SXW393182:SXW393190 SOA393182:SOA393190 SEE393182:SEE393190 RUI393182:RUI393190 RKM393182:RKM393190 RAQ393182:RAQ393190 QQU393182:QQU393190 QGY393182:QGY393190 PXC393182:PXC393190 PNG393182:PNG393190 PDK393182:PDK393190 OTO393182:OTO393190 OJS393182:OJS393190 NZW393182:NZW393190 NQA393182:NQA393190 NGE393182:NGE393190 MWI393182:MWI393190 MMM393182:MMM393190 MCQ393182:MCQ393190 LSU393182:LSU393190 LIY393182:LIY393190 KZC393182:KZC393190 KPG393182:KPG393190 KFK393182:KFK393190 JVO393182:JVO393190 JLS393182:JLS393190 JBW393182:JBW393190 ISA393182:ISA393190 IIE393182:IIE393190 HYI393182:HYI393190 HOM393182:HOM393190 HEQ393182:HEQ393190 GUU393182:GUU393190 GKY393182:GKY393190 GBC393182:GBC393190 FRG393182:FRG393190 FHK393182:FHK393190 EXO393182:EXO393190 ENS393182:ENS393190 EDW393182:EDW393190 DUA393182:DUA393190 DKE393182:DKE393190 DAI393182:DAI393190 CQM393182:CQM393190 CGQ393182:CGQ393190 BWU393182:BWU393190 BMY393182:BMY393190 BDC393182:BDC393190 ATG393182:ATG393190 AJK393182:AJK393190 ZO393182:ZO393190 PS393182:PS393190 FW393182:FW393190 WSI327646:WSI327654 WIM327646:WIM327654 VYQ327646:VYQ327654 VOU327646:VOU327654 VEY327646:VEY327654 UVC327646:UVC327654 ULG327646:ULG327654 UBK327646:UBK327654 TRO327646:TRO327654 THS327646:THS327654 SXW327646:SXW327654 SOA327646:SOA327654 SEE327646:SEE327654 RUI327646:RUI327654 RKM327646:RKM327654 RAQ327646:RAQ327654 QQU327646:QQU327654 QGY327646:QGY327654 PXC327646:PXC327654 PNG327646:PNG327654 PDK327646:PDK327654 OTO327646:OTO327654 OJS327646:OJS327654 NZW327646:NZW327654 NQA327646:NQA327654 NGE327646:NGE327654 MWI327646:MWI327654 MMM327646:MMM327654 MCQ327646:MCQ327654 LSU327646:LSU327654 LIY327646:LIY327654 KZC327646:KZC327654 KPG327646:KPG327654 KFK327646:KFK327654 JVO327646:JVO327654 JLS327646:JLS327654 JBW327646:JBW327654 ISA327646:ISA327654 IIE327646:IIE327654 HYI327646:HYI327654 HOM327646:HOM327654 HEQ327646:HEQ327654 GUU327646:GUU327654 GKY327646:GKY327654 GBC327646:GBC327654 FRG327646:FRG327654 FHK327646:FHK327654 EXO327646:EXO327654 ENS327646:ENS327654 EDW327646:EDW327654 DUA327646:DUA327654 DKE327646:DKE327654 DAI327646:DAI327654 CQM327646:CQM327654 CGQ327646:CGQ327654 BWU327646:BWU327654 BMY327646:BMY327654 BDC327646:BDC327654 ATG327646:ATG327654 AJK327646:AJK327654 ZO327646:ZO327654 PS327646:PS327654 FW327646:FW327654 WSI262110:WSI262118 WIM262110:WIM262118 VYQ262110:VYQ262118 VOU262110:VOU262118 VEY262110:VEY262118 UVC262110:UVC262118 ULG262110:ULG262118 UBK262110:UBK262118 TRO262110:TRO262118 THS262110:THS262118 SXW262110:SXW262118 SOA262110:SOA262118 SEE262110:SEE262118 RUI262110:RUI262118 RKM262110:RKM262118 RAQ262110:RAQ262118 QQU262110:QQU262118 QGY262110:QGY262118 PXC262110:PXC262118 PNG262110:PNG262118 PDK262110:PDK262118 OTO262110:OTO262118 OJS262110:OJS262118 NZW262110:NZW262118 NQA262110:NQA262118 NGE262110:NGE262118 MWI262110:MWI262118 MMM262110:MMM262118 MCQ262110:MCQ262118 LSU262110:LSU262118 LIY262110:LIY262118 KZC262110:KZC262118 KPG262110:KPG262118 KFK262110:KFK262118 JVO262110:JVO262118 JLS262110:JLS262118 JBW262110:JBW262118 ISA262110:ISA262118 IIE262110:IIE262118 HYI262110:HYI262118 HOM262110:HOM262118 HEQ262110:HEQ262118 GUU262110:GUU262118 GKY262110:GKY262118 GBC262110:GBC262118 FRG262110:FRG262118 FHK262110:FHK262118 EXO262110:EXO262118 ENS262110:ENS262118 EDW262110:EDW262118 DUA262110:DUA262118 DKE262110:DKE262118 DAI262110:DAI262118 CQM262110:CQM262118 CGQ262110:CGQ262118 BWU262110:BWU262118 BMY262110:BMY262118 BDC262110:BDC262118 ATG262110:ATG262118 AJK262110:AJK262118 ZO262110:ZO262118 PS262110:PS262118 FW262110:FW262118 WSI196574:WSI196582 WIM196574:WIM196582 VYQ196574:VYQ196582 VOU196574:VOU196582 VEY196574:VEY196582 UVC196574:UVC196582 ULG196574:ULG196582 UBK196574:UBK196582 TRO196574:TRO196582 THS196574:THS196582 SXW196574:SXW196582 SOA196574:SOA196582 SEE196574:SEE196582 RUI196574:RUI196582 RKM196574:RKM196582 RAQ196574:RAQ196582 QQU196574:QQU196582 QGY196574:QGY196582 PXC196574:PXC196582 PNG196574:PNG196582 PDK196574:PDK196582 OTO196574:OTO196582 OJS196574:OJS196582 NZW196574:NZW196582 NQA196574:NQA196582 NGE196574:NGE196582 MWI196574:MWI196582 MMM196574:MMM196582 MCQ196574:MCQ196582 LSU196574:LSU196582 LIY196574:LIY196582 KZC196574:KZC196582 KPG196574:KPG196582 KFK196574:KFK196582 JVO196574:JVO196582 JLS196574:JLS196582 JBW196574:JBW196582 ISA196574:ISA196582 IIE196574:IIE196582 HYI196574:HYI196582 HOM196574:HOM196582 HEQ196574:HEQ196582 GUU196574:GUU196582 GKY196574:GKY196582 GBC196574:GBC196582 FRG196574:FRG196582 FHK196574:FHK196582 EXO196574:EXO196582 ENS196574:ENS196582 EDW196574:EDW196582 DUA196574:DUA196582 DKE196574:DKE196582 DAI196574:DAI196582 CQM196574:CQM196582 CGQ196574:CGQ196582 BWU196574:BWU196582 BMY196574:BMY196582 BDC196574:BDC196582 ATG196574:ATG196582 AJK196574:AJK196582 ZO196574:ZO196582 PS196574:PS196582 FW196574:FW196582 WSI131038:WSI131046 WIM131038:WIM131046 VYQ131038:VYQ131046 VOU131038:VOU131046 VEY131038:VEY131046 UVC131038:UVC131046 ULG131038:ULG131046 UBK131038:UBK131046 TRO131038:TRO131046 THS131038:THS131046 SXW131038:SXW131046 SOA131038:SOA131046 SEE131038:SEE131046 RUI131038:RUI131046 RKM131038:RKM131046 RAQ131038:RAQ131046 QQU131038:QQU131046 QGY131038:QGY131046 PXC131038:PXC131046 PNG131038:PNG131046 PDK131038:PDK131046 OTO131038:OTO131046 OJS131038:OJS131046 NZW131038:NZW131046 NQA131038:NQA131046 NGE131038:NGE131046 MWI131038:MWI131046 MMM131038:MMM131046 MCQ131038:MCQ131046 LSU131038:LSU131046 LIY131038:LIY131046 KZC131038:KZC131046 KPG131038:KPG131046 KFK131038:KFK131046 JVO131038:JVO131046 JLS131038:JLS131046 JBW131038:JBW131046 ISA131038:ISA131046 IIE131038:IIE131046 HYI131038:HYI131046 HOM131038:HOM131046 HEQ131038:HEQ131046 GUU131038:GUU131046 GKY131038:GKY131046 GBC131038:GBC131046 FRG131038:FRG131046 FHK131038:FHK131046 EXO131038:EXO131046 ENS131038:ENS131046 EDW131038:EDW131046 DUA131038:DUA131046 DKE131038:DKE131046 DAI131038:DAI131046 CQM131038:CQM131046 CGQ131038:CGQ131046 BWU131038:BWU131046 BMY131038:BMY131046 BDC131038:BDC131046 ATG131038:ATG131046 AJK131038:AJK131046 ZO131038:ZO131046 PS131038:PS131046 FW131038:FW131046 WSI65502:WSI65510 WIM65502:WIM65510 VYQ65502:VYQ65510 VOU65502:VOU65510 VEY65502:VEY65510 UVC65502:UVC65510 ULG65502:ULG65510 UBK65502:UBK65510 TRO65502:TRO65510 THS65502:THS65510 SXW65502:SXW65510 SOA65502:SOA65510 SEE65502:SEE65510 RUI65502:RUI65510 RKM65502:RKM65510 RAQ65502:RAQ65510 QQU65502:QQU65510 QGY65502:QGY65510 PXC65502:PXC65510 PNG65502:PNG65510 PDK65502:PDK65510 OTO65502:OTO65510 OJS65502:OJS65510 NZW65502:NZW65510 NQA65502:NQA65510 NGE65502:NGE65510 MWI65502:MWI65510 MMM65502:MMM65510 MCQ65502:MCQ65510 LSU65502:LSU65510 LIY65502:LIY65510 KZC65502:KZC65510 KPG65502:KPG65510 KFK65502:KFK65510 JVO65502:JVO65510 JLS65502:JLS65510 JBW65502:JBW65510 ISA65502:ISA65510 IIE65502:IIE65510 HYI65502:HYI65510 HOM65502:HOM65510 HEQ65502:HEQ65510 GUU65502:GUU65510 GKY65502:GKY65510 GBC65502:GBC65510 FRG65502:FRG65510 FHK65502:FHK65510 EXO65502:EXO65510 ENS65502:ENS65510 EDW65502:EDW65510 DUA65502:DUA65510 DKE65502:DKE65510 DAI65502:DAI65510 CQM65502:CQM65510 CGQ65502:CGQ65510 BWU65502:BWU65510 BMY65502:BMY65510 BDC65502:BDC65510 ATG65502:ATG65510 AJK65502:AJK65510 ZO65502:ZO65510 PS65502:PS65510 FW65502:FW65510 WSI982841:WSI982847 WIM982841:WIM982847 VYQ982841:VYQ982847 VOU982841:VOU982847 VEY982841:VEY982847 UVC982841:UVC982847 ULG982841:ULG982847 UBK982841:UBK982847 TRO982841:TRO982847 THS982841:THS982847 SXW982841:SXW982847 SOA982841:SOA982847 SEE982841:SEE982847 RUI982841:RUI982847 RKM982841:RKM982847 RAQ982841:RAQ982847 QQU982841:QQU982847 QGY982841:QGY982847 PXC982841:PXC982847 PNG982841:PNG982847 PDK982841:PDK982847 OTO982841:OTO982847 OJS982841:OJS982847 NZW982841:NZW982847 NQA982841:NQA982847 NGE982841:NGE982847 MWI982841:MWI982847 MMM982841:MMM982847 MCQ982841:MCQ982847 LSU982841:LSU982847 LIY982841:LIY982847 KZC982841:KZC982847 KPG982841:KPG982847 KFK982841:KFK982847 JVO982841:JVO982847 JLS982841:JLS982847 JBW982841:JBW982847 ISA982841:ISA982847 IIE982841:IIE982847 HYI982841:HYI982847 HOM982841:HOM982847 HEQ982841:HEQ982847 GUU982841:GUU982847 GKY982841:GKY982847 GBC982841:GBC982847 FRG982841:FRG982847 FHK982841:FHK982847 EXO982841:EXO982847 ENS982841:ENS982847 EDW982841:EDW982847 DUA982841:DUA982847 DKE982841:DKE982847 DAI982841:DAI982847 CQM982841:CQM982847 CGQ982841:CGQ982847 BWU982841:BWU982847 BMY982841:BMY982847 BDC982841:BDC982847 ATG982841:ATG982847 AJK982841:AJK982847 ZO982841:ZO982847 PS982841:PS982847 FW982841:FW982847 WSI917305:WSI917311 WIM917305:WIM917311 VYQ917305:VYQ917311 VOU917305:VOU917311 VEY917305:VEY917311 UVC917305:UVC917311 ULG917305:ULG917311 UBK917305:UBK917311 TRO917305:TRO917311 THS917305:THS917311 SXW917305:SXW917311 SOA917305:SOA917311 SEE917305:SEE917311 RUI917305:RUI917311 RKM917305:RKM917311 RAQ917305:RAQ917311 QQU917305:QQU917311 QGY917305:QGY917311 PXC917305:PXC917311 PNG917305:PNG917311 PDK917305:PDK917311 OTO917305:OTO917311 OJS917305:OJS917311 NZW917305:NZW917311 NQA917305:NQA917311 NGE917305:NGE917311 MWI917305:MWI917311 MMM917305:MMM917311 MCQ917305:MCQ917311 LSU917305:LSU917311 LIY917305:LIY917311 KZC917305:KZC917311 KPG917305:KPG917311 KFK917305:KFK917311 JVO917305:JVO917311 JLS917305:JLS917311 JBW917305:JBW917311 ISA917305:ISA917311 IIE917305:IIE917311 HYI917305:HYI917311 HOM917305:HOM917311 HEQ917305:HEQ917311 GUU917305:GUU917311 GKY917305:GKY917311 GBC917305:GBC917311 FRG917305:FRG917311 FHK917305:FHK917311 EXO917305:EXO917311 ENS917305:ENS917311 EDW917305:EDW917311 DUA917305:DUA917311 DKE917305:DKE917311 DAI917305:DAI917311 CQM917305:CQM917311 CGQ917305:CGQ917311 BWU917305:BWU917311 BMY917305:BMY917311 BDC917305:BDC917311 ATG917305:ATG917311 AJK917305:AJK917311 ZO917305:ZO917311 PS917305:PS917311 FW917305:FW917311 WSI851769:WSI851775 WIM851769:WIM851775 VYQ851769:VYQ851775 VOU851769:VOU851775 VEY851769:VEY851775 UVC851769:UVC851775 ULG851769:ULG851775 UBK851769:UBK851775 TRO851769:TRO851775 THS851769:THS851775 SXW851769:SXW851775 SOA851769:SOA851775 SEE851769:SEE851775 RUI851769:RUI851775 RKM851769:RKM851775 RAQ851769:RAQ851775 QQU851769:QQU851775 QGY851769:QGY851775 PXC851769:PXC851775 PNG851769:PNG851775 PDK851769:PDK851775 OTO851769:OTO851775 OJS851769:OJS851775 NZW851769:NZW851775 NQA851769:NQA851775 NGE851769:NGE851775 MWI851769:MWI851775 MMM851769:MMM851775 MCQ851769:MCQ851775 LSU851769:LSU851775 LIY851769:LIY851775 KZC851769:KZC851775 KPG851769:KPG851775 KFK851769:KFK851775 JVO851769:JVO851775 JLS851769:JLS851775 JBW851769:JBW851775 ISA851769:ISA851775 IIE851769:IIE851775 HYI851769:HYI851775 HOM851769:HOM851775 HEQ851769:HEQ851775 GUU851769:GUU851775 GKY851769:GKY851775 GBC851769:GBC851775 FRG851769:FRG851775 FHK851769:FHK851775 EXO851769:EXO851775 ENS851769:ENS851775 EDW851769:EDW851775 DUA851769:DUA851775 DKE851769:DKE851775 DAI851769:DAI851775 CQM851769:CQM851775 CGQ851769:CGQ851775 BWU851769:BWU851775 BMY851769:BMY851775 BDC851769:BDC851775 ATG851769:ATG851775 AJK851769:AJK851775 ZO851769:ZO851775 PS851769:PS851775 FW851769:FW851775 WSI786233:WSI786239 WIM786233:WIM786239 VYQ786233:VYQ786239 VOU786233:VOU786239 VEY786233:VEY786239 UVC786233:UVC786239 ULG786233:ULG786239 UBK786233:UBK786239 TRO786233:TRO786239 THS786233:THS786239 SXW786233:SXW786239 SOA786233:SOA786239 SEE786233:SEE786239 RUI786233:RUI786239 RKM786233:RKM786239 RAQ786233:RAQ786239 QQU786233:QQU786239 QGY786233:QGY786239 PXC786233:PXC786239 PNG786233:PNG786239 PDK786233:PDK786239 OTO786233:OTO786239 OJS786233:OJS786239 NZW786233:NZW786239 NQA786233:NQA786239 NGE786233:NGE786239 MWI786233:MWI786239 MMM786233:MMM786239 MCQ786233:MCQ786239 LSU786233:LSU786239 LIY786233:LIY786239 KZC786233:KZC786239 KPG786233:KPG786239 KFK786233:KFK786239 JVO786233:JVO786239 JLS786233:JLS786239 JBW786233:JBW786239 ISA786233:ISA786239 IIE786233:IIE786239 HYI786233:HYI786239 HOM786233:HOM786239 HEQ786233:HEQ786239 GUU786233:GUU786239 GKY786233:GKY786239 GBC786233:GBC786239 FRG786233:FRG786239 FHK786233:FHK786239 EXO786233:EXO786239 ENS786233:ENS786239 EDW786233:EDW786239 DUA786233:DUA786239 DKE786233:DKE786239 DAI786233:DAI786239 CQM786233:CQM786239 CGQ786233:CGQ786239 BWU786233:BWU786239 BMY786233:BMY786239 BDC786233:BDC786239 ATG786233:ATG786239 AJK786233:AJK786239 ZO786233:ZO786239 PS786233:PS786239 FW786233:FW786239 WSI720697:WSI720703 WIM720697:WIM720703 VYQ720697:VYQ720703 VOU720697:VOU720703 VEY720697:VEY720703 UVC720697:UVC720703 ULG720697:ULG720703 UBK720697:UBK720703 TRO720697:TRO720703 THS720697:THS720703 SXW720697:SXW720703 SOA720697:SOA720703 SEE720697:SEE720703 RUI720697:RUI720703 RKM720697:RKM720703 RAQ720697:RAQ720703 QQU720697:QQU720703 QGY720697:QGY720703 PXC720697:PXC720703 PNG720697:PNG720703 PDK720697:PDK720703 OTO720697:OTO720703 OJS720697:OJS720703 NZW720697:NZW720703 NQA720697:NQA720703 NGE720697:NGE720703 MWI720697:MWI720703 MMM720697:MMM720703 MCQ720697:MCQ720703 LSU720697:LSU720703 LIY720697:LIY720703 KZC720697:KZC720703 KPG720697:KPG720703 KFK720697:KFK720703 JVO720697:JVO720703 JLS720697:JLS720703 JBW720697:JBW720703 ISA720697:ISA720703 IIE720697:IIE720703 HYI720697:HYI720703 HOM720697:HOM720703 HEQ720697:HEQ720703 GUU720697:GUU720703 GKY720697:GKY720703 GBC720697:GBC720703 FRG720697:FRG720703 FHK720697:FHK720703 EXO720697:EXO720703 ENS720697:ENS720703 EDW720697:EDW720703 DUA720697:DUA720703 DKE720697:DKE720703 DAI720697:DAI720703 CQM720697:CQM720703 CGQ720697:CGQ720703 BWU720697:BWU720703 BMY720697:BMY720703 BDC720697:BDC720703 ATG720697:ATG720703 AJK720697:AJK720703 ZO720697:ZO720703 PS720697:PS720703 FW720697:FW720703 WSI655161:WSI655167 WIM655161:WIM655167 VYQ655161:VYQ655167 VOU655161:VOU655167 VEY655161:VEY655167 UVC655161:UVC655167 ULG655161:ULG655167 UBK655161:UBK655167 TRO655161:TRO655167 THS655161:THS655167 SXW655161:SXW655167 SOA655161:SOA655167 SEE655161:SEE655167 RUI655161:RUI655167 RKM655161:RKM655167 RAQ655161:RAQ655167 QQU655161:QQU655167 QGY655161:QGY655167 PXC655161:PXC655167 PNG655161:PNG655167 PDK655161:PDK655167 OTO655161:OTO655167 OJS655161:OJS655167 NZW655161:NZW655167 NQA655161:NQA655167 NGE655161:NGE655167 MWI655161:MWI655167 MMM655161:MMM655167 MCQ655161:MCQ655167 LSU655161:LSU655167 LIY655161:LIY655167 KZC655161:KZC655167 KPG655161:KPG655167 KFK655161:KFK655167 JVO655161:JVO655167 JLS655161:JLS655167 JBW655161:JBW655167 ISA655161:ISA655167 IIE655161:IIE655167 HYI655161:HYI655167 HOM655161:HOM655167 HEQ655161:HEQ655167 GUU655161:GUU655167 GKY655161:GKY655167 GBC655161:GBC655167 FRG655161:FRG655167 FHK655161:FHK655167 EXO655161:EXO655167 ENS655161:ENS655167 EDW655161:EDW655167 DUA655161:DUA655167 DKE655161:DKE655167 DAI655161:DAI655167 CQM655161:CQM655167 CGQ655161:CGQ655167 BWU655161:BWU655167 BMY655161:BMY655167 BDC655161:BDC655167 ATG655161:ATG655167 AJK655161:AJK655167 ZO655161:ZO655167 PS655161:PS655167 FW655161:FW655167 WSI589625:WSI589631 WIM589625:WIM589631 VYQ589625:VYQ589631 VOU589625:VOU589631 VEY589625:VEY589631 UVC589625:UVC589631 ULG589625:ULG589631 UBK589625:UBK589631 TRO589625:TRO589631 THS589625:THS589631 SXW589625:SXW589631 SOA589625:SOA589631 SEE589625:SEE589631 RUI589625:RUI589631 RKM589625:RKM589631 RAQ589625:RAQ589631 QQU589625:QQU589631 QGY589625:QGY589631 PXC589625:PXC589631 PNG589625:PNG589631 PDK589625:PDK589631 OTO589625:OTO589631 OJS589625:OJS589631 NZW589625:NZW589631 NQA589625:NQA589631 NGE589625:NGE589631 MWI589625:MWI589631 MMM589625:MMM589631 MCQ589625:MCQ589631 LSU589625:LSU589631 LIY589625:LIY589631 KZC589625:KZC589631 KPG589625:KPG589631 KFK589625:KFK589631 JVO589625:JVO589631 JLS589625:JLS589631 JBW589625:JBW589631 ISA589625:ISA589631 IIE589625:IIE589631 HYI589625:HYI589631 HOM589625:HOM589631 HEQ589625:HEQ589631 GUU589625:GUU589631 GKY589625:GKY589631 GBC589625:GBC589631 FRG589625:FRG589631 FHK589625:FHK589631 EXO589625:EXO589631 ENS589625:ENS589631 EDW589625:EDW589631 DUA589625:DUA589631 DKE589625:DKE589631 DAI589625:DAI589631 CQM589625:CQM589631 CGQ589625:CGQ589631 BWU589625:BWU589631 BMY589625:BMY589631 BDC589625:BDC589631 ATG589625:ATG589631 AJK589625:AJK589631 ZO589625:ZO589631 PS589625:PS589631 FW589625:FW589631 WSI524089:WSI524095 WIM524089:WIM524095 VYQ524089:VYQ524095 VOU524089:VOU524095 VEY524089:VEY524095 UVC524089:UVC524095 ULG524089:ULG524095 UBK524089:UBK524095 TRO524089:TRO524095 THS524089:THS524095 SXW524089:SXW524095 SOA524089:SOA524095 SEE524089:SEE524095 RUI524089:RUI524095 RKM524089:RKM524095 RAQ524089:RAQ524095 QQU524089:QQU524095 QGY524089:QGY524095 PXC524089:PXC524095 PNG524089:PNG524095 PDK524089:PDK524095 OTO524089:OTO524095 OJS524089:OJS524095 NZW524089:NZW524095 NQA524089:NQA524095 NGE524089:NGE524095 MWI524089:MWI524095 MMM524089:MMM524095 MCQ524089:MCQ524095 LSU524089:LSU524095 LIY524089:LIY524095 KZC524089:KZC524095 KPG524089:KPG524095 KFK524089:KFK524095 JVO524089:JVO524095 JLS524089:JLS524095 JBW524089:JBW524095 ISA524089:ISA524095 IIE524089:IIE524095 HYI524089:HYI524095 HOM524089:HOM524095 HEQ524089:HEQ524095 GUU524089:GUU524095 GKY524089:GKY524095 GBC524089:GBC524095 FRG524089:FRG524095 FHK524089:FHK524095 EXO524089:EXO524095 ENS524089:ENS524095 EDW524089:EDW524095 DUA524089:DUA524095 DKE524089:DKE524095 DAI524089:DAI524095 CQM524089:CQM524095 CGQ524089:CGQ524095 BWU524089:BWU524095 BMY524089:BMY524095 BDC524089:BDC524095 ATG524089:ATG524095 AJK524089:AJK524095 ZO524089:ZO524095 PS524089:PS524095 FW524089:FW524095 WSI458553:WSI458559 WIM458553:WIM458559 VYQ458553:VYQ458559 VOU458553:VOU458559 VEY458553:VEY458559 UVC458553:UVC458559 ULG458553:ULG458559 UBK458553:UBK458559 TRO458553:TRO458559 THS458553:THS458559 SXW458553:SXW458559 SOA458553:SOA458559 SEE458553:SEE458559 RUI458553:RUI458559 RKM458553:RKM458559 RAQ458553:RAQ458559 QQU458553:QQU458559 QGY458553:QGY458559 PXC458553:PXC458559 PNG458553:PNG458559 PDK458553:PDK458559 OTO458553:OTO458559 OJS458553:OJS458559 NZW458553:NZW458559 NQA458553:NQA458559 NGE458553:NGE458559 MWI458553:MWI458559 MMM458553:MMM458559 MCQ458553:MCQ458559 LSU458553:LSU458559 LIY458553:LIY458559 KZC458553:KZC458559 KPG458553:KPG458559 KFK458553:KFK458559 JVO458553:JVO458559 JLS458553:JLS458559 JBW458553:JBW458559 ISA458553:ISA458559 IIE458553:IIE458559 HYI458553:HYI458559 HOM458553:HOM458559 HEQ458553:HEQ458559 GUU458553:GUU458559 GKY458553:GKY458559 GBC458553:GBC458559 FRG458553:FRG458559 FHK458553:FHK458559 EXO458553:EXO458559 ENS458553:ENS458559 EDW458553:EDW458559 DUA458553:DUA458559 DKE458553:DKE458559 DAI458553:DAI458559 CQM458553:CQM458559 CGQ458553:CGQ458559 BWU458553:BWU458559 BMY458553:BMY458559 BDC458553:BDC458559 ATG458553:ATG458559 AJK458553:AJK458559 ZO458553:ZO458559 PS458553:PS458559 FW458553:FW458559 WSI393017:WSI393023 WIM393017:WIM393023 VYQ393017:VYQ393023 VOU393017:VOU393023 VEY393017:VEY393023 UVC393017:UVC393023 ULG393017:ULG393023 UBK393017:UBK393023 TRO393017:TRO393023 THS393017:THS393023 SXW393017:SXW393023 SOA393017:SOA393023 SEE393017:SEE393023 RUI393017:RUI393023 RKM393017:RKM393023 RAQ393017:RAQ393023 QQU393017:QQU393023 QGY393017:QGY393023 PXC393017:PXC393023 PNG393017:PNG393023 PDK393017:PDK393023 OTO393017:OTO393023 OJS393017:OJS393023 NZW393017:NZW393023 NQA393017:NQA393023 NGE393017:NGE393023 MWI393017:MWI393023 MMM393017:MMM393023 MCQ393017:MCQ393023 LSU393017:LSU393023 LIY393017:LIY393023 KZC393017:KZC393023 KPG393017:KPG393023 KFK393017:KFK393023 JVO393017:JVO393023 JLS393017:JLS393023 JBW393017:JBW393023 ISA393017:ISA393023 IIE393017:IIE393023 HYI393017:HYI393023 HOM393017:HOM393023 HEQ393017:HEQ393023 GUU393017:GUU393023 GKY393017:GKY393023 GBC393017:GBC393023 FRG393017:FRG393023 FHK393017:FHK393023 EXO393017:EXO393023 ENS393017:ENS393023 EDW393017:EDW393023 DUA393017:DUA393023 DKE393017:DKE393023 DAI393017:DAI393023 CQM393017:CQM393023 CGQ393017:CGQ393023 BWU393017:BWU393023 BMY393017:BMY393023 BDC393017:BDC393023 ATG393017:ATG393023 AJK393017:AJK393023 ZO393017:ZO393023 PS393017:PS393023 FW393017:FW393023 WSI327481:WSI327487 WIM327481:WIM327487 VYQ327481:VYQ327487 VOU327481:VOU327487 VEY327481:VEY327487 UVC327481:UVC327487 ULG327481:ULG327487 UBK327481:UBK327487 TRO327481:TRO327487 THS327481:THS327487 SXW327481:SXW327487 SOA327481:SOA327487 SEE327481:SEE327487 RUI327481:RUI327487 RKM327481:RKM327487 RAQ327481:RAQ327487 QQU327481:QQU327487 QGY327481:QGY327487 PXC327481:PXC327487 PNG327481:PNG327487 PDK327481:PDK327487 OTO327481:OTO327487 OJS327481:OJS327487 NZW327481:NZW327487 NQA327481:NQA327487 NGE327481:NGE327487 MWI327481:MWI327487 MMM327481:MMM327487 MCQ327481:MCQ327487 LSU327481:LSU327487 LIY327481:LIY327487 KZC327481:KZC327487 KPG327481:KPG327487 KFK327481:KFK327487 JVO327481:JVO327487 JLS327481:JLS327487 JBW327481:JBW327487 ISA327481:ISA327487 IIE327481:IIE327487 HYI327481:HYI327487 HOM327481:HOM327487 HEQ327481:HEQ327487 GUU327481:GUU327487 GKY327481:GKY327487 GBC327481:GBC327487 FRG327481:FRG327487 FHK327481:FHK327487 EXO327481:EXO327487 ENS327481:ENS327487 EDW327481:EDW327487 DUA327481:DUA327487 DKE327481:DKE327487 DAI327481:DAI327487 CQM327481:CQM327487 CGQ327481:CGQ327487 BWU327481:BWU327487 BMY327481:BMY327487 BDC327481:BDC327487 ATG327481:ATG327487 AJK327481:AJK327487 ZO327481:ZO327487 PS327481:PS327487 FW327481:FW327487 WSI261945:WSI261951 WIM261945:WIM261951 VYQ261945:VYQ261951 VOU261945:VOU261951 VEY261945:VEY261951 UVC261945:UVC261951 ULG261945:ULG261951 UBK261945:UBK261951 TRO261945:TRO261951 THS261945:THS261951 SXW261945:SXW261951 SOA261945:SOA261951 SEE261945:SEE261951 RUI261945:RUI261951 RKM261945:RKM261951 RAQ261945:RAQ261951 QQU261945:QQU261951 QGY261945:QGY261951 PXC261945:PXC261951 PNG261945:PNG261951 PDK261945:PDK261951 OTO261945:OTO261951 OJS261945:OJS261951 NZW261945:NZW261951 NQA261945:NQA261951 NGE261945:NGE261951 MWI261945:MWI261951 MMM261945:MMM261951 MCQ261945:MCQ261951 LSU261945:LSU261951 LIY261945:LIY261951 KZC261945:KZC261951 KPG261945:KPG261951 KFK261945:KFK261951 JVO261945:JVO261951 JLS261945:JLS261951 JBW261945:JBW261951 ISA261945:ISA261951 IIE261945:IIE261951 HYI261945:HYI261951 HOM261945:HOM261951 HEQ261945:HEQ261951 GUU261945:GUU261951 GKY261945:GKY261951 GBC261945:GBC261951 FRG261945:FRG261951 FHK261945:FHK261951 EXO261945:EXO261951 ENS261945:ENS261951 EDW261945:EDW261951 DUA261945:DUA261951 DKE261945:DKE261951 DAI261945:DAI261951 CQM261945:CQM261951 CGQ261945:CGQ261951 BWU261945:BWU261951 BMY261945:BMY261951 BDC261945:BDC261951 ATG261945:ATG261951 AJK261945:AJK261951 ZO261945:ZO261951 PS261945:PS261951 FW261945:FW261951 WSI196409:WSI196415 WIM196409:WIM196415 VYQ196409:VYQ196415 VOU196409:VOU196415 VEY196409:VEY196415 UVC196409:UVC196415 ULG196409:ULG196415 UBK196409:UBK196415 TRO196409:TRO196415 THS196409:THS196415 SXW196409:SXW196415 SOA196409:SOA196415 SEE196409:SEE196415 RUI196409:RUI196415 RKM196409:RKM196415 RAQ196409:RAQ196415 QQU196409:QQU196415 QGY196409:QGY196415 PXC196409:PXC196415 PNG196409:PNG196415 PDK196409:PDK196415 OTO196409:OTO196415 OJS196409:OJS196415 NZW196409:NZW196415 NQA196409:NQA196415 NGE196409:NGE196415 MWI196409:MWI196415 MMM196409:MMM196415 MCQ196409:MCQ196415 LSU196409:LSU196415 LIY196409:LIY196415 KZC196409:KZC196415 KPG196409:KPG196415 KFK196409:KFK196415 JVO196409:JVO196415 JLS196409:JLS196415 JBW196409:JBW196415 ISA196409:ISA196415 IIE196409:IIE196415 HYI196409:HYI196415 HOM196409:HOM196415 HEQ196409:HEQ196415 GUU196409:GUU196415 GKY196409:GKY196415 GBC196409:GBC196415 FRG196409:FRG196415 FHK196409:FHK196415 EXO196409:EXO196415 ENS196409:ENS196415 EDW196409:EDW196415 DUA196409:DUA196415 DKE196409:DKE196415 DAI196409:DAI196415 CQM196409:CQM196415 CGQ196409:CGQ196415 BWU196409:BWU196415 BMY196409:BMY196415 BDC196409:BDC196415 ATG196409:ATG196415 AJK196409:AJK196415 ZO196409:ZO196415 PS196409:PS196415 FW196409:FW196415 WSI130873:WSI130879 WIM130873:WIM130879 VYQ130873:VYQ130879 VOU130873:VOU130879 VEY130873:VEY130879 UVC130873:UVC130879 ULG130873:ULG130879 UBK130873:UBK130879 TRO130873:TRO130879 THS130873:THS130879 SXW130873:SXW130879 SOA130873:SOA130879 SEE130873:SEE130879 RUI130873:RUI130879 RKM130873:RKM130879 RAQ130873:RAQ130879 QQU130873:QQU130879 QGY130873:QGY130879 PXC130873:PXC130879 PNG130873:PNG130879 PDK130873:PDK130879 OTO130873:OTO130879 OJS130873:OJS130879 NZW130873:NZW130879 NQA130873:NQA130879 NGE130873:NGE130879 MWI130873:MWI130879 MMM130873:MMM130879 MCQ130873:MCQ130879 LSU130873:LSU130879 LIY130873:LIY130879 KZC130873:KZC130879 KPG130873:KPG130879 KFK130873:KFK130879 JVO130873:JVO130879 JLS130873:JLS130879 JBW130873:JBW130879 ISA130873:ISA130879 IIE130873:IIE130879 HYI130873:HYI130879 HOM130873:HOM130879 HEQ130873:HEQ130879 GUU130873:GUU130879 GKY130873:GKY130879 GBC130873:GBC130879 FRG130873:FRG130879 FHK130873:FHK130879 EXO130873:EXO130879 ENS130873:ENS130879 EDW130873:EDW130879 DUA130873:DUA130879 DKE130873:DKE130879 DAI130873:DAI130879 CQM130873:CQM130879 CGQ130873:CGQ130879 BWU130873:BWU130879 BMY130873:BMY130879 BDC130873:BDC130879 ATG130873:ATG130879 AJK130873:AJK130879 ZO130873:ZO130879 PS130873:PS130879 FW130873:FW130879 WSI65337:WSI65343 WIM65337:WIM65343 VYQ65337:VYQ65343 VOU65337:VOU65343 VEY65337:VEY65343 UVC65337:UVC65343 ULG65337:ULG65343 UBK65337:UBK65343 TRO65337:TRO65343 THS65337:THS65343 SXW65337:SXW65343 SOA65337:SOA65343 SEE65337:SEE65343 RUI65337:RUI65343 RKM65337:RKM65343 RAQ65337:RAQ65343 QQU65337:QQU65343 QGY65337:QGY65343 PXC65337:PXC65343 PNG65337:PNG65343 PDK65337:PDK65343 OTO65337:OTO65343 OJS65337:OJS65343 NZW65337:NZW65343 NQA65337:NQA65343 NGE65337:NGE65343 MWI65337:MWI65343 MMM65337:MMM65343 MCQ65337:MCQ65343 LSU65337:LSU65343 LIY65337:LIY65343 KZC65337:KZC65343 KPG65337:KPG65343 KFK65337:KFK65343 JVO65337:JVO65343 JLS65337:JLS65343 JBW65337:JBW65343 ISA65337:ISA65343 IIE65337:IIE65343 HYI65337:HYI65343 HOM65337:HOM65343 HEQ65337:HEQ65343 GUU65337:GUU65343 GKY65337:GKY65343 GBC65337:GBC65343 FRG65337:FRG65343 FHK65337:FHK65343 EXO65337:EXO65343 ENS65337:ENS65343 EDW65337:EDW65343 DUA65337:DUA65343 DKE65337:DKE65343 DAI65337:DAI65343 CQM65337:CQM65343 CGQ65337:CGQ65343 BWU65337:BWU65343 BMY65337:BMY65343 BDC65337:BDC65343 ATG65337:ATG65343 AJK65337:AJK65343 ZO65337:ZO65343 PS65337:PS65343 FW65337:FW65343 WSI982965:WSI982990 WIM982965:WIM982990 VYQ982965:VYQ982990 VOU982965:VOU982990 VEY982965:VEY982990 UVC982965:UVC982990 ULG982965:ULG982990 UBK982965:UBK982990 TRO982965:TRO982990 THS982965:THS982990 SXW982965:SXW982990 SOA982965:SOA982990 SEE982965:SEE982990 RUI982965:RUI982990 RKM982965:RKM982990 RAQ982965:RAQ982990 QQU982965:QQU982990 QGY982965:QGY982990 PXC982965:PXC982990 PNG982965:PNG982990 PDK982965:PDK982990 OTO982965:OTO982990 OJS982965:OJS982990 NZW982965:NZW982990 NQA982965:NQA982990 NGE982965:NGE982990 MWI982965:MWI982990 MMM982965:MMM982990 MCQ982965:MCQ982990 LSU982965:LSU982990 LIY982965:LIY982990 KZC982965:KZC982990 KPG982965:KPG982990 KFK982965:KFK982990 JVO982965:JVO982990 JLS982965:JLS982990 JBW982965:JBW982990 ISA982965:ISA982990 IIE982965:IIE982990 HYI982965:HYI982990 HOM982965:HOM982990 HEQ982965:HEQ982990 GUU982965:GUU982990 GKY982965:GKY982990 GBC982965:GBC982990 FRG982965:FRG982990 FHK982965:FHK982990 EXO982965:EXO982990 ENS982965:ENS982990 EDW982965:EDW982990 DUA982965:DUA982990 DKE982965:DKE982990 DAI982965:DAI982990 CQM982965:CQM982990 CGQ982965:CGQ982990 BWU982965:BWU982990 BMY982965:BMY982990 BDC982965:BDC982990 ATG982965:ATG982990 AJK982965:AJK982990 ZO982965:ZO982990 PS982965:PS982990 FW982965:FW982990 WSI917429:WSI917454 WIM917429:WIM917454 VYQ917429:VYQ917454 VOU917429:VOU917454 VEY917429:VEY917454 UVC917429:UVC917454 ULG917429:ULG917454 UBK917429:UBK917454 TRO917429:TRO917454 THS917429:THS917454 SXW917429:SXW917454 SOA917429:SOA917454 SEE917429:SEE917454 RUI917429:RUI917454 RKM917429:RKM917454 RAQ917429:RAQ917454 QQU917429:QQU917454 QGY917429:QGY917454 PXC917429:PXC917454 PNG917429:PNG917454 PDK917429:PDK917454 OTO917429:OTO917454 OJS917429:OJS917454 NZW917429:NZW917454 NQA917429:NQA917454 NGE917429:NGE917454 MWI917429:MWI917454 MMM917429:MMM917454 MCQ917429:MCQ917454 LSU917429:LSU917454 LIY917429:LIY917454 KZC917429:KZC917454 KPG917429:KPG917454 KFK917429:KFK917454 JVO917429:JVO917454 JLS917429:JLS917454 JBW917429:JBW917454 ISA917429:ISA917454 IIE917429:IIE917454 HYI917429:HYI917454 HOM917429:HOM917454 HEQ917429:HEQ917454 GUU917429:GUU917454 GKY917429:GKY917454 GBC917429:GBC917454 FRG917429:FRG917454 FHK917429:FHK917454 EXO917429:EXO917454 ENS917429:ENS917454 EDW917429:EDW917454 DUA917429:DUA917454 DKE917429:DKE917454 DAI917429:DAI917454 CQM917429:CQM917454 CGQ917429:CGQ917454 BWU917429:BWU917454 BMY917429:BMY917454 BDC917429:BDC917454 ATG917429:ATG917454 AJK917429:AJK917454 ZO917429:ZO917454 PS917429:PS917454 FW917429:FW917454 WSI851893:WSI851918 WIM851893:WIM851918 VYQ851893:VYQ851918 VOU851893:VOU851918 VEY851893:VEY851918 UVC851893:UVC851918 ULG851893:ULG851918 UBK851893:UBK851918 TRO851893:TRO851918 THS851893:THS851918 SXW851893:SXW851918 SOA851893:SOA851918 SEE851893:SEE851918 RUI851893:RUI851918 RKM851893:RKM851918 RAQ851893:RAQ851918 QQU851893:QQU851918 QGY851893:QGY851918 PXC851893:PXC851918 PNG851893:PNG851918 PDK851893:PDK851918 OTO851893:OTO851918 OJS851893:OJS851918 NZW851893:NZW851918 NQA851893:NQA851918 NGE851893:NGE851918 MWI851893:MWI851918 MMM851893:MMM851918 MCQ851893:MCQ851918 LSU851893:LSU851918 LIY851893:LIY851918 KZC851893:KZC851918 KPG851893:KPG851918 KFK851893:KFK851918 JVO851893:JVO851918 JLS851893:JLS851918 JBW851893:JBW851918 ISA851893:ISA851918 IIE851893:IIE851918 HYI851893:HYI851918 HOM851893:HOM851918 HEQ851893:HEQ851918 GUU851893:GUU851918 GKY851893:GKY851918 GBC851893:GBC851918 FRG851893:FRG851918 FHK851893:FHK851918 EXO851893:EXO851918 ENS851893:ENS851918 EDW851893:EDW851918 DUA851893:DUA851918 DKE851893:DKE851918 DAI851893:DAI851918 CQM851893:CQM851918 CGQ851893:CGQ851918 BWU851893:BWU851918 BMY851893:BMY851918 BDC851893:BDC851918 ATG851893:ATG851918 AJK851893:AJK851918 ZO851893:ZO851918 PS851893:PS851918 FW851893:FW851918 WSI786357:WSI786382 WIM786357:WIM786382 VYQ786357:VYQ786382 VOU786357:VOU786382 VEY786357:VEY786382 UVC786357:UVC786382 ULG786357:ULG786382 UBK786357:UBK786382 TRO786357:TRO786382 THS786357:THS786382 SXW786357:SXW786382 SOA786357:SOA786382 SEE786357:SEE786382 RUI786357:RUI786382 RKM786357:RKM786382 RAQ786357:RAQ786382 QQU786357:QQU786382 QGY786357:QGY786382 PXC786357:PXC786382 PNG786357:PNG786382 PDK786357:PDK786382 OTO786357:OTO786382 OJS786357:OJS786382 NZW786357:NZW786382 NQA786357:NQA786382 NGE786357:NGE786382 MWI786357:MWI786382 MMM786357:MMM786382 MCQ786357:MCQ786382 LSU786357:LSU786382 LIY786357:LIY786382 KZC786357:KZC786382 KPG786357:KPG786382 KFK786357:KFK786382 JVO786357:JVO786382 JLS786357:JLS786382 JBW786357:JBW786382 ISA786357:ISA786382 IIE786357:IIE786382 HYI786357:HYI786382 HOM786357:HOM786382 HEQ786357:HEQ786382 GUU786357:GUU786382 GKY786357:GKY786382 GBC786357:GBC786382 FRG786357:FRG786382 FHK786357:FHK786382 EXO786357:EXO786382 ENS786357:ENS786382 EDW786357:EDW786382 DUA786357:DUA786382 DKE786357:DKE786382 DAI786357:DAI786382 CQM786357:CQM786382 CGQ786357:CGQ786382 BWU786357:BWU786382 BMY786357:BMY786382 BDC786357:BDC786382 ATG786357:ATG786382 AJK786357:AJK786382 ZO786357:ZO786382 PS786357:PS786382 FW786357:FW786382 WSI720821:WSI720846 WIM720821:WIM720846 VYQ720821:VYQ720846 VOU720821:VOU720846 VEY720821:VEY720846 UVC720821:UVC720846 ULG720821:ULG720846 UBK720821:UBK720846 TRO720821:TRO720846 THS720821:THS720846 SXW720821:SXW720846 SOA720821:SOA720846 SEE720821:SEE720846 RUI720821:RUI720846 RKM720821:RKM720846 RAQ720821:RAQ720846 QQU720821:QQU720846 QGY720821:QGY720846 PXC720821:PXC720846 PNG720821:PNG720846 PDK720821:PDK720846 OTO720821:OTO720846 OJS720821:OJS720846 NZW720821:NZW720846 NQA720821:NQA720846 NGE720821:NGE720846 MWI720821:MWI720846 MMM720821:MMM720846 MCQ720821:MCQ720846 LSU720821:LSU720846 LIY720821:LIY720846 KZC720821:KZC720846 KPG720821:KPG720846 KFK720821:KFK720846 JVO720821:JVO720846 JLS720821:JLS720846 JBW720821:JBW720846 ISA720821:ISA720846 IIE720821:IIE720846 HYI720821:HYI720846 HOM720821:HOM720846 HEQ720821:HEQ720846 GUU720821:GUU720846 GKY720821:GKY720846 GBC720821:GBC720846 FRG720821:FRG720846 FHK720821:FHK720846 EXO720821:EXO720846 ENS720821:ENS720846 EDW720821:EDW720846 DUA720821:DUA720846 DKE720821:DKE720846 DAI720821:DAI720846 CQM720821:CQM720846 CGQ720821:CGQ720846 BWU720821:BWU720846 BMY720821:BMY720846 BDC720821:BDC720846 ATG720821:ATG720846 AJK720821:AJK720846 ZO720821:ZO720846 PS720821:PS720846 FW720821:FW720846 WSI655285:WSI655310 WIM655285:WIM655310 VYQ655285:VYQ655310 VOU655285:VOU655310 VEY655285:VEY655310 UVC655285:UVC655310 ULG655285:ULG655310 UBK655285:UBK655310 TRO655285:TRO655310 THS655285:THS655310 SXW655285:SXW655310 SOA655285:SOA655310 SEE655285:SEE655310 RUI655285:RUI655310 RKM655285:RKM655310 RAQ655285:RAQ655310 QQU655285:QQU655310 QGY655285:QGY655310 PXC655285:PXC655310 PNG655285:PNG655310 PDK655285:PDK655310 OTO655285:OTO655310 OJS655285:OJS655310 NZW655285:NZW655310 NQA655285:NQA655310 NGE655285:NGE655310 MWI655285:MWI655310 MMM655285:MMM655310 MCQ655285:MCQ655310 LSU655285:LSU655310 LIY655285:LIY655310 KZC655285:KZC655310 KPG655285:KPG655310 KFK655285:KFK655310 JVO655285:JVO655310 JLS655285:JLS655310 JBW655285:JBW655310 ISA655285:ISA655310 IIE655285:IIE655310 HYI655285:HYI655310 HOM655285:HOM655310 HEQ655285:HEQ655310 GUU655285:GUU655310 GKY655285:GKY655310 GBC655285:GBC655310 FRG655285:FRG655310 FHK655285:FHK655310 EXO655285:EXO655310 ENS655285:ENS655310 EDW655285:EDW655310 DUA655285:DUA655310 DKE655285:DKE655310 DAI655285:DAI655310 CQM655285:CQM655310 CGQ655285:CGQ655310 BWU655285:BWU655310 BMY655285:BMY655310 BDC655285:BDC655310 ATG655285:ATG655310 AJK655285:AJK655310 ZO655285:ZO655310 PS655285:PS655310 FW655285:FW655310 WSI589749:WSI589774 WIM589749:WIM589774 VYQ589749:VYQ589774 VOU589749:VOU589774 VEY589749:VEY589774 UVC589749:UVC589774 ULG589749:ULG589774 UBK589749:UBK589774 TRO589749:TRO589774 THS589749:THS589774 SXW589749:SXW589774 SOA589749:SOA589774 SEE589749:SEE589774 RUI589749:RUI589774 RKM589749:RKM589774 RAQ589749:RAQ589774 QQU589749:QQU589774 QGY589749:QGY589774 PXC589749:PXC589774 PNG589749:PNG589774 PDK589749:PDK589774 OTO589749:OTO589774 OJS589749:OJS589774 NZW589749:NZW589774 NQA589749:NQA589774 NGE589749:NGE589774 MWI589749:MWI589774 MMM589749:MMM589774 MCQ589749:MCQ589774 LSU589749:LSU589774 LIY589749:LIY589774 KZC589749:KZC589774 KPG589749:KPG589774 KFK589749:KFK589774 JVO589749:JVO589774 JLS589749:JLS589774 JBW589749:JBW589774 ISA589749:ISA589774 IIE589749:IIE589774 HYI589749:HYI589774 HOM589749:HOM589774 HEQ589749:HEQ589774 GUU589749:GUU589774 GKY589749:GKY589774 GBC589749:GBC589774 FRG589749:FRG589774 FHK589749:FHK589774 EXO589749:EXO589774 ENS589749:ENS589774 EDW589749:EDW589774 DUA589749:DUA589774 DKE589749:DKE589774 DAI589749:DAI589774 CQM589749:CQM589774 CGQ589749:CGQ589774 BWU589749:BWU589774 BMY589749:BMY589774 BDC589749:BDC589774 ATG589749:ATG589774 AJK589749:AJK589774 ZO589749:ZO589774 PS589749:PS589774 FW589749:FW589774 WSI524213:WSI524238 WIM524213:WIM524238 VYQ524213:VYQ524238 VOU524213:VOU524238 VEY524213:VEY524238 UVC524213:UVC524238 ULG524213:ULG524238 UBK524213:UBK524238 TRO524213:TRO524238 THS524213:THS524238 SXW524213:SXW524238 SOA524213:SOA524238 SEE524213:SEE524238 RUI524213:RUI524238 RKM524213:RKM524238 RAQ524213:RAQ524238 QQU524213:QQU524238 QGY524213:QGY524238 PXC524213:PXC524238 PNG524213:PNG524238 PDK524213:PDK524238 OTO524213:OTO524238 OJS524213:OJS524238 NZW524213:NZW524238 NQA524213:NQA524238 NGE524213:NGE524238 MWI524213:MWI524238 MMM524213:MMM524238 MCQ524213:MCQ524238 LSU524213:LSU524238 LIY524213:LIY524238 KZC524213:KZC524238 KPG524213:KPG524238 KFK524213:KFK524238 JVO524213:JVO524238 JLS524213:JLS524238 JBW524213:JBW524238 ISA524213:ISA524238 IIE524213:IIE524238 HYI524213:HYI524238 HOM524213:HOM524238 HEQ524213:HEQ524238 GUU524213:GUU524238 GKY524213:GKY524238 GBC524213:GBC524238 FRG524213:FRG524238 FHK524213:FHK524238 EXO524213:EXO524238 ENS524213:ENS524238 EDW524213:EDW524238 DUA524213:DUA524238 DKE524213:DKE524238 DAI524213:DAI524238 CQM524213:CQM524238 CGQ524213:CGQ524238 BWU524213:BWU524238 BMY524213:BMY524238 BDC524213:BDC524238 ATG524213:ATG524238 AJK524213:AJK524238 ZO524213:ZO524238 PS524213:PS524238 FW524213:FW524238 WSI458677:WSI458702 WIM458677:WIM458702 VYQ458677:VYQ458702 VOU458677:VOU458702 VEY458677:VEY458702 UVC458677:UVC458702 ULG458677:ULG458702 UBK458677:UBK458702 TRO458677:TRO458702 THS458677:THS458702 SXW458677:SXW458702 SOA458677:SOA458702 SEE458677:SEE458702 RUI458677:RUI458702 RKM458677:RKM458702 RAQ458677:RAQ458702 QQU458677:QQU458702 QGY458677:QGY458702 PXC458677:PXC458702 PNG458677:PNG458702 PDK458677:PDK458702 OTO458677:OTO458702 OJS458677:OJS458702 NZW458677:NZW458702 NQA458677:NQA458702 NGE458677:NGE458702 MWI458677:MWI458702 MMM458677:MMM458702 MCQ458677:MCQ458702 LSU458677:LSU458702 LIY458677:LIY458702 KZC458677:KZC458702 KPG458677:KPG458702 KFK458677:KFK458702 JVO458677:JVO458702 JLS458677:JLS458702 JBW458677:JBW458702 ISA458677:ISA458702 IIE458677:IIE458702 HYI458677:HYI458702 HOM458677:HOM458702 HEQ458677:HEQ458702 GUU458677:GUU458702 GKY458677:GKY458702 GBC458677:GBC458702 FRG458677:FRG458702 FHK458677:FHK458702 EXO458677:EXO458702 ENS458677:ENS458702 EDW458677:EDW458702 DUA458677:DUA458702 DKE458677:DKE458702 DAI458677:DAI458702 CQM458677:CQM458702 CGQ458677:CGQ458702 BWU458677:BWU458702 BMY458677:BMY458702 BDC458677:BDC458702 ATG458677:ATG458702 AJK458677:AJK458702 ZO458677:ZO458702 PS458677:PS458702 FW458677:FW458702 WSI393141:WSI393166 WIM393141:WIM393166 VYQ393141:VYQ393166 VOU393141:VOU393166 VEY393141:VEY393166 UVC393141:UVC393166 ULG393141:ULG393166 UBK393141:UBK393166 TRO393141:TRO393166 THS393141:THS393166 SXW393141:SXW393166 SOA393141:SOA393166 SEE393141:SEE393166 RUI393141:RUI393166 RKM393141:RKM393166 RAQ393141:RAQ393166 QQU393141:QQU393166 QGY393141:QGY393166 PXC393141:PXC393166 PNG393141:PNG393166 PDK393141:PDK393166 OTO393141:OTO393166 OJS393141:OJS393166 NZW393141:NZW393166 NQA393141:NQA393166 NGE393141:NGE393166 MWI393141:MWI393166 MMM393141:MMM393166 MCQ393141:MCQ393166 LSU393141:LSU393166 LIY393141:LIY393166 KZC393141:KZC393166 KPG393141:KPG393166 KFK393141:KFK393166 JVO393141:JVO393166 JLS393141:JLS393166 JBW393141:JBW393166 ISA393141:ISA393166 IIE393141:IIE393166 HYI393141:HYI393166 HOM393141:HOM393166 HEQ393141:HEQ393166 GUU393141:GUU393166 GKY393141:GKY393166 GBC393141:GBC393166 FRG393141:FRG393166 FHK393141:FHK393166 EXO393141:EXO393166 ENS393141:ENS393166 EDW393141:EDW393166 DUA393141:DUA393166 DKE393141:DKE393166 DAI393141:DAI393166 CQM393141:CQM393166 CGQ393141:CGQ393166 BWU393141:BWU393166 BMY393141:BMY393166 BDC393141:BDC393166 ATG393141:ATG393166 AJK393141:AJK393166 ZO393141:ZO393166 PS393141:PS393166 FW393141:FW393166 WSI327605:WSI327630 WIM327605:WIM327630 VYQ327605:VYQ327630 VOU327605:VOU327630 VEY327605:VEY327630 UVC327605:UVC327630 ULG327605:ULG327630 UBK327605:UBK327630 TRO327605:TRO327630 THS327605:THS327630 SXW327605:SXW327630 SOA327605:SOA327630 SEE327605:SEE327630 RUI327605:RUI327630 RKM327605:RKM327630 RAQ327605:RAQ327630 QQU327605:QQU327630 QGY327605:QGY327630 PXC327605:PXC327630 PNG327605:PNG327630 PDK327605:PDK327630 OTO327605:OTO327630 OJS327605:OJS327630 NZW327605:NZW327630 NQA327605:NQA327630 NGE327605:NGE327630 MWI327605:MWI327630 MMM327605:MMM327630 MCQ327605:MCQ327630 LSU327605:LSU327630 LIY327605:LIY327630 KZC327605:KZC327630 KPG327605:KPG327630 KFK327605:KFK327630 JVO327605:JVO327630 JLS327605:JLS327630 JBW327605:JBW327630 ISA327605:ISA327630 IIE327605:IIE327630 HYI327605:HYI327630 HOM327605:HOM327630 HEQ327605:HEQ327630 GUU327605:GUU327630 GKY327605:GKY327630 GBC327605:GBC327630 FRG327605:FRG327630 FHK327605:FHK327630 EXO327605:EXO327630 ENS327605:ENS327630 EDW327605:EDW327630 DUA327605:DUA327630 DKE327605:DKE327630 DAI327605:DAI327630 CQM327605:CQM327630 CGQ327605:CGQ327630 BWU327605:BWU327630 BMY327605:BMY327630 BDC327605:BDC327630 ATG327605:ATG327630 AJK327605:AJK327630 ZO327605:ZO327630 PS327605:PS327630 FW327605:FW327630 WSI262069:WSI262094 WIM262069:WIM262094 VYQ262069:VYQ262094 VOU262069:VOU262094 VEY262069:VEY262094 UVC262069:UVC262094 ULG262069:ULG262094 UBK262069:UBK262094 TRO262069:TRO262094 THS262069:THS262094 SXW262069:SXW262094 SOA262069:SOA262094 SEE262069:SEE262094 RUI262069:RUI262094 RKM262069:RKM262094 RAQ262069:RAQ262094 QQU262069:QQU262094 QGY262069:QGY262094 PXC262069:PXC262094 PNG262069:PNG262094 PDK262069:PDK262094 OTO262069:OTO262094 OJS262069:OJS262094 NZW262069:NZW262094 NQA262069:NQA262094 NGE262069:NGE262094 MWI262069:MWI262094 MMM262069:MMM262094 MCQ262069:MCQ262094 LSU262069:LSU262094 LIY262069:LIY262094 KZC262069:KZC262094 KPG262069:KPG262094 KFK262069:KFK262094 JVO262069:JVO262094 JLS262069:JLS262094 JBW262069:JBW262094 ISA262069:ISA262094 IIE262069:IIE262094 HYI262069:HYI262094 HOM262069:HOM262094 HEQ262069:HEQ262094 GUU262069:GUU262094 GKY262069:GKY262094 GBC262069:GBC262094 FRG262069:FRG262094 FHK262069:FHK262094 EXO262069:EXO262094 ENS262069:ENS262094 EDW262069:EDW262094 DUA262069:DUA262094 DKE262069:DKE262094 DAI262069:DAI262094 CQM262069:CQM262094 CGQ262069:CGQ262094 BWU262069:BWU262094 BMY262069:BMY262094 BDC262069:BDC262094 ATG262069:ATG262094 AJK262069:AJK262094 ZO262069:ZO262094 PS262069:PS262094 FW262069:FW262094 WSI196533:WSI196558 WIM196533:WIM196558 VYQ196533:VYQ196558 VOU196533:VOU196558 VEY196533:VEY196558 UVC196533:UVC196558 ULG196533:ULG196558 UBK196533:UBK196558 TRO196533:TRO196558 THS196533:THS196558 SXW196533:SXW196558 SOA196533:SOA196558 SEE196533:SEE196558 RUI196533:RUI196558 RKM196533:RKM196558 RAQ196533:RAQ196558 QQU196533:QQU196558 QGY196533:QGY196558 PXC196533:PXC196558 PNG196533:PNG196558 PDK196533:PDK196558 OTO196533:OTO196558 OJS196533:OJS196558 NZW196533:NZW196558 NQA196533:NQA196558 NGE196533:NGE196558 MWI196533:MWI196558 MMM196533:MMM196558 MCQ196533:MCQ196558 LSU196533:LSU196558 LIY196533:LIY196558 KZC196533:KZC196558 KPG196533:KPG196558 KFK196533:KFK196558 JVO196533:JVO196558 JLS196533:JLS196558 JBW196533:JBW196558 ISA196533:ISA196558 IIE196533:IIE196558 HYI196533:HYI196558 HOM196533:HOM196558 HEQ196533:HEQ196558 GUU196533:GUU196558 GKY196533:GKY196558 GBC196533:GBC196558 FRG196533:FRG196558 FHK196533:FHK196558 EXO196533:EXO196558 ENS196533:ENS196558 EDW196533:EDW196558 DUA196533:DUA196558 DKE196533:DKE196558 DAI196533:DAI196558 CQM196533:CQM196558 CGQ196533:CGQ196558 BWU196533:BWU196558 BMY196533:BMY196558 BDC196533:BDC196558 ATG196533:ATG196558 AJK196533:AJK196558 ZO196533:ZO196558 PS196533:PS196558 FW196533:FW196558 WSI130997:WSI131022 WIM130997:WIM131022 VYQ130997:VYQ131022 VOU130997:VOU131022 VEY130997:VEY131022 UVC130997:UVC131022 ULG130997:ULG131022 UBK130997:UBK131022 TRO130997:TRO131022 THS130997:THS131022 SXW130997:SXW131022 SOA130997:SOA131022 SEE130997:SEE131022 RUI130997:RUI131022 RKM130997:RKM131022 RAQ130997:RAQ131022 QQU130997:QQU131022 QGY130997:QGY131022 PXC130997:PXC131022 PNG130997:PNG131022 PDK130997:PDK131022 OTO130997:OTO131022 OJS130997:OJS131022 NZW130997:NZW131022 NQA130997:NQA131022 NGE130997:NGE131022 MWI130997:MWI131022 MMM130997:MMM131022 MCQ130997:MCQ131022 LSU130997:LSU131022 LIY130997:LIY131022 KZC130997:KZC131022 KPG130997:KPG131022 KFK130997:KFK131022 JVO130997:JVO131022 JLS130997:JLS131022 JBW130997:JBW131022 ISA130997:ISA131022 IIE130997:IIE131022 HYI130997:HYI131022 HOM130997:HOM131022 HEQ130997:HEQ131022 GUU130997:GUU131022 GKY130997:GKY131022 GBC130997:GBC131022 FRG130997:FRG131022 FHK130997:FHK131022 EXO130997:EXO131022 ENS130997:ENS131022 EDW130997:EDW131022 DUA130997:DUA131022 DKE130997:DKE131022 DAI130997:DAI131022 CQM130997:CQM131022 CGQ130997:CGQ131022 BWU130997:BWU131022 BMY130997:BMY131022 BDC130997:BDC131022 ATG130997:ATG131022 AJK130997:AJK131022 ZO130997:ZO131022 PS130997:PS131022 FW130997:FW131022 WSI65461:WSI65486 WIM65461:WIM65486 VYQ65461:VYQ65486 VOU65461:VOU65486 VEY65461:VEY65486 UVC65461:UVC65486 ULG65461:ULG65486 UBK65461:UBK65486 TRO65461:TRO65486 THS65461:THS65486 SXW65461:SXW65486 SOA65461:SOA65486 SEE65461:SEE65486 RUI65461:RUI65486 RKM65461:RKM65486 RAQ65461:RAQ65486 QQU65461:QQU65486 QGY65461:QGY65486 PXC65461:PXC65486 PNG65461:PNG65486 PDK65461:PDK65486 OTO65461:OTO65486 OJS65461:OJS65486 NZW65461:NZW65486 NQA65461:NQA65486 NGE65461:NGE65486 MWI65461:MWI65486 MMM65461:MMM65486 MCQ65461:MCQ65486 LSU65461:LSU65486 LIY65461:LIY65486 KZC65461:KZC65486 KPG65461:KPG65486 KFK65461:KFK65486 JVO65461:JVO65486 JLS65461:JLS65486 JBW65461:JBW65486 ISA65461:ISA65486 IIE65461:IIE65486 HYI65461:HYI65486 HOM65461:HOM65486 HEQ65461:HEQ65486 GUU65461:GUU65486 GKY65461:GKY65486 GBC65461:GBC65486 FRG65461:FRG65486 FHK65461:FHK65486 EXO65461:EXO65486 ENS65461:ENS65486 EDW65461:EDW65486 DUA65461:DUA65486 DKE65461:DKE65486 DAI65461:DAI65486 CQM65461:CQM65486 CGQ65461:CGQ65486 BWU65461:BWU65486 BMY65461:BMY65486 BDC65461:BDC65486 ATG65461:ATG65486 AJK65461:AJK65486 ZO65461:ZO65486 PS65461:PS65486 FW65461:FW65486 WSI982941:WSI982949 WIM982941:WIM982949 VYQ982941:VYQ982949 VOU982941:VOU982949 VEY982941:VEY982949 UVC982941:UVC982949 ULG982941:ULG982949 UBK982941:UBK982949 TRO982941:TRO982949 THS982941:THS982949 SXW982941:SXW982949 SOA982941:SOA982949 SEE982941:SEE982949 RUI982941:RUI982949 RKM982941:RKM982949 RAQ982941:RAQ982949 QQU982941:QQU982949 QGY982941:QGY982949 PXC982941:PXC982949 PNG982941:PNG982949 PDK982941:PDK982949 OTO982941:OTO982949 OJS982941:OJS982949 NZW982941:NZW982949 NQA982941:NQA982949 NGE982941:NGE982949 MWI982941:MWI982949 MMM982941:MMM982949 MCQ982941:MCQ982949 LSU982941:LSU982949 LIY982941:LIY982949 KZC982941:KZC982949 KPG982941:KPG982949 KFK982941:KFK982949 JVO982941:JVO982949 JLS982941:JLS982949 JBW982941:JBW982949 ISA982941:ISA982949 IIE982941:IIE982949 HYI982941:HYI982949 HOM982941:HOM982949 HEQ982941:HEQ982949 GUU982941:GUU982949 GKY982941:GKY982949 GBC982941:GBC982949 FRG982941:FRG982949 FHK982941:FHK982949 EXO982941:EXO982949 ENS982941:ENS982949 EDW982941:EDW982949 DUA982941:DUA982949 DKE982941:DKE982949 DAI982941:DAI982949 CQM982941:CQM982949 CGQ982941:CGQ982949 BWU982941:BWU982949 BMY982941:BMY982949 BDC982941:BDC982949 ATG982941:ATG982949 AJK982941:AJK982949 ZO982941:ZO982949 PS982941:PS982949 FW982941:FW982949 WSI917405:WSI917413 WIM917405:WIM917413 VYQ917405:VYQ917413 VOU917405:VOU917413 VEY917405:VEY917413 UVC917405:UVC917413 ULG917405:ULG917413 UBK917405:UBK917413 TRO917405:TRO917413 THS917405:THS917413 SXW917405:SXW917413 SOA917405:SOA917413 SEE917405:SEE917413 RUI917405:RUI917413 RKM917405:RKM917413 RAQ917405:RAQ917413 QQU917405:QQU917413 QGY917405:QGY917413 PXC917405:PXC917413 PNG917405:PNG917413 PDK917405:PDK917413 OTO917405:OTO917413 OJS917405:OJS917413 NZW917405:NZW917413 NQA917405:NQA917413 NGE917405:NGE917413 MWI917405:MWI917413 MMM917405:MMM917413 MCQ917405:MCQ917413 LSU917405:LSU917413 LIY917405:LIY917413 KZC917405:KZC917413 KPG917405:KPG917413 KFK917405:KFK917413 JVO917405:JVO917413 JLS917405:JLS917413 JBW917405:JBW917413 ISA917405:ISA917413 IIE917405:IIE917413 HYI917405:HYI917413 HOM917405:HOM917413 HEQ917405:HEQ917413 GUU917405:GUU917413 GKY917405:GKY917413 GBC917405:GBC917413 FRG917405:FRG917413 FHK917405:FHK917413 EXO917405:EXO917413 ENS917405:ENS917413 EDW917405:EDW917413 DUA917405:DUA917413 DKE917405:DKE917413 DAI917405:DAI917413 CQM917405:CQM917413 CGQ917405:CGQ917413 BWU917405:BWU917413 BMY917405:BMY917413 BDC917405:BDC917413 ATG917405:ATG917413 AJK917405:AJK917413 ZO917405:ZO917413 PS917405:PS917413 FW917405:FW917413 WSI851869:WSI851877 WIM851869:WIM851877 VYQ851869:VYQ851877 VOU851869:VOU851877 VEY851869:VEY851877 UVC851869:UVC851877 ULG851869:ULG851877 UBK851869:UBK851877 TRO851869:TRO851877 THS851869:THS851877 SXW851869:SXW851877 SOA851869:SOA851877 SEE851869:SEE851877 RUI851869:RUI851877 RKM851869:RKM851877 RAQ851869:RAQ851877 QQU851869:QQU851877 QGY851869:QGY851877 PXC851869:PXC851877 PNG851869:PNG851877 PDK851869:PDK851877 OTO851869:OTO851877 OJS851869:OJS851877 NZW851869:NZW851877 NQA851869:NQA851877 NGE851869:NGE851877 MWI851869:MWI851877 MMM851869:MMM851877 MCQ851869:MCQ851877 LSU851869:LSU851877 LIY851869:LIY851877 KZC851869:KZC851877 KPG851869:KPG851877 KFK851869:KFK851877 JVO851869:JVO851877 JLS851869:JLS851877 JBW851869:JBW851877 ISA851869:ISA851877 IIE851869:IIE851877 HYI851869:HYI851877 HOM851869:HOM851877 HEQ851869:HEQ851877 GUU851869:GUU851877 GKY851869:GKY851877 GBC851869:GBC851877 FRG851869:FRG851877 FHK851869:FHK851877 EXO851869:EXO851877 ENS851869:ENS851877 EDW851869:EDW851877 DUA851869:DUA851877 DKE851869:DKE851877 DAI851869:DAI851877 CQM851869:CQM851877 CGQ851869:CGQ851877 BWU851869:BWU851877 BMY851869:BMY851877 BDC851869:BDC851877 ATG851869:ATG851877 AJK851869:AJK851877 ZO851869:ZO851877 PS851869:PS851877 FW851869:FW851877 WSI786333:WSI786341 WIM786333:WIM786341 VYQ786333:VYQ786341 VOU786333:VOU786341 VEY786333:VEY786341 UVC786333:UVC786341 ULG786333:ULG786341 UBK786333:UBK786341 TRO786333:TRO786341 THS786333:THS786341 SXW786333:SXW786341 SOA786333:SOA786341 SEE786333:SEE786341 RUI786333:RUI786341 RKM786333:RKM786341 RAQ786333:RAQ786341 QQU786333:QQU786341 QGY786333:QGY786341 PXC786333:PXC786341 PNG786333:PNG786341 PDK786333:PDK786341 OTO786333:OTO786341 OJS786333:OJS786341 NZW786333:NZW786341 NQA786333:NQA786341 NGE786333:NGE786341 MWI786333:MWI786341 MMM786333:MMM786341 MCQ786333:MCQ786341 LSU786333:LSU786341 LIY786333:LIY786341 KZC786333:KZC786341 KPG786333:KPG786341 KFK786333:KFK786341 JVO786333:JVO786341 JLS786333:JLS786341 JBW786333:JBW786341 ISA786333:ISA786341 IIE786333:IIE786341 HYI786333:HYI786341 HOM786333:HOM786341 HEQ786333:HEQ786341 GUU786333:GUU786341 GKY786333:GKY786341 GBC786333:GBC786341 FRG786333:FRG786341 FHK786333:FHK786341 EXO786333:EXO786341 ENS786333:ENS786341 EDW786333:EDW786341 DUA786333:DUA786341 DKE786333:DKE786341 DAI786333:DAI786341 CQM786333:CQM786341 CGQ786333:CGQ786341 BWU786333:BWU786341 BMY786333:BMY786341 BDC786333:BDC786341 ATG786333:ATG786341 AJK786333:AJK786341 ZO786333:ZO786341 PS786333:PS786341 FW786333:FW786341 WSI720797:WSI720805 WIM720797:WIM720805 VYQ720797:VYQ720805 VOU720797:VOU720805 VEY720797:VEY720805 UVC720797:UVC720805 ULG720797:ULG720805 UBK720797:UBK720805 TRO720797:TRO720805 THS720797:THS720805 SXW720797:SXW720805 SOA720797:SOA720805 SEE720797:SEE720805 RUI720797:RUI720805 RKM720797:RKM720805 RAQ720797:RAQ720805 QQU720797:QQU720805 QGY720797:QGY720805 PXC720797:PXC720805 PNG720797:PNG720805 PDK720797:PDK720805 OTO720797:OTO720805 OJS720797:OJS720805 NZW720797:NZW720805 NQA720797:NQA720805 NGE720797:NGE720805 MWI720797:MWI720805 MMM720797:MMM720805 MCQ720797:MCQ720805 LSU720797:LSU720805 LIY720797:LIY720805 KZC720797:KZC720805 KPG720797:KPG720805 KFK720797:KFK720805 JVO720797:JVO720805 JLS720797:JLS720805 JBW720797:JBW720805 ISA720797:ISA720805 IIE720797:IIE720805 HYI720797:HYI720805 HOM720797:HOM720805 HEQ720797:HEQ720805 GUU720797:GUU720805 GKY720797:GKY720805 GBC720797:GBC720805 FRG720797:FRG720805 FHK720797:FHK720805 EXO720797:EXO720805 ENS720797:ENS720805 EDW720797:EDW720805 DUA720797:DUA720805 DKE720797:DKE720805 DAI720797:DAI720805 CQM720797:CQM720805 CGQ720797:CGQ720805 BWU720797:BWU720805 BMY720797:BMY720805 BDC720797:BDC720805 ATG720797:ATG720805 AJK720797:AJK720805 ZO720797:ZO720805 PS720797:PS720805 FW720797:FW720805 WSI655261:WSI655269 WIM655261:WIM655269 VYQ655261:VYQ655269 VOU655261:VOU655269 VEY655261:VEY655269 UVC655261:UVC655269 ULG655261:ULG655269 UBK655261:UBK655269 TRO655261:TRO655269 THS655261:THS655269 SXW655261:SXW655269 SOA655261:SOA655269 SEE655261:SEE655269 RUI655261:RUI655269 RKM655261:RKM655269 RAQ655261:RAQ655269 QQU655261:QQU655269 QGY655261:QGY655269 PXC655261:PXC655269 PNG655261:PNG655269 PDK655261:PDK655269 OTO655261:OTO655269 OJS655261:OJS655269 NZW655261:NZW655269 NQA655261:NQA655269 NGE655261:NGE655269 MWI655261:MWI655269 MMM655261:MMM655269 MCQ655261:MCQ655269 LSU655261:LSU655269 LIY655261:LIY655269 KZC655261:KZC655269 KPG655261:KPG655269 KFK655261:KFK655269 JVO655261:JVO655269 JLS655261:JLS655269 JBW655261:JBW655269 ISA655261:ISA655269 IIE655261:IIE655269 HYI655261:HYI655269 HOM655261:HOM655269 HEQ655261:HEQ655269 GUU655261:GUU655269 GKY655261:GKY655269 GBC655261:GBC655269 FRG655261:FRG655269 FHK655261:FHK655269 EXO655261:EXO655269 ENS655261:ENS655269 EDW655261:EDW655269 DUA655261:DUA655269 DKE655261:DKE655269 DAI655261:DAI655269 CQM655261:CQM655269 CGQ655261:CGQ655269 BWU655261:BWU655269 BMY655261:BMY655269 BDC655261:BDC655269 ATG655261:ATG655269 AJK655261:AJK655269 ZO655261:ZO655269 PS655261:PS655269 FW655261:FW655269 WSI589725:WSI589733 WIM589725:WIM589733 VYQ589725:VYQ589733 VOU589725:VOU589733 VEY589725:VEY589733 UVC589725:UVC589733 ULG589725:ULG589733 UBK589725:UBK589733 TRO589725:TRO589733 THS589725:THS589733 SXW589725:SXW589733 SOA589725:SOA589733 SEE589725:SEE589733 RUI589725:RUI589733 RKM589725:RKM589733 RAQ589725:RAQ589733 QQU589725:QQU589733 QGY589725:QGY589733 PXC589725:PXC589733 PNG589725:PNG589733 PDK589725:PDK589733 OTO589725:OTO589733 OJS589725:OJS589733 NZW589725:NZW589733 NQA589725:NQA589733 NGE589725:NGE589733 MWI589725:MWI589733 MMM589725:MMM589733 MCQ589725:MCQ589733 LSU589725:LSU589733 LIY589725:LIY589733 KZC589725:KZC589733 KPG589725:KPG589733 KFK589725:KFK589733 JVO589725:JVO589733 JLS589725:JLS589733 JBW589725:JBW589733 ISA589725:ISA589733 IIE589725:IIE589733 HYI589725:HYI589733 HOM589725:HOM589733 HEQ589725:HEQ589733 GUU589725:GUU589733 GKY589725:GKY589733 GBC589725:GBC589733 FRG589725:FRG589733 FHK589725:FHK589733 EXO589725:EXO589733 ENS589725:ENS589733 EDW589725:EDW589733 DUA589725:DUA589733 DKE589725:DKE589733 DAI589725:DAI589733 CQM589725:CQM589733 CGQ589725:CGQ589733 BWU589725:BWU589733 BMY589725:BMY589733 BDC589725:BDC589733 ATG589725:ATG589733 AJK589725:AJK589733 ZO589725:ZO589733 PS589725:PS589733 FW589725:FW589733 WSI524189:WSI524197 WIM524189:WIM524197 VYQ524189:VYQ524197 VOU524189:VOU524197 VEY524189:VEY524197 UVC524189:UVC524197 ULG524189:ULG524197 UBK524189:UBK524197 TRO524189:TRO524197 THS524189:THS524197 SXW524189:SXW524197 SOA524189:SOA524197 SEE524189:SEE524197 RUI524189:RUI524197 RKM524189:RKM524197 RAQ524189:RAQ524197 QQU524189:QQU524197 QGY524189:QGY524197 PXC524189:PXC524197 PNG524189:PNG524197 PDK524189:PDK524197 OTO524189:OTO524197 OJS524189:OJS524197 NZW524189:NZW524197 NQA524189:NQA524197 NGE524189:NGE524197 MWI524189:MWI524197 MMM524189:MMM524197 MCQ524189:MCQ524197 LSU524189:LSU524197 LIY524189:LIY524197 KZC524189:KZC524197 KPG524189:KPG524197 KFK524189:KFK524197 JVO524189:JVO524197 JLS524189:JLS524197 JBW524189:JBW524197 ISA524189:ISA524197 IIE524189:IIE524197 HYI524189:HYI524197 HOM524189:HOM524197 HEQ524189:HEQ524197 GUU524189:GUU524197 GKY524189:GKY524197 GBC524189:GBC524197 FRG524189:FRG524197 FHK524189:FHK524197 EXO524189:EXO524197 ENS524189:ENS524197 EDW524189:EDW524197 DUA524189:DUA524197 DKE524189:DKE524197 DAI524189:DAI524197 CQM524189:CQM524197 CGQ524189:CGQ524197 BWU524189:BWU524197 BMY524189:BMY524197 BDC524189:BDC524197 ATG524189:ATG524197 AJK524189:AJK524197 ZO524189:ZO524197 PS524189:PS524197 FW524189:FW524197 WSI458653:WSI458661 WIM458653:WIM458661 VYQ458653:VYQ458661 VOU458653:VOU458661 VEY458653:VEY458661 UVC458653:UVC458661 ULG458653:ULG458661 UBK458653:UBK458661 TRO458653:TRO458661 THS458653:THS458661 SXW458653:SXW458661 SOA458653:SOA458661 SEE458653:SEE458661 RUI458653:RUI458661 RKM458653:RKM458661 RAQ458653:RAQ458661 QQU458653:QQU458661 QGY458653:QGY458661 PXC458653:PXC458661 PNG458653:PNG458661 PDK458653:PDK458661 OTO458653:OTO458661 OJS458653:OJS458661 NZW458653:NZW458661 NQA458653:NQA458661 NGE458653:NGE458661 MWI458653:MWI458661 MMM458653:MMM458661 MCQ458653:MCQ458661 LSU458653:LSU458661 LIY458653:LIY458661 KZC458653:KZC458661 KPG458653:KPG458661 KFK458653:KFK458661 JVO458653:JVO458661 JLS458653:JLS458661 JBW458653:JBW458661 ISA458653:ISA458661 IIE458653:IIE458661 HYI458653:HYI458661 HOM458653:HOM458661 HEQ458653:HEQ458661 GUU458653:GUU458661 GKY458653:GKY458661 GBC458653:GBC458661 FRG458653:FRG458661 FHK458653:FHK458661 EXO458653:EXO458661 ENS458653:ENS458661 EDW458653:EDW458661 DUA458653:DUA458661 DKE458653:DKE458661 DAI458653:DAI458661 CQM458653:CQM458661 CGQ458653:CGQ458661 BWU458653:BWU458661 BMY458653:BMY458661 BDC458653:BDC458661 ATG458653:ATG458661 AJK458653:AJK458661 ZO458653:ZO458661 PS458653:PS458661 FW458653:FW458661 WSI393117:WSI393125 WIM393117:WIM393125 VYQ393117:VYQ393125 VOU393117:VOU393125 VEY393117:VEY393125 UVC393117:UVC393125 ULG393117:ULG393125 UBK393117:UBK393125 TRO393117:TRO393125 THS393117:THS393125 SXW393117:SXW393125 SOA393117:SOA393125 SEE393117:SEE393125 RUI393117:RUI393125 RKM393117:RKM393125 RAQ393117:RAQ393125 QQU393117:QQU393125 QGY393117:QGY393125 PXC393117:PXC393125 PNG393117:PNG393125 PDK393117:PDK393125 OTO393117:OTO393125 OJS393117:OJS393125 NZW393117:NZW393125 NQA393117:NQA393125 NGE393117:NGE393125 MWI393117:MWI393125 MMM393117:MMM393125 MCQ393117:MCQ393125 LSU393117:LSU393125 LIY393117:LIY393125 KZC393117:KZC393125 KPG393117:KPG393125 KFK393117:KFK393125 JVO393117:JVO393125 JLS393117:JLS393125 JBW393117:JBW393125 ISA393117:ISA393125 IIE393117:IIE393125 HYI393117:HYI393125 HOM393117:HOM393125 HEQ393117:HEQ393125 GUU393117:GUU393125 GKY393117:GKY393125 GBC393117:GBC393125 FRG393117:FRG393125 FHK393117:FHK393125 EXO393117:EXO393125 ENS393117:ENS393125 EDW393117:EDW393125 DUA393117:DUA393125 DKE393117:DKE393125 DAI393117:DAI393125 CQM393117:CQM393125 CGQ393117:CGQ393125 BWU393117:BWU393125 BMY393117:BMY393125 BDC393117:BDC393125 ATG393117:ATG393125 AJK393117:AJK393125 ZO393117:ZO393125 PS393117:PS393125 FW393117:FW393125 WSI327581:WSI327589 WIM327581:WIM327589 VYQ327581:VYQ327589 VOU327581:VOU327589 VEY327581:VEY327589 UVC327581:UVC327589 ULG327581:ULG327589 UBK327581:UBK327589 TRO327581:TRO327589 THS327581:THS327589 SXW327581:SXW327589 SOA327581:SOA327589 SEE327581:SEE327589 RUI327581:RUI327589 RKM327581:RKM327589 RAQ327581:RAQ327589 QQU327581:QQU327589 QGY327581:QGY327589 PXC327581:PXC327589 PNG327581:PNG327589 PDK327581:PDK327589 OTO327581:OTO327589 OJS327581:OJS327589 NZW327581:NZW327589 NQA327581:NQA327589 NGE327581:NGE327589 MWI327581:MWI327589 MMM327581:MMM327589 MCQ327581:MCQ327589 LSU327581:LSU327589 LIY327581:LIY327589 KZC327581:KZC327589 KPG327581:KPG327589 KFK327581:KFK327589 JVO327581:JVO327589 JLS327581:JLS327589 JBW327581:JBW327589 ISA327581:ISA327589 IIE327581:IIE327589 HYI327581:HYI327589 HOM327581:HOM327589 HEQ327581:HEQ327589 GUU327581:GUU327589 GKY327581:GKY327589 GBC327581:GBC327589 FRG327581:FRG327589 FHK327581:FHK327589 EXO327581:EXO327589 ENS327581:ENS327589 EDW327581:EDW327589 DUA327581:DUA327589 DKE327581:DKE327589 DAI327581:DAI327589 CQM327581:CQM327589 CGQ327581:CGQ327589 BWU327581:BWU327589 BMY327581:BMY327589 BDC327581:BDC327589 ATG327581:ATG327589 AJK327581:AJK327589 ZO327581:ZO327589 PS327581:PS327589 FW327581:FW327589 WSI262045:WSI262053 WIM262045:WIM262053 VYQ262045:VYQ262053 VOU262045:VOU262053 VEY262045:VEY262053 UVC262045:UVC262053 ULG262045:ULG262053 UBK262045:UBK262053 TRO262045:TRO262053 THS262045:THS262053 SXW262045:SXW262053 SOA262045:SOA262053 SEE262045:SEE262053 RUI262045:RUI262053 RKM262045:RKM262053 RAQ262045:RAQ262053 QQU262045:QQU262053 QGY262045:QGY262053 PXC262045:PXC262053 PNG262045:PNG262053 PDK262045:PDK262053 OTO262045:OTO262053 OJS262045:OJS262053 NZW262045:NZW262053 NQA262045:NQA262053 NGE262045:NGE262053 MWI262045:MWI262053 MMM262045:MMM262053 MCQ262045:MCQ262053 LSU262045:LSU262053 LIY262045:LIY262053 KZC262045:KZC262053 KPG262045:KPG262053 KFK262045:KFK262053 JVO262045:JVO262053 JLS262045:JLS262053 JBW262045:JBW262053 ISA262045:ISA262053 IIE262045:IIE262053 HYI262045:HYI262053 HOM262045:HOM262053 HEQ262045:HEQ262053 GUU262045:GUU262053 GKY262045:GKY262053 GBC262045:GBC262053 FRG262045:FRG262053 FHK262045:FHK262053 EXO262045:EXO262053 ENS262045:ENS262053 EDW262045:EDW262053 DUA262045:DUA262053 DKE262045:DKE262053 DAI262045:DAI262053 CQM262045:CQM262053 CGQ262045:CGQ262053 BWU262045:BWU262053 BMY262045:BMY262053 BDC262045:BDC262053 ATG262045:ATG262053 AJK262045:AJK262053 ZO262045:ZO262053 PS262045:PS262053 FW262045:FW262053 WSI196509:WSI196517 WIM196509:WIM196517 VYQ196509:VYQ196517 VOU196509:VOU196517 VEY196509:VEY196517 UVC196509:UVC196517 ULG196509:ULG196517 UBK196509:UBK196517 TRO196509:TRO196517 THS196509:THS196517 SXW196509:SXW196517 SOA196509:SOA196517 SEE196509:SEE196517 RUI196509:RUI196517 RKM196509:RKM196517 RAQ196509:RAQ196517 QQU196509:QQU196517 QGY196509:QGY196517 PXC196509:PXC196517 PNG196509:PNG196517 PDK196509:PDK196517 OTO196509:OTO196517 OJS196509:OJS196517 NZW196509:NZW196517 NQA196509:NQA196517 NGE196509:NGE196517 MWI196509:MWI196517 MMM196509:MMM196517 MCQ196509:MCQ196517 LSU196509:LSU196517 LIY196509:LIY196517 KZC196509:KZC196517 KPG196509:KPG196517 KFK196509:KFK196517 JVO196509:JVO196517 JLS196509:JLS196517 JBW196509:JBW196517 ISA196509:ISA196517 IIE196509:IIE196517 HYI196509:HYI196517 HOM196509:HOM196517 HEQ196509:HEQ196517 GUU196509:GUU196517 GKY196509:GKY196517 GBC196509:GBC196517 FRG196509:FRG196517 FHK196509:FHK196517 EXO196509:EXO196517 ENS196509:ENS196517 EDW196509:EDW196517 DUA196509:DUA196517 DKE196509:DKE196517 DAI196509:DAI196517 CQM196509:CQM196517 CGQ196509:CGQ196517 BWU196509:BWU196517 BMY196509:BMY196517 BDC196509:BDC196517 ATG196509:ATG196517 AJK196509:AJK196517 ZO196509:ZO196517 PS196509:PS196517 FW196509:FW196517 WSI130973:WSI130981 WIM130973:WIM130981 VYQ130973:VYQ130981 VOU130973:VOU130981 VEY130973:VEY130981 UVC130973:UVC130981 ULG130973:ULG130981 UBK130973:UBK130981 TRO130973:TRO130981 THS130973:THS130981 SXW130973:SXW130981 SOA130973:SOA130981 SEE130973:SEE130981 RUI130973:RUI130981 RKM130973:RKM130981 RAQ130973:RAQ130981 QQU130973:QQU130981 QGY130973:QGY130981 PXC130973:PXC130981 PNG130973:PNG130981 PDK130973:PDK130981 OTO130973:OTO130981 OJS130973:OJS130981 NZW130973:NZW130981 NQA130973:NQA130981 NGE130973:NGE130981 MWI130973:MWI130981 MMM130973:MMM130981 MCQ130973:MCQ130981 LSU130973:LSU130981 LIY130973:LIY130981 KZC130973:KZC130981 KPG130973:KPG130981 KFK130973:KFK130981 JVO130973:JVO130981 JLS130973:JLS130981 JBW130973:JBW130981 ISA130973:ISA130981 IIE130973:IIE130981 HYI130973:HYI130981 HOM130973:HOM130981 HEQ130973:HEQ130981 GUU130973:GUU130981 GKY130973:GKY130981 GBC130973:GBC130981 FRG130973:FRG130981 FHK130973:FHK130981 EXO130973:EXO130981 ENS130973:ENS130981 EDW130973:EDW130981 DUA130973:DUA130981 DKE130973:DKE130981 DAI130973:DAI130981 CQM130973:CQM130981 CGQ130973:CGQ130981 BWU130973:BWU130981 BMY130973:BMY130981 BDC130973:BDC130981 ATG130973:ATG130981 AJK130973:AJK130981 ZO130973:ZO130981 PS130973:PS130981 FW130973:FW130981 WSI65437:WSI65445 WIM65437:WIM65445 VYQ65437:VYQ65445 VOU65437:VOU65445 VEY65437:VEY65445 UVC65437:UVC65445 ULG65437:ULG65445 UBK65437:UBK65445 TRO65437:TRO65445 THS65437:THS65445 SXW65437:SXW65445 SOA65437:SOA65445 SEE65437:SEE65445 RUI65437:RUI65445 RKM65437:RKM65445 RAQ65437:RAQ65445 QQU65437:QQU65445 QGY65437:QGY65445 PXC65437:PXC65445 PNG65437:PNG65445 PDK65437:PDK65445 OTO65437:OTO65445 OJS65437:OJS65445 NZW65437:NZW65445 NQA65437:NQA65445 NGE65437:NGE65445 MWI65437:MWI65445 MMM65437:MMM65445 MCQ65437:MCQ65445 LSU65437:LSU65445 LIY65437:LIY65445 KZC65437:KZC65445 KPG65437:KPG65445 KFK65437:KFK65445 JVO65437:JVO65445 JLS65437:JLS65445 JBW65437:JBW65445 ISA65437:ISA65445 IIE65437:IIE65445 HYI65437:HYI65445 HOM65437:HOM65445 HEQ65437:HEQ65445 GUU65437:GUU65445 GKY65437:GKY65445 GBC65437:GBC65445 FRG65437:FRG65445 FHK65437:FHK65445 EXO65437:EXO65445 ENS65437:ENS65445 EDW65437:EDW65445 DUA65437:DUA65445 DKE65437:DKE65445 DAI65437:DAI65445 CQM65437:CQM65445 CGQ65437:CGQ65445 BWU65437:BWU65445 BMY65437:BMY65445 BDC65437:BDC65445 ATG65437:ATG65445 AJK65437:AJK65445 ZO65437:ZO65445 PS65437:PS65445 FW65437:FW65445 WSI982912:WSI982927 WIM982912:WIM982927 VYQ982912:VYQ982927 VOU982912:VOU982927 VEY982912:VEY982927 UVC982912:UVC982927 ULG982912:ULG982927 UBK982912:UBK982927 TRO982912:TRO982927 THS982912:THS982927 SXW982912:SXW982927 SOA982912:SOA982927 SEE982912:SEE982927 RUI982912:RUI982927 RKM982912:RKM982927 RAQ982912:RAQ982927 QQU982912:QQU982927 QGY982912:QGY982927 PXC982912:PXC982927 PNG982912:PNG982927 PDK982912:PDK982927 OTO982912:OTO982927 OJS982912:OJS982927 NZW982912:NZW982927 NQA982912:NQA982927 NGE982912:NGE982927 MWI982912:MWI982927 MMM982912:MMM982927 MCQ982912:MCQ982927 LSU982912:LSU982927 LIY982912:LIY982927 KZC982912:KZC982927 KPG982912:KPG982927 KFK982912:KFK982927 JVO982912:JVO982927 JLS982912:JLS982927 JBW982912:JBW982927 ISA982912:ISA982927 IIE982912:IIE982927 HYI982912:HYI982927 HOM982912:HOM982927 HEQ982912:HEQ982927 GUU982912:GUU982927 GKY982912:GKY982927 GBC982912:GBC982927 FRG982912:FRG982927 FHK982912:FHK982927 EXO982912:EXO982927 ENS982912:ENS982927 EDW982912:EDW982927 DUA982912:DUA982927 DKE982912:DKE982927 DAI982912:DAI982927 CQM982912:CQM982927 CGQ982912:CGQ982927 BWU982912:BWU982927 BMY982912:BMY982927 BDC982912:BDC982927 ATG982912:ATG982927 AJK982912:AJK982927 ZO982912:ZO982927 PS982912:PS982927 FW982912:FW982927 WSI917376:WSI917391 WIM917376:WIM917391 VYQ917376:VYQ917391 VOU917376:VOU917391 VEY917376:VEY917391 UVC917376:UVC917391 ULG917376:ULG917391 UBK917376:UBK917391 TRO917376:TRO917391 THS917376:THS917391 SXW917376:SXW917391 SOA917376:SOA917391 SEE917376:SEE917391 RUI917376:RUI917391 RKM917376:RKM917391 RAQ917376:RAQ917391 QQU917376:QQU917391 QGY917376:QGY917391 PXC917376:PXC917391 PNG917376:PNG917391 PDK917376:PDK917391 OTO917376:OTO917391 OJS917376:OJS917391 NZW917376:NZW917391 NQA917376:NQA917391 NGE917376:NGE917391 MWI917376:MWI917391 MMM917376:MMM917391 MCQ917376:MCQ917391 LSU917376:LSU917391 LIY917376:LIY917391 KZC917376:KZC917391 KPG917376:KPG917391 KFK917376:KFK917391 JVO917376:JVO917391 JLS917376:JLS917391 JBW917376:JBW917391 ISA917376:ISA917391 IIE917376:IIE917391 HYI917376:HYI917391 HOM917376:HOM917391 HEQ917376:HEQ917391 GUU917376:GUU917391 GKY917376:GKY917391 GBC917376:GBC917391 FRG917376:FRG917391 FHK917376:FHK917391 EXO917376:EXO917391 ENS917376:ENS917391 EDW917376:EDW917391 DUA917376:DUA917391 DKE917376:DKE917391 DAI917376:DAI917391 CQM917376:CQM917391 CGQ917376:CGQ917391 BWU917376:BWU917391 BMY917376:BMY917391 BDC917376:BDC917391 ATG917376:ATG917391 AJK917376:AJK917391 ZO917376:ZO917391 PS917376:PS917391 FW917376:FW917391 WSI851840:WSI851855 WIM851840:WIM851855 VYQ851840:VYQ851855 VOU851840:VOU851855 VEY851840:VEY851855 UVC851840:UVC851855 ULG851840:ULG851855 UBK851840:UBK851855 TRO851840:TRO851855 THS851840:THS851855 SXW851840:SXW851855 SOA851840:SOA851855 SEE851840:SEE851855 RUI851840:RUI851855 RKM851840:RKM851855 RAQ851840:RAQ851855 QQU851840:QQU851855 QGY851840:QGY851855 PXC851840:PXC851855 PNG851840:PNG851855 PDK851840:PDK851855 OTO851840:OTO851855 OJS851840:OJS851855 NZW851840:NZW851855 NQA851840:NQA851855 NGE851840:NGE851855 MWI851840:MWI851855 MMM851840:MMM851855 MCQ851840:MCQ851855 LSU851840:LSU851855 LIY851840:LIY851855 KZC851840:KZC851855 KPG851840:KPG851855 KFK851840:KFK851855 JVO851840:JVO851855 JLS851840:JLS851855 JBW851840:JBW851855 ISA851840:ISA851855 IIE851840:IIE851855 HYI851840:HYI851855 HOM851840:HOM851855 HEQ851840:HEQ851855 GUU851840:GUU851855 GKY851840:GKY851855 GBC851840:GBC851855 FRG851840:FRG851855 FHK851840:FHK851855 EXO851840:EXO851855 ENS851840:ENS851855 EDW851840:EDW851855 DUA851840:DUA851855 DKE851840:DKE851855 DAI851840:DAI851855 CQM851840:CQM851855 CGQ851840:CGQ851855 BWU851840:BWU851855 BMY851840:BMY851855 BDC851840:BDC851855 ATG851840:ATG851855 AJK851840:AJK851855 ZO851840:ZO851855 PS851840:PS851855 FW851840:FW851855 WSI786304:WSI786319 WIM786304:WIM786319 VYQ786304:VYQ786319 VOU786304:VOU786319 VEY786304:VEY786319 UVC786304:UVC786319 ULG786304:ULG786319 UBK786304:UBK786319 TRO786304:TRO786319 THS786304:THS786319 SXW786304:SXW786319 SOA786304:SOA786319 SEE786304:SEE786319 RUI786304:RUI786319 RKM786304:RKM786319 RAQ786304:RAQ786319 QQU786304:QQU786319 QGY786304:QGY786319 PXC786304:PXC786319 PNG786304:PNG786319 PDK786304:PDK786319 OTO786304:OTO786319 OJS786304:OJS786319 NZW786304:NZW786319 NQA786304:NQA786319 NGE786304:NGE786319 MWI786304:MWI786319 MMM786304:MMM786319 MCQ786304:MCQ786319 LSU786304:LSU786319 LIY786304:LIY786319 KZC786304:KZC786319 KPG786304:KPG786319 KFK786304:KFK786319 JVO786304:JVO786319 JLS786304:JLS786319 JBW786304:JBW786319 ISA786304:ISA786319 IIE786304:IIE786319 HYI786304:HYI786319 HOM786304:HOM786319 HEQ786304:HEQ786319 GUU786304:GUU786319 GKY786304:GKY786319 GBC786304:GBC786319 FRG786304:FRG786319 FHK786304:FHK786319 EXO786304:EXO786319 ENS786304:ENS786319 EDW786304:EDW786319 DUA786304:DUA786319 DKE786304:DKE786319 DAI786304:DAI786319 CQM786304:CQM786319 CGQ786304:CGQ786319 BWU786304:BWU786319 BMY786304:BMY786319 BDC786304:BDC786319 ATG786304:ATG786319 AJK786304:AJK786319 ZO786304:ZO786319 PS786304:PS786319 FW786304:FW786319 WSI720768:WSI720783 WIM720768:WIM720783 VYQ720768:VYQ720783 VOU720768:VOU720783 VEY720768:VEY720783 UVC720768:UVC720783 ULG720768:ULG720783 UBK720768:UBK720783 TRO720768:TRO720783 THS720768:THS720783 SXW720768:SXW720783 SOA720768:SOA720783 SEE720768:SEE720783 RUI720768:RUI720783 RKM720768:RKM720783 RAQ720768:RAQ720783 QQU720768:QQU720783 QGY720768:QGY720783 PXC720768:PXC720783 PNG720768:PNG720783 PDK720768:PDK720783 OTO720768:OTO720783 OJS720768:OJS720783 NZW720768:NZW720783 NQA720768:NQA720783 NGE720768:NGE720783 MWI720768:MWI720783 MMM720768:MMM720783 MCQ720768:MCQ720783 LSU720768:LSU720783 LIY720768:LIY720783 KZC720768:KZC720783 KPG720768:KPG720783 KFK720768:KFK720783 JVO720768:JVO720783 JLS720768:JLS720783 JBW720768:JBW720783 ISA720768:ISA720783 IIE720768:IIE720783 HYI720768:HYI720783 HOM720768:HOM720783 HEQ720768:HEQ720783 GUU720768:GUU720783 GKY720768:GKY720783 GBC720768:GBC720783 FRG720768:FRG720783 FHK720768:FHK720783 EXO720768:EXO720783 ENS720768:ENS720783 EDW720768:EDW720783 DUA720768:DUA720783 DKE720768:DKE720783 DAI720768:DAI720783 CQM720768:CQM720783 CGQ720768:CGQ720783 BWU720768:BWU720783 BMY720768:BMY720783 BDC720768:BDC720783 ATG720768:ATG720783 AJK720768:AJK720783 ZO720768:ZO720783 PS720768:PS720783 FW720768:FW720783 WSI655232:WSI655247 WIM655232:WIM655247 VYQ655232:VYQ655247 VOU655232:VOU655247 VEY655232:VEY655247 UVC655232:UVC655247 ULG655232:ULG655247 UBK655232:UBK655247 TRO655232:TRO655247 THS655232:THS655247 SXW655232:SXW655247 SOA655232:SOA655247 SEE655232:SEE655247 RUI655232:RUI655247 RKM655232:RKM655247 RAQ655232:RAQ655247 QQU655232:QQU655247 QGY655232:QGY655247 PXC655232:PXC655247 PNG655232:PNG655247 PDK655232:PDK655247 OTO655232:OTO655247 OJS655232:OJS655247 NZW655232:NZW655247 NQA655232:NQA655247 NGE655232:NGE655247 MWI655232:MWI655247 MMM655232:MMM655247 MCQ655232:MCQ655247 LSU655232:LSU655247 LIY655232:LIY655247 KZC655232:KZC655247 KPG655232:KPG655247 KFK655232:KFK655247 JVO655232:JVO655247 JLS655232:JLS655247 JBW655232:JBW655247 ISA655232:ISA655247 IIE655232:IIE655247 HYI655232:HYI655247 HOM655232:HOM655247 HEQ655232:HEQ655247 GUU655232:GUU655247 GKY655232:GKY655247 GBC655232:GBC655247 FRG655232:FRG655247 FHK655232:FHK655247 EXO655232:EXO655247 ENS655232:ENS655247 EDW655232:EDW655247 DUA655232:DUA655247 DKE655232:DKE655247 DAI655232:DAI655247 CQM655232:CQM655247 CGQ655232:CGQ655247 BWU655232:BWU655247 BMY655232:BMY655247 BDC655232:BDC655247 ATG655232:ATG655247 AJK655232:AJK655247 ZO655232:ZO655247 PS655232:PS655247 FW655232:FW655247 WSI589696:WSI589711 WIM589696:WIM589711 VYQ589696:VYQ589711 VOU589696:VOU589711 VEY589696:VEY589711 UVC589696:UVC589711 ULG589696:ULG589711 UBK589696:UBK589711 TRO589696:TRO589711 THS589696:THS589711 SXW589696:SXW589711 SOA589696:SOA589711 SEE589696:SEE589711 RUI589696:RUI589711 RKM589696:RKM589711 RAQ589696:RAQ589711 QQU589696:QQU589711 QGY589696:QGY589711 PXC589696:PXC589711 PNG589696:PNG589711 PDK589696:PDK589711 OTO589696:OTO589711 OJS589696:OJS589711 NZW589696:NZW589711 NQA589696:NQA589711 NGE589696:NGE589711 MWI589696:MWI589711 MMM589696:MMM589711 MCQ589696:MCQ589711 LSU589696:LSU589711 LIY589696:LIY589711 KZC589696:KZC589711 KPG589696:KPG589711 KFK589696:KFK589711 JVO589696:JVO589711 JLS589696:JLS589711 JBW589696:JBW589711 ISA589696:ISA589711 IIE589696:IIE589711 HYI589696:HYI589711 HOM589696:HOM589711 HEQ589696:HEQ589711 GUU589696:GUU589711 GKY589696:GKY589711 GBC589696:GBC589711 FRG589696:FRG589711 FHK589696:FHK589711 EXO589696:EXO589711 ENS589696:ENS589711 EDW589696:EDW589711 DUA589696:DUA589711 DKE589696:DKE589711 DAI589696:DAI589711 CQM589696:CQM589711 CGQ589696:CGQ589711 BWU589696:BWU589711 BMY589696:BMY589711 BDC589696:BDC589711 ATG589696:ATG589711 AJK589696:AJK589711 ZO589696:ZO589711 PS589696:PS589711 FW589696:FW589711 WSI524160:WSI524175 WIM524160:WIM524175 VYQ524160:VYQ524175 VOU524160:VOU524175 VEY524160:VEY524175 UVC524160:UVC524175 ULG524160:ULG524175 UBK524160:UBK524175 TRO524160:TRO524175 THS524160:THS524175 SXW524160:SXW524175 SOA524160:SOA524175 SEE524160:SEE524175 RUI524160:RUI524175 RKM524160:RKM524175 RAQ524160:RAQ524175 QQU524160:QQU524175 QGY524160:QGY524175 PXC524160:PXC524175 PNG524160:PNG524175 PDK524160:PDK524175 OTO524160:OTO524175 OJS524160:OJS524175 NZW524160:NZW524175 NQA524160:NQA524175 NGE524160:NGE524175 MWI524160:MWI524175 MMM524160:MMM524175 MCQ524160:MCQ524175 LSU524160:LSU524175 LIY524160:LIY524175 KZC524160:KZC524175 KPG524160:KPG524175 KFK524160:KFK524175 JVO524160:JVO524175 JLS524160:JLS524175 JBW524160:JBW524175 ISA524160:ISA524175 IIE524160:IIE524175 HYI524160:HYI524175 HOM524160:HOM524175 HEQ524160:HEQ524175 GUU524160:GUU524175 GKY524160:GKY524175 GBC524160:GBC524175 FRG524160:FRG524175 FHK524160:FHK524175 EXO524160:EXO524175 ENS524160:ENS524175 EDW524160:EDW524175 DUA524160:DUA524175 DKE524160:DKE524175 DAI524160:DAI524175 CQM524160:CQM524175 CGQ524160:CGQ524175 BWU524160:BWU524175 BMY524160:BMY524175 BDC524160:BDC524175 ATG524160:ATG524175 AJK524160:AJK524175 ZO524160:ZO524175 PS524160:PS524175 FW524160:FW524175 WSI458624:WSI458639 WIM458624:WIM458639 VYQ458624:VYQ458639 VOU458624:VOU458639 VEY458624:VEY458639 UVC458624:UVC458639 ULG458624:ULG458639 UBK458624:UBK458639 TRO458624:TRO458639 THS458624:THS458639 SXW458624:SXW458639 SOA458624:SOA458639 SEE458624:SEE458639 RUI458624:RUI458639 RKM458624:RKM458639 RAQ458624:RAQ458639 QQU458624:QQU458639 QGY458624:QGY458639 PXC458624:PXC458639 PNG458624:PNG458639 PDK458624:PDK458639 OTO458624:OTO458639 OJS458624:OJS458639 NZW458624:NZW458639 NQA458624:NQA458639 NGE458624:NGE458639 MWI458624:MWI458639 MMM458624:MMM458639 MCQ458624:MCQ458639 LSU458624:LSU458639 LIY458624:LIY458639 KZC458624:KZC458639 KPG458624:KPG458639 KFK458624:KFK458639 JVO458624:JVO458639 JLS458624:JLS458639 JBW458624:JBW458639 ISA458624:ISA458639 IIE458624:IIE458639 HYI458624:HYI458639 HOM458624:HOM458639 HEQ458624:HEQ458639 GUU458624:GUU458639 GKY458624:GKY458639 GBC458624:GBC458639 FRG458624:FRG458639 FHK458624:FHK458639 EXO458624:EXO458639 ENS458624:ENS458639 EDW458624:EDW458639 DUA458624:DUA458639 DKE458624:DKE458639 DAI458624:DAI458639 CQM458624:CQM458639 CGQ458624:CGQ458639 BWU458624:BWU458639 BMY458624:BMY458639 BDC458624:BDC458639 ATG458624:ATG458639 AJK458624:AJK458639 ZO458624:ZO458639 PS458624:PS458639 FW458624:FW458639 WSI393088:WSI393103 WIM393088:WIM393103 VYQ393088:VYQ393103 VOU393088:VOU393103 VEY393088:VEY393103 UVC393088:UVC393103 ULG393088:ULG393103 UBK393088:UBK393103 TRO393088:TRO393103 THS393088:THS393103 SXW393088:SXW393103 SOA393088:SOA393103 SEE393088:SEE393103 RUI393088:RUI393103 RKM393088:RKM393103 RAQ393088:RAQ393103 QQU393088:QQU393103 QGY393088:QGY393103 PXC393088:PXC393103 PNG393088:PNG393103 PDK393088:PDK393103 OTO393088:OTO393103 OJS393088:OJS393103 NZW393088:NZW393103 NQA393088:NQA393103 NGE393088:NGE393103 MWI393088:MWI393103 MMM393088:MMM393103 MCQ393088:MCQ393103 LSU393088:LSU393103 LIY393088:LIY393103 KZC393088:KZC393103 KPG393088:KPG393103 KFK393088:KFK393103 JVO393088:JVO393103 JLS393088:JLS393103 JBW393088:JBW393103 ISA393088:ISA393103 IIE393088:IIE393103 HYI393088:HYI393103 HOM393088:HOM393103 HEQ393088:HEQ393103 GUU393088:GUU393103 GKY393088:GKY393103 GBC393088:GBC393103 FRG393088:FRG393103 FHK393088:FHK393103 EXO393088:EXO393103 ENS393088:ENS393103 EDW393088:EDW393103 DUA393088:DUA393103 DKE393088:DKE393103 DAI393088:DAI393103 CQM393088:CQM393103 CGQ393088:CGQ393103 BWU393088:BWU393103 BMY393088:BMY393103 BDC393088:BDC393103 ATG393088:ATG393103 AJK393088:AJK393103 ZO393088:ZO393103 PS393088:PS393103 FW393088:FW393103 WSI327552:WSI327567 WIM327552:WIM327567 VYQ327552:VYQ327567 VOU327552:VOU327567 VEY327552:VEY327567 UVC327552:UVC327567 ULG327552:ULG327567 UBK327552:UBK327567 TRO327552:TRO327567 THS327552:THS327567 SXW327552:SXW327567 SOA327552:SOA327567 SEE327552:SEE327567 RUI327552:RUI327567 RKM327552:RKM327567 RAQ327552:RAQ327567 QQU327552:QQU327567 QGY327552:QGY327567 PXC327552:PXC327567 PNG327552:PNG327567 PDK327552:PDK327567 OTO327552:OTO327567 OJS327552:OJS327567 NZW327552:NZW327567 NQA327552:NQA327567 NGE327552:NGE327567 MWI327552:MWI327567 MMM327552:MMM327567 MCQ327552:MCQ327567 LSU327552:LSU327567 LIY327552:LIY327567 KZC327552:KZC327567 KPG327552:KPG327567 KFK327552:KFK327567 JVO327552:JVO327567 JLS327552:JLS327567 JBW327552:JBW327567 ISA327552:ISA327567 IIE327552:IIE327567 HYI327552:HYI327567 HOM327552:HOM327567 HEQ327552:HEQ327567 GUU327552:GUU327567 GKY327552:GKY327567 GBC327552:GBC327567 FRG327552:FRG327567 FHK327552:FHK327567 EXO327552:EXO327567 ENS327552:ENS327567 EDW327552:EDW327567 DUA327552:DUA327567 DKE327552:DKE327567 DAI327552:DAI327567 CQM327552:CQM327567 CGQ327552:CGQ327567 BWU327552:BWU327567 BMY327552:BMY327567 BDC327552:BDC327567 ATG327552:ATG327567 AJK327552:AJK327567 ZO327552:ZO327567 PS327552:PS327567 FW327552:FW327567 WSI262016:WSI262031 WIM262016:WIM262031 VYQ262016:VYQ262031 VOU262016:VOU262031 VEY262016:VEY262031 UVC262016:UVC262031 ULG262016:ULG262031 UBK262016:UBK262031 TRO262016:TRO262031 THS262016:THS262031 SXW262016:SXW262031 SOA262016:SOA262031 SEE262016:SEE262031 RUI262016:RUI262031 RKM262016:RKM262031 RAQ262016:RAQ262031 QQU262016:QQU262031 QGY262016:QGY262031 PXC262016:PXC262031 PNG262016:PNG262031 PDK262016:PDK262031 OTO262016:OTO262031 OJS262016:OJS262031 NZW262016:NZW262031 NQA262016:NQA262031 NGE262016:NGE262031 MWI262016:MWI262031 MMM262016:MMM262031 MCQ262016:MCQ262031 LSU262016:LSU262031 LIY262016:LIY262031 KZC262016:KZC262031 KPG262016:KPG262031 KFK262016:KFK262031 JVO262016:JVO262031 JLS262016:JLS262031 JBW262016:JBW262031 ISA262016:ISA262031 IIE262016:IIE262031 HYI262016:HYI262031 HOM262016:HOM262031 HEQ262016:HEQ262031 GUU262016:GUU262031 GKY262016:GKY262031 GBC262016:GBC262031 FRG262016:FRG262031 FHK262016:FHK262031 EXO262016:EXO262031 ENS262016:ENS262031 EDW262016:EDW262031 DUA262016:DUA262031 DKE262016:DKE262031 DAI262016:DAI262031 CQM262016:CQM262031 CGQ262016:CGQ262031 BWU262016:BWU262031 BMY262016:BMY262031 BDC262016:BDC262031 ATG262016:ATG262031 AJK262016:AJK262031 ZO262016:ZO262031 PS262016:PS262031 FW262016:FW262031 WSI196480:WSI196495 WIM196480:WIM196495 VYQ196480:VYQ196495 VOU196480:VOU196495 VEY196480:VEY196495 UVC196480:UVC196495 ULG196480:ULG196495 UBK196480:UBK196495 TRO196480:TRO196495 THS196480:THS196495 SXW196480:SXW196495 SOA196480:SOA196495 SEE196480:SEE196495 RUI196480:RUI196495 RKM196480:RKM196495 RAQ196480:RAQ196495 QQU196480:QQU196495 QGY196480:QGY196495 PXC196480:PXC196495 PNG196480:PNG196495 PDK196480:PDK196495 OTO196480:OTO196495 OJS196480:OJS196495 NZW196480:NZW196495 NQA196480:NQA196495 NGE196480:NGE196495 MWI196480:MWI196495 MMM196480:MMM196495 MCQ196480:MCQ196495 LSU196480:LSU196495 LIY196480:LIY196495 KZC196480:KZC196495 KPG196480:KPG196495 KFK196480:KFK196495 JVO196480:JVO196495 JLS196480:JLS196495 JBW196480:JBW196495 ISA196480:ISA196495 IIE196480:IIE196495 HYI196480:HYI196495 HOM196480:HOM196495 HEQ196480:HEQ196495 GUU196480:GUU196495 GKY196480:GKY196495 GBC196480:GBC196495 FRG196480:FRG196495 FHK196480:FHK196495 EXO196480:EXO196495 ENS196480:ENS196495 EDW196480:EDW196495 DUA196480:DUA196495 DKE196480:DKE196495 DAI196480:DAI196495 CQM196480:CQM196495 CGQ196480:CGQ196495 BWU196480:BWU196495 BMY196480:BMY196495 BDC196480:BDC196495 ATG196480:ATG196495 AJK196480:AJK196495 ZO196480:ZO196495 PS196480:PS196495 FW196480:FW196495 WSI130944:WSI130959 WIM130944:WIM130959 VYQ130944:VYQ130959 VOU130944:VOU130959 VEY130944:VEY130959 UVC130944:UVC130959 ULG130944:ULG130959 UBK130944:UBK130959 TRO130944:TRO130959 THS130944:THS130959 SXW130944:SXW130959 SOA130944:SOA130959 SEE130944:SEE130959 RUI130944:RUI130959 RKM130944:RKM130959 RAQ130944:RAQ130959 QQU130944:QQU130959 QGY130944:QGY130959 PXC130944:PXC130959 PNG130944:PNG130959 PDK130944:PDK130959 OTO130944:OTO130959 OJS130944:OJS130959 NZW130944:NZW130959 NQA130944:NQA130959 NGE130944:NGE130959 MWI130944:MWI130959 MMM130944:MMM130959 MCQ130944:MCQ130959 LSU130944:LSU130959 LIY130944:LIY130959 KZC130944:KZC130959 KPG130944:KPG130959 KFK130944:KFK130959 JVO130944:JVO130959 JLS130944:JLS130959 JBW130944:JBW130959 ISA130944:ISA130959 IIE130944:IIE130959 HYI130944:HYI130959 HOM130944:HOM130959 HEQ130944:HEQ130959 GUU130944:GUU130959 GKY130944:GKY130959 GBC130944:GBC130959 FRG130944:FRG130959 FHK130944:FHK130959 EXO130944:EXO130959 ENS130944:ENS130959 EDW130944:EDW130959 DUA130944:DUA130959 DKE130944:DKE130959 DAI130944:DAI130959 CQM130944:CQM130959 CGQ130944:CGQ130959 BWU130944:BWU130959 BMY130944:BMY130959 BDC130944:BDC130959 ATG130944:ATG130959 AJK130944:AJK130959 ZO130944:ZO130959 PS130944:PS130959 FW130944:FW130959 WSI65408:WSI65423 WIM65408:WIM65423 VYQ65408:VYQ65423 VOU65408:VOU65423 VEY65408:VEY65423 UVC65408:UVC65423 ULG65408:ULG65423 UBK65408:UBK65423 TRO65408:TRO65423 THS65408:THS65423 SXW65408:SXW65423 SOA65408:SOA65423 SEE65408:SEE65423 RUI65408:RUI65423 RKM65408:RKM65423 RAQ65408:RAQ65423 QQU65408:QQU65423 QGY65408:QGY65423 PXC65408:PXC65423 PNG65408:PNG65423 PDK65408:PDK65423 OTO65408:OTO65423 OJS65408:OJS65423 NZW65408:NZW65423 NQA65408:NQA65423 NGE65408:NGE65423 MWI65408:MWI65423 MMM65408:MMM65423 MCQ65408:MCQ65423 LSU65408:LSU65423 LIY65408:LIY65423 KZC65408:KZC65423 KPG65408:KPG65423 KFK65408:KFK65423 JVO65408:JVO65423 JLS65408:JLS65423 JBW65408:JBW65423 ISA65408:ISA65423 IIE65408:IIE65423 HYI65408:HYI65423 HOM65408:HOM65423 HEQ65408:HEQ65423 GUU65408:GUU65423 GKY65408:GKY65423 GBC65408:GBC65423 FRG65408:FRG65423 FHK65408:FHK65423 EXO65408:EXO65423 ENS65408:ENS65423 EDW65408:EDW65423 DUA65408:DUA65423 DKE65408:DKE65423 DAI65408:DAI65423 CQM65408:CQM65423 CGQ65408:CGQ65423 BWU65408:BWU65423 BMY65408:BMY65423 BDC65408:BDC65423 ATG65408:ATG65423 AJK65408:AJK65423 ZO65408:ZO65423 PS65408:PS65423 FW65408:FW65423 WSI982873:WSI982879 WIM982873:WIM982879 VYQ982873:VYQ982879 VOU982873:VOU982879 VEY982873:VEY982879 UVC982873:UVC982879 ULG982873:ULG982879 UBK982873:UBK982879 TRO982873:TRO982879 THS982873:THS982879 SXW982873:SXW982879 SOA982873:SOA982879 SEE982873:SEE982879 RUI982873:RUI982879 RKM982873:RKM982879 RAQ982873:RAQ982879 QQU982873:QQU982879 QGY982873:QGY982879 PXC982873:PXC982879 PNG982873:PNG982879 PDK982873:PDK982879 OTO982873:OTO982879 OJS982873:OJS982879 NZW982873:NZW982879 NQA982873:NQA982879 NGE982873:NGE982879 MWI982873:MWI982879 MMM982873:MMM982879 MCQ982873:MCQ982879 LSU982873:LSU982879 LIY982873:LIY982879 KZC982873:KZC982879 KPG982873:KPG982879 KFK982873:KFK982879 JVO982873:JVO982879 JLS982873:JLS982879 JBW982873:JBW982879 ISA982873:ISA982879 IIE982873:IIE982879 HYI982873:HYI982879 HOM982873:HOM982879 HEQ982873:HEQ982879 GUU982873:GUU982879 GKY982873:GKY982879 GBC982873:GBC982879 FRG982873:FRG982879 FHK982873:FHK982879 EXO982873:EXO982879 ENS982873:ENS982879 EDW982873:EDW982879 DUA982873:DUA982879 DKE982873:DKE982879 DAI982873:DAI982879 CQM982873:CQM982879 CGQ982873:CGQ982879 BWU982873:BWU982879 BMY982873:BMY982879 BDC982873:BDC982879 ATG982873:ATG982879 AJK982873:AJK982879 ZO982873:ZO982879 PS982873:PS982879 FW982873:FW982879 WSI917337:WSI917343 WIM917337:WIM917343 VYQ917337:VYQ917343 VOU917337:VOU917343 VEY917337:VEY917343 UVC917337:UVC917343 ULG917337:ULG917343 UBK917337:UBK917343 TRO917337:TRO917343 THS917337:THS917343 SXW917337:SXW917343 SOA917337:SOA917343 SEE917337:SEE917343 RUI917337:RUI917343 RKM917337:RKM917343 RAQ917337:RAQ917343 QQU917337:QQU917343 QGY917337:QGY917343 PXC917337:PXC917343 PNG917337:PNG917343 PDK917337:PDK917343 OTO917337:OTO917343 OJS917337:OJS917343 NZW917337:NZW917343 NQA917337:NQA917343 NGE917337:NGE917343 MWI917337:MWI917343 MMM917337:MMM917343 MCQ917337:MCQ917343 LSU917337:LSU917343 LIY917337:LIY917343 KZC917337:KZC917343 KPG917337:KPG917343 KFK917337:KFK917343 JVO917337:JVO917343 JLS917337:JLS917343 JBW917337:JBW917343 ISA917337:ISA917343 IIE917337:IIE917343 HYI917337:HYI917343 HOM917337:HOM917343 HEQ917337:HEQ917343 GUU917337:GUU917343 GKY917337:GKY917343 GBC917337:GBC917343 FRG917337:FRG917343 FHK917337:FHK917343 EXO917337:EXO917343 ENS917337:ENS917343 EDW917337:EDW917343 DUA917337:DUA917343 DKE917337:DKE917343 DAI917337:DAI917343 CQM917337:CQM917343 CGQ917337:CGQ917343 BWU917337:BWU917343 BMY917337:BMY917343 BDC917337:BDC917343 ATG917337:ATG917343 AJK917337:AJK917343 ZO917337:ZO917343 PS917337:PS917343 FW917337:FW917343 WSI851801:WSI851807 WIM851801:WIM851807 VYQ851801:VYQ851807 VOU851801:VOU851807 VEY851801:VEY851807 UVC851801:UVC851807 ULG851801:ULG851807 UBK851801:UBK851807 TRO851801:TRO851807 THS851801:THS851807 SXW851801:SXW851807 SOA851801:SOA851807 SEE851801:SEE851807 RUI851801:RUI851807 RKM851801:RKM851807 RAQ851801:RAQ851807 QQU851801:QQU851807 QGY851801:QGY851807 PXC851801:PXC851807 PNG851801:PNG851807 PDK851801:PDK851807 OTO851801:OTO851807 OJS851801:OJS851807 NZW851801:NZW851807 NQA851801:NQA851807 NGE851801:NGE851807 MWI851801:MWI851807 MMM851801:MMM851807 MCQ851801:MCQ851807 LSU851801:LSU851807 LIY851801:LIY851807 KZC851801:KZC851807 KPG851801:KPG851807 KFK851801:KFK851807 JVO851801:JVO851807 JLS851801:JLS851807 JBW851801:JBW851807 ISA851801:ISA851807 IIE851801:IIE851807 HYI851801:HYI851807 HOM851801:HOM851807 HEQ851801:HEQ851807 GUU851801:GUU851807 GKY851801:GKY851807 GBC851801:GBC851807 FRG851801:FRG851807 FHK851801:FHK851807 EXO851801:EXO851807 ENS851801:ENS851807 EDW851801:EDW851807 DUA851801:DUA851807 DKE851801:DKE851807 DAI851801:DAI851807 CQM851801:CQM851807 CGQ851801:CGQ851807 BWU851801:BWU851807 BMY851801:BMY851807 BDC851801:BDC851807 ATG851801:ATG851807 AJK851801:AJK851807 ZO851801:ZO851807 PS851801:PS851807 FW851801:FW851807 WSI786265:WSI786271 WIM786265:WIM786271 VYQ786265:VYQ786271 VOU786265:VOU786271 VEY786265:VEY786271 UVC786265:UVC786271 ULG786265:ULG786271 UBK786265:UBK786271 TRO786265:TRO786271 THS786265:THS786271 SXW786265:SXW786271 SOA786265:SOA786271 SEE786265:SEE786271 RUI786265:RUI786271 RKM786265:RKM786271 RAQ786265:RAQ786271 QQU786265:QQU786271 QGY786265:QGY786271 PXC786265:PXC786271 PNG786265:PNG786271 PDK786265:PDK786271 OTO786265:OTO786271 OJS786265:OJS786271 NZW786265:NZW786271 NQA786265:NQA786271 NGE786265:NGE786271 MWI786265:MWI786271 MMM786265:MMM786271 MCQ786265:MCQ786271 LSU786265:LSU786271 LIY786265:LIY786271 KZC786265:KZC786271 KPG786265:KPG786271 KFK786265:KFK786271 JVO786265:JVO786271 JLS786265:JLS786271 JBW786265:JBW786271 ISA786265:ISA786271 IIE786265:IIE786271 HYI786265:HYI786271 HOM786265:HOM786271 HEQ786265:HEQ786271 GUU786265:GUU786271 GKY786265:GKY786271 GBC786265:GBC786271 FRG786265:FRG786271 FHK786265:FHK786271 EXO786265:EXO786271 ENS786265:ENS786271 EDW786265:EDW786271 DUA786265:DUA786271 DKE786265:DKE786271 DAI786265:DAI786271 CQM786265:CQM786271 CGQ786265:CGQ786271 BWU786265:BWU786271 BMY786265:BMY786271 BDC786265:BDC786271 ATG786265:ATG786271 AJK786265:AJK786271 ZO786265:ZO786271 PS786265:PS786271 FW786265:FW786271 WSI720729:WSI720735 WIM720729:WIM720735 VYQ720729:VYQ720735 VOU720729:VOU720735 VEY720729:VEY720735 UVC720729:UVC720735 ULG720729:ULG720735 UBK720729:UBK720735 TRO720729:TRO720735 THS720729:THS720735 SXW720729:SXW720735 SOA720729:SOA720735 SEE720729:SEE720735 RUI720729:RUI720735 RKM720729:RKM720735 RAQ720729:RAQ720735 QQU720729:QQU720735 QGY720729:QGY720735 PXC720729:PXC720735 PNG720729:PNG720735 PDK720729:PDK720735 OTO720729:OTO720735 OJS720729:OJS720735 NZW720729:NZW720735 NQA720729:NQA720735 NGE720729:NGE720735 MWI720729:MWI720735 MMM720729:MMM720735 MCQ720729:MCQ720735 LSU720729:LSU720735 LIY720729:LIY720735 KZC720729:KZC720735 KPG720729:KPG720735 KFK720729:KFK720735 JVO720729:JVO720735 JLS720729:JLS720735 JBW720729:JBW720735 ISA720729:ISA720735 IIE720729:IIE720735 HYI720729:HYI720735 HOM720729:HOM720735 HEQ720729:HEQ720735 GUU720729:GUU720735 GKY720729:GKY720735 GBC720729:GBC720735 FRG720729:FRG720735 FHK720729:FHK720735 EXO720729:EXO720735 ENS720729:ENS720735 EDW720729:EDW720735 DUA720729:DUA720735 DKE720729:DKE720735 DAI720729:DAI720735 CQM720729:CQM720735 CGQ720729:CGQ720735 BWU720729:BWU720735 BMY720729:BMY720735 BDC720729:BDC720735 ATG720729:ATG720735 AJK720729:AJK720735 ZO720729:ZO720735 PS720729:PS720735 FW720729:FW720735 WSI655193:WSI655199 WIM655193:WIM655199 VYQ655193:VYQ655199 VOU655193:VOU655199 VEY655193:VEY655199 UVC655193:UVC655199 ULG655193:ULG655199 UBK655193:UBK655199 TRO655193:TRO655199 THS655193:THS655199 SXW655193:SXW655199 SOA655193:SOA655199 SEE655193:SEE655199 RUI655193:RUI655199 RKM655193:RKM655199 RAQ655193:RAQ655199 QQU655193:QQU655199 QGY655193:QGY655199 PXC655193:PXC655199 PNG655193:PNG655199 PDK655193:PDK655199 OTO655193:OTO655199 OJS655193:OJS655199 NZW655193:NZW655199 NQA655193:NQA655199 NGE655193:NGE655199 MWI655193:MWI655199 MMM655193:MMM655199 MCQ655193:MCQ655199 LSU655193:LSU655199 LIY655193:LIY655199 KZC655193:KZC655199 KPG655193:KPG655199 KFK655193:KFK655199 JVO655193:JVO655199 JLS655193:JLS655199 JBW655193:JBW655199 ISA655193:ISA655199 IIE655193:IIE655199 HYI655193:HYI655199 HOM655193:HOM655199 HEQ655193:HEQ655199 GUU655193:GUU655199 GKY655193:GKY655199 GBC655193:GBC655199 FRG655193:FRG655199 FHK655193:FHK655199 EXO655193:EXO655199 ENS655193:ENS655199 EDW655193:EDW655199 DUA655193:DUA655199 DKE655193:DKE655199 DAI655193:DAI655199 CQM655193:CQM655199 CGQ655193:CGQ655199 BWU655193:BWU655199 BMY655193:BMY655199 BDC655193:BDC655199 ATG655193:ATG655199 AJK655193:AJK655199 ZO655193:ZO655199 PS655193:PS655199 FW655193:FW655199 WSI589657:WSI589663 WIM589657:WIM589663 VYQ589657:VYQ589663 VOU589657:VOU589663 VEY589657:VEY589663 UVC589657:UVC589663 ULG589657:ULG589663 UBK589657:UBK589663 TRO589657:TRO589663 THS589657:THS589663 SXW589657:SXW589663 SOA589657:SOA589663 SEE589657:SEE589663 RUI589657:RUI589663 RKM589657:RKM589663 RAQ589657:RAQ589663 QQU589657:QQU589663 QGY589657:QGY589663 PXC589657:PXC589663 PNG589657:PNG589663 PDK589657:PDK589663 OTO589657:OTO589663 OJS589657:OJS589663 NZW589657:NZW589663 NQA589657:NQA589663 NGE589657:NGE589663 MWI589657:MWI589663 MMM589657:MMM589663 MCQ589657:MCQ589663 LSU589657:LSU589663 LIY589657:LIY589663 KZC589657:KZC589663 KPG589657:KPG589663 KFK589657:KFK589663 JVO589657:JVO589663 JLS589657:JLS589663 JBW589657:JBW589663 ISA589657:ISA589663 IIE589657:IIE589663 HYI589657:HYI589663 HOM589657:HOM589663 HEQ589657:HEQ589663 GUU589657:GUU589663 GKY589657:GKY589663 GBC589657:GBC589663 FRG589657:FRG589663 FHK589657:FHK589663 EXO589657:EXO589663 ENS589657:ENS589663 EDW589657:EDW589663 DUA589657:DUA589663 DKE589657:DKE589663 DAI589657:DAI589663 CQM589657:CQM589663 CGQ589657:CGQ589663 BWU589657:BWU589663 BMY589657:BMY589663 BDC589657:BDC589663 ATG589657:ATG589663 AJK589657:AJK589663 ZO589657:ZO589663 PS589657:PS589663 FW589657:FW589663 WSI524121:WSI524127 WIM524121:WIM524127 VYQ524121:VYQ524127 VOU524121:VOU524127 VEY524121:VEY524127 UVC524121:UVC524127 ULG524121:ULG524127 UBK524121:UBK524127 TRO524121:TRO524127 THS524121:THS524127 SXW524121:SXW524127 SOA524121:SOA524127 SEE524121:SEE524127 RUI524121:RUI524127 RKM524121:RKM524127 RAQ524121:RAQ524127 QQU524121:QQU524127 QGY524121:QGY524127 PXC524121:PXC524127 PNG524121:PNG524127 PDK524121:PDK524127 OTO524121:OTO524127 OJS524121:OJS524127 NZW524121:NZW524127 NQA524121:NQA524127 NGE524121:NGE524127 MWI524121:MWI524127 MMM524121:MMM524127 MCQ524121:MCQ524127 LSU524121:LSU524127 LIY524121:LIY524127 KZC524121:KZC524127 KPG524121:KPG524127 KFK524121:KFK524127 JVO524121:JVO524127 JLS524121:JLS524127 JBW524121:JBW524127 ISA524121:ISA524127 IIE524121:IIE524127 HYI524121:HYI524127 HOM524121:HOM524127 HEQ524121:HEQ524127 GUU524121:GUU524127 GKY524121:GKY524127 GBC524121:GBC524127 FRG524121:FRG524127 FHK524121:FHK524127 EXO524121:EXO524127 ENS524121:ENS524127 EDW524121:EDW524127 DUA524121:DUA524127 DKE524121:DKE524127 DAI524121:DAI524127 CQM524121:CQM524127 CGQ524121:CGQ524127 BWU524121:BWU524127 BMY524121:BMY524127 BDC524121:BDC524127 ATG524121:ATG524127 AJK524121:AJK524127 ZO524121:ZO524127 PS524121:PS524127 FW524121:FW524127 WSI458585:WSI458591 WIM458585:WIM458591 VYQ458585:VYQ458591 VOU458585:VOU458591 VEY458585:VEY458591 UVC458585:UVC458591 ULG458585:ULG458591 UBK458585:UBK458591 TRO458585:TRO458591 THS458585:THS458591 SXW458585:SXW458591 SOA458585:SOA458591 SEE458585:SEE458591 RUI458585:RUI458591 RKM458585:RKM458591 RAQ458585:RAQ458591 QQU458585:QQU458591 QGY458585:QGY458591 PXC458585:PXC458591 PNG458585:PNG458591 PDK458585:PDK458591 OTO458585:OTO458591 OJS458585:OJS458591 NZW458585:NZW458591 NQA458585:NQA458591 NGE458585:NGE458591 MWI458585:MWI458591 MMM458585:MMM458591 MCQ458585:MCQ458591 LSU458585:LSU458591 LIY458585:LIY458591 KZC458585:KZC458591 KPG458585:KPG458591 KFK458585:KFK458591 JVO458585:JVO458591 JLS458585:JLS458591 JBW458585:JBW458591 ISA458585:ISA458591 IIE458585:IIE458591 HYI458585:HYI458591 HOM458585:HOM458591 HEQ458585:HEQ458591 GUU458585:GUU458591 GKY458585:GKY458591 GBC458585:GBC458591 FRG458585:FRG458591 FHK458585:FHK458591 EXO458585:EXO458591 ENS458585:ENS458591 EDW458585:EDW458591 DUA458585:DUA458591 DKE458585:DKE458591 DAI458585:DAI458591 CQM458585:CQM458591 CGQ458585:CGQ458591 BWU458585:BWU458591 BMY458585:BMY458591 BDC458585:BDC458591 ATG458585:ATG458591 AJK458585:AJK458591 ZO458585:ZO458591 PS458585:PS458591 FW458585:FW458591 WSI393049:WSI393055 WIM393049:WIM393055 VYQ393049:VYQ393055 VOU393049:VOU393055 VEY393049:VEY393055 UVC393049:UVC393055 ULG393049:ULG393055 UBK393049:UBK393055 TRO393049:TRO393055 THS393049:THS393055 SXW393049:SXW393055 SOA393049:SOA393055 SEE393049:SEE393055 RUI393049:RUI393055 RKM393049:RKM393055 RAQ393049:RAQ393055 QQU393049:QQU393055 QGY393049:QGY393055 PXC393049:PXC393055 PNG393049:PNG393055 PDK393049:PDK393055 OTO393049:OTO393055 OJS393049:OJS393055 NZW393049:NZW393055 NQA393049:NQA393055 NGE393049:NGE393055 MWI393049:MWI393055 MMM393049:MMM393055 MCQ393049:MCQ393055 LSU393049:LSU393055 LIY393049:LIY393055 KZC393049:KZC393055 KPG393049:KPG393055 KFK393049:KFK393055 JVO393049:JVO393055 JLS393049:JLS393055 JBW393049:JBW393055 ISA393049:ISA393055 IIE393049:IIE393055 HYI393049:HYI393055 HOM393049:HOM393055 HEQ393049:HEQ393055 GUU393049:GUU393055 GKY393049:GKY393055 GBC393049:GBC393055 FRG393049:FRG393055 FHK393049:FHK393055 EXO393049:EXO393055 ENS393049:ENS393055 EDW393049:EDW393055 DUA393049:DUA393055 DKE393049:DKE393055 DAI393049:DAI393055 CQM393049:CQM393055 CGQ393049:CGQ393055 BWU393049:BWU393055 BMY393049:BMY393055 BDC393049:BDC393055 ATG393049:ATG393055 AJK393049:AJK393055 ZO393049:ZO393055 PS393049:PS393055 FW393049:FW393055 WSI327513:WSI327519 WIM327513:WIM327519 VYQ327513:VYQ327519 VOU327513:VOU327519 VEY327513:VEY327519 UVC327513:UVC327519 ULG327513:ULG327519 UBK327513:UBK327519 TRO327513:TRO327519 THS327513:THS327519 SXW327513:SXW327519 SOA327513:SOA327519 SEE327513:SEE327519 RUI327513:RUI327519 RKM327513:RKM327519 RAQ327513:RAQ327519 QQU327513:QQU327519 QGY327513:QGY327519 PXC327513:PXC327519 PNG327513:PNG327519 PDK327513:PDK327519 OTO327513:OTO327519 OJS327513:OJS327519 NZW327513:NZW327519 NQA327513:NQA327519 NGE327513:NGE327519 MWI327513:MWI327519 MMM327513:MMM327519 MCQ327513:MCQ327519 LSU327513:LSU327519 LIY327513:LIY327519 KZC327513:KZC327519 KPG327513:KPG327519 KFK327513:KFK327519 JVO327513:JVO327519 JLS327513:JLS327519 JBW327513:JBW327519 ISA327513:ISA327519 IIE327513:IIE327519 HYI327513:HYI327519 HOM327513:HOM327519 HEQ327513:HEQ327519 GUU327513:GUU327519 GKY327513:GKY327519 GBC327513:GBC327519 FRG327513:FRG327519 FHK327513:FHK327519 EXO327513:EXO327519 ENS327513:ENS327519 EDW327513:EDW327519 DUA327513:DUA327519 DKE327513:DKE327519 DAI327513:DAI327519 CQM327513:CQM327519 CGQ327513:CGQ327519 BWU327513:BWU327519 BMY327513:BMY327519 BDC327513:BDC327519 ATG327513:ATG327519 AJK327513:AJK327519 ZO327513:ZO327519 PS327513:PS327519 FW327513:FW327519 WSI261977:WSI261983 WIM261977:WIM261983 VYQ261977:VYQ261983 VOU261977:VOU261983 VEY261977:VEY261983 UVC261977:UVC261983 ULG261977:ULG261983 UBK261977:UBK261983 TRO261977:TRO261983 THS261977:THS261983 SXW261977:SXW261983 SOA261977:SOA261983 SEE261977:SEE261983 RUI261977:RUI261983 RKM261977:RKM261983 RAQ261977:RAQ261983 QQU261977:QQU261983 QGY261977:QGY261983 PXC261977:PXC261983 PNG261977:PNG261983 PDK261977:PDK261983 OTO261977:OTO261983 OJS261977:OJS261983 NZW261977:NZW261983 NQA261977:NQA261983 NGE261977:NGE261983 MWI261977:MWI261983 MMM261977:MMM261983 MCQ261977:MCQ261983 LSU261977:LSU261983 LIY261977:LIY261983 KZC261977:KZC261983 KPG261977:KPG261983 KFK261977:KFK261983 JVO261977:JVO261983 JLS261977:JLS261983 JBW261977:JBW261983 ISA261977:ISA261983 IIE261977:IIE261983 HYI261977:HYI261983 HOM261977:HOM261983 HEQ261977:HEQ261983 GUU261977:GUU261983 GKY261977:GKY261983 GBC261977:GBC261983 FRG261977:FRG261983 FHK261977:FHK261983 EXO261977:EXO261983 ENS261977:ENS261983 EDW261977:EDW261983 DUA261977:DUA261983 DKE261977:DKE261983 DAI261977:DAI261983 CQM261977:CQM261983 CGQ261977:CGQ261983 BWU261977:BWU261983 BMY261977:BMY261983 BDC261977:BDC261983 ATG261977:ATG261983 AJK261977:AJK261983 ZO261977:ZO261983 PS261977:PS261983 FW261977:FW261983 WSI196441:WSI196447 WIM196441:WIM196447 VYQ196441:VYQ196447 VOU196441:VOU196447 VEY196441:VEY196447 UVC196441:UVC196447 ULG196441:ULG196447 UBK196441:UBK196447 TRO196441:TRO196447 THS196441:THS196447 SXW196441:SXW196447 SOA196441:SOA196447 SEE196441:SEE196447 RUI196441:RUI196447 RKM196441:RKM196447 RAQ196441:RAQ196447 QQU196441:QQU196447 QGY196441:QGY196447 PXC196441:PXC196447 PNG196441:PNG196447 PDK196441:PDK196447 OTO196441:OTO196447 OJS196441:OJS196447 NZW196441:NZW196447 NQA196441:NQA196447 NGE196441:NGE196447 MWI196441:MWI196447 MMM196441:MMM196447 MCQ196441:MCQ196447 LSU196441:LSU196447 LIY196441:LIY196447 KZC196441:KZC196447 KPG196441:KPG196447 KFK196441:KFK196447 JVO196441:JVO196447 JLS196441:JLS196447 JBW196441:JBW196447 ISA196441:ISA196447 IIE196441:IIE196447 HYI196441:HYI196447 HOM196441:HOM196447 HEQ196441:HEQ196447 GUU196441:GUU196447 GKY196441:GKY196447 GBC196441:GBC196447 FRG196441:FRG196447 FHK196441:FHK196447 EXO196441:EXO196447 ENS196441:ENS196447 EDW196441:EDW196447 DUA196441:DUA196447 DKE196441:DKE196447 DAI196441:DAI196447 CQM196441:CQM196447 CGQ196441:CGQ196447 BWU196441:BWU196447 BMY196441:BMY196447 BDC196441:BDC196447 ATG196441:ATG196447 AJK196441:AJK196447 ZO196441:ZO196447 PS196441:PS196447 FW196441:FW196447 WSI130905:WSI130911 WIM130905:WIM130911 VYQ130905:VYQ130911 VOU130905:VOU130911 VEY130905:VEY130911 UVC130905:UVC130911 ULG130905:ULG130911 UBK130905:UBK130911 TRO130905:TRO130911 THS130905:THS130911 SXW130905:SXW130911 SOA130905:SOA130911 SEE130905:SEE130911 RUI130905:RUI130911 RKM130905:RKM130911 RAQ130905:RAQ130911 QQU130905:QQU130911 QGY130905:QGY130911 PXC130905:PXC130911 PNG130905:PNG130911 PDK130905:PDK130911 OTO130905:OTO130911 OJS130905:OJS130911 NZW130905:NZW130911 NQA130905:NQA130911 NGE130905:NGE130911 MWI130905:MWI130911 MMM130905:MMM130911 MCQ130905:MCQ130911 LSU130905:LSU130911 LIY130905:LIY130911 KZC130905:KZC130911 KPG130905:KPG130911 KFK130905:KFK130911 JVO130905:JVO130911 JLS130905:JLS130911 JBW130905:JBW130911 ISA130905:ISA130911 IIE130905:IIE130911 HYI130905:HYI130911 HOM130905:HOM130911 HEQ130905:HEQ130911 GUU130905:GUU130911 GKY130905:GKY130911 GBC130905:GBC130911 FRG130905:FRG130911 FHK130905:FHK130911 EXO130905:EXO130911 ENS130905:ENS130911 EDW130905:EDW130911 DUA130905:DUA130911 DKE130905:DKE130911 DAI130905:DAI130911 CQM130905:CQM130911 CGQ130905:CGQ130911 BWU130905:BWU130911 BMY130905:BMY130911 BDC130905:BDC130911 ATG130905:ATG130911 AJK130905:AJK130911 ZO130905:ZO130911 PS130905:PS130911 FW130905:FW130911 WSI65369:WSI65375 WIM65369:WIM65375 VYQ65369:VYQ65375 VOU65369:VOU65375 VEY65369:VEY65375 UVC65369:UVC65375 ULG65369:ULG65375 UBK65369:UBK65375 TRO65369:TRO65375 THS65369:THS65375 SXW65369:SXW65375 SOA65369:SOA65375 SEE65369:SEE65375 RUI65369:RUI65375 RKM65369:RKM65375 RAQ65369:RAQ65375 QQU65369:QQU65375 QGY65369:QGY65375 PXC65369:PXC65375 PNG65369:PNG65375 PDK65369:PDK65375 OTO65369:OTO65375 OJS65369:OJS65375 NZW65369:NZW65375 NQA65369:NQA65375 NGE65369:NGE65375 MWI65369:MWI65375 MMM65369:MMM65375 MCQ65369:MCQ65375 LSU65369:LSU65375 LIY65369:LIY65375 KZC65369:KZC65375 KPG65369:KPG65375 KFK65369:KFK65375 JVO65369:JVO65375 JLS65369:JLS65375 JBW65369:JBW65375 ISA65369:ISA65375 IIE65369:IIE65375 HYI65369:HYI65375 HOM65369:HOM65375 HEQ65369:HEQ65375 GUU65369:GUU65375 GKY65369:GKY65375 GBC65369:GBC65375 FRG65369:FRG65375 FHK65369:FHK65375 EXO65369:EXO65375 ENS65369:ENS65375 EDW65369:EDW65375 DUA65369:DUA65375 DKE65369:DKE65375 DAI65369:DAI65375 CQM65369:CQM65375 CGQ65369:CGQ65375 BWU65369:BWU65375 BMY65369:BMY65375 BDC65369:BDC65375 ATG65369:ATG65375 AJK65369:AJK65375 ZO65369:ZO65375 PS65369:PS65375 FW65369:FW65375 WSI983172:WSI983180 WIM983172:WIM983180 VYQ983172:VYQ983180 VOU983172:VOU983180 VEY983172:VEY983180 UVC983172:UVC983180 ULG983172:ULG983180 UBK983172:UBK983180 TRO983172:TRO983180 THS983172:THS983180 SXW983172:SXW983180 SOA983172:SOA983180 SEE983172:SEE983180 RUI983172:RUI983180 RKM983172:RKM983180 RAQ983172:RAQ983180 QQU983172:QQU983180 QGY983172:QGY983180 PXC983172:PXC983180 PNG983172:PNG983180 PDK983172:PDK983180 OTO983172:OTO983180 OJS983172:OJS983180 NZW983172:NZW983180 NQA983172:NQA983180 NGE983172:NGE983180 MWI983172:MWI983180 MMM983172:MMM983180 MCQ983172:MCQ983180 LSU983172:LSU983180 LIY983172:LIY983180 KZC983172:KZC983180 KPG983172:KPG983180 KFK983172:KFK983180 JVO983172:JVO983180 JLS983172:JLS983180 JBW983172:JBW983180 ISA983172:ISA983180 IIE983172:IIE983180 HYI983172:HYI983180 HOM983172:HOM983180 HEQ983172:HEQ983180 GUU983172:GUU983180 GKY983172:GKY983180 GBC983172:GBC983180 FRG983172:FRG983180 FHK983172:FHK983180 EXO983172:EXO983180 ENS983172:ENS983180 EDW983172:EDW983180 DUA983172:DUA983180 DKE983172:DKE983180 DAI983172:DAI983180 CQM983172:CQM983180 CGQ983172:CGQ983180 BWU983172:BWU983180 BMY983172:BMY983180 BDC983172:BDC983180 ATG983172:ATG983180 AJK983172:AJK983180 ZO983172:ZO983180 PS983172:PS983180 FW983172:FW983180 WSI917636:WSI917644 WIM917636:WIM917644 VYQ917636:VYQ917644 VOU917636:VOU917644 VEY917636:VEY917644 UVC917636:UVC917644 ULG917636:ULG917644 UBK917636:UBK917644 TRO917636:TRO917644 THS917636:THS917644 SXW917636:SXW917644 SOA917636:SOA917644 SEE917636:SEE917644 RUI917636:RUI917644 RKM917636:RKM917644 RAQ917636:RAQ917644 QQU917636:QQU917644 QGY917636:QGY917644 PXC917636:PXC917644 PNG917636:PNG917644 PDK917636:PDK917644 OTO917636:OTO917644 OJS917636:OJS917644 NZW917636:NZW917644 NQA917636:NQA917644 NGE917636:NGE917644 MWI917636:MWI917644 MMM917636:MMM917644 MCQ917636:MCQ917644 LSU917636:LSU917644 LIY917636:LIY917644 KZC917636:KZC917644 KPG917636:KPG917644 KFK917636:KFK917644 JVO917636:JVO917644 JLS917636:JLS917644 JBW917636:JBW917644 ISA917636:ISA917644 IIE917636:IIE917644 HYI917636:HYI917644 HOM917636:HOM917644 HEQ917636:HEQ917644 GUU917636:GUU917644 GKY917636:GKY917644 GBC917636:GBC917644 FRG917636:FRG917644 FHK917636:FHK917644 EXO917636:EXO917644 ENS917636:ENS917644 EDW917636:EDW917644 DUA917636:DUA917644 DKE917636:DKE917644 DAI917636:DAI917644 CQM917636:CQM917644 CGQ917636:CGQ917644 BWU917636:BWU917644 BMY917636:BMY917644 BDC917636:BDC917644 ATG917636:ATG917644 AJK917636:AJK917644 ZO917636:ZO917644 PS917636:PS917644 FW917636:FW917644 WSI852100:WSI852108 WIM852100:WIM852108 VYQ852100:VYQ852108 VOU852100:VOU852108 VEY852100:VEY852108 UVC852100:UVC852108 ULG852100:ULG852108 UBK852100:UBK852108 TRO852100:TRO852108 THS852100:THS852108 SXW852100:SXW852108 SOA852100:SOA852108 SEE852100:SEE852108 RUI852100:RUI852108 RKM852100:RKM852108 RAQ852100:RAQ852108 QQU852100:QQU852108 QGY852100:QGY852108 PXC852100:PXC852108 PNG852100:PNG852108 PDK852100:PDK852108 OTO852100:OTO852108 OJS852100:OJS852108 NZW852100:NZW852108 NQA852100:NQA852108 NGE852100:NGE852108 MWI852100:MWI852108 MMM852100:MMM852108 MCQ852100:MCQ852108 LSU852100:LSU852108 LIY852100:LIY852108 KZC852100:KZC852108 KPG852100:KPG852108 KFK852100:KFK852108 JVO852100:JVO852108 JLS852100:JLS852108 JBW852100:JBW852108 ISA852100:ISA852108 IIE852100:IIE852108 HYI852100:HYI852108 HOM852100:HOM852108 HEQ852100:HEQ852108 GUU852100:GUU852108 GKY852100:GKY852108 GBC852100:GBC852108 FRG852100:FRG852108 FHK852100:FHK852108 EXO852100:EXO852108 ENS852100:ENS852108 EDW852100:EDW852108 DUA852100:DUA852108 DKE852100:DKE852108 DAI852100:DAI852108 CQM852100:CQM852108 CGQ852100:CGQ852108 BWU852100:BWU852108 BMY852100:BMY852108 BDC852100:BDC852108 ATG852100:ATG852108 AJK852100:AJK852108 ZO852100:ZO852108 PS852100:PS852108 FW852100:FW852108 WSI786564:WSI786572 WIM786564:WIM786572 VYQ786564:VYQ786572 VOU786564:VOU786572 VEY786564:VEY786572 UVC786564:UVC786572 ULG786564:ULG786572 UBK786564:UBK786572 TRO786564:TRO786572 THS786564:THS786572 SXW786564:SXW786572 SOA786564:SOA786572 SEE786564:SEE786572 RUI786564:RUI786572 RKM786564:RKM786572 RAQ786564:RAQ786572 QQU786564:QQU786572 QGY786564:QGY786572 PXC786564:PXC786572 PNG786564:PNG786572 PDK786564:PDK786572 OTO786564:OTO786572 OJS786564:OJS786572 NZW786564:NZW786572 NQA786564:NQA786572 NGE786564:NGE786572 MWI786564:MWI786572 MMM786564:MMM786572 MCQ786564:MCQ786572 LSU786564:LSU786572 LIY786564:LIY786572 KZC786564:KZC786572 KPG786564:KPG786572 KFK786564:KFK786572 JVO786564:JVO786572 JLS786564:JLS786572 JBW786564:JBW786572 ISA786564:ISA786572 IIE786564:IIE786572 HYI786564:HYI786572 HOM786564:HOM786572 HEQ786564:HEQ786572 GUU786564:GUU786572 GKY786564:GKY786572 GBC786564:GBC786572 FRG786564:FRG786572 FHK786564:FHK786572 EXO786564:EXO786572 ENS786564:ENS786572 EDW786564:EDW786572 DUA786564:DUA786572 DKE786564:DKE786572 DAI786564:DAI786572 CQM786564:CQM786572 CGQ786564:CGQ786572 BWU786564:BWU786572 BMY786564:BMY786572 BDC786564:BDC786572 ATG786564:ATG786572 AJK786564:AJK786572 ZO786564:ZO786572 PS786564:PS786572 FW786564:FW786572 WSI721028:WSI721036 WIM721028:WIM721036 VYQ721028:VYQ721036 VOU721028:VOU721036 VEY721028:VEY721036 UVC721028:UVC721036 ULG721028:ULG721036 UBK721028:UBK721036 TRO721028:TRO721036 THS721028:THS721036 SXW721028:SXW721036 SOA721028:SOA721036 SEE721028:SEE721036 RUI721028:RUI721036 RKM721028:RKM721036 RAQ721028:RAQ721036 QQU721028:QQU721036 QGY721028:QGY721036 PXC721028:PXC721036 PNG721028:PNG721036 PDK721028:PDK721036 OTO721028:OTO721036 OJS721028:OJS721036 NZW721028:NZW721036 NQA721028:NQA721036 NGE721028:NGE721036 MWI721028:MWI721036 MMM721028:MMM721036 MCQ721028:MCQ721036 LSU721028:LSU721036 LIY721028:LIY721036 KZC721028:KZC721036 KPG721028:KPG721036 KFK721028:KFK721036 JVO721028:JVO721036 JLS721028:JLS721036 JBW721028:JBW721036 ISA721028:ISA721036 IIE721028:IIE721036 HYI721028:HYI721036 HOM721028:HOM721036 HEQ721028:HEQ721036 GUU721028:GUU721036 GKY721028:GKY721036 GBC721028:GBC721036 FRG721028:FRG721036 FHK721028:FHK721036 EXO721028:EXO721036 ENS721028:ENS721036 EDW721028:EDW721036 DUA721028:DUA721036 DKE721028:DKE721036 DAI721028:DAI721036 CQM721028:CQM721036 CGQ721028:CGQ721036 BWU721028:BWU721036 BMY721028:BMY721036 BDC721028:BDC721036 ATG721028:ATG721036 AJK721028:AJK721036 ZO721028:ZO721036 PS721028:PS721036 FW721028:FW721036 WSI655492:WSI655500 WIM655492:WIM655500 VYQ655492:VYQ655500 VOU655492:VOU655500 VEY655492:VEY655500 UVC655492:UVC655500 ULG655492:ULG655500 UBK655492:UBK655500 TRO655492:TRO655500 THS655492:THS655500 SXW655492:SXW655500 SOA655492:SOA655500 SEE655492:SEE655500 RUI655492:RUI655500 RKM655492:RKM655500 RAQ655492:RAQ655500 QQU655492:QQU655500 QGY655492:QGY655500 PXC655492:PXC655500 PNG655492:PNG655500 PDK655492:PDK655500 OTO655492:OTO655500 OJS655492:OJS655500 NZW655492:NZW655500 NQA655492:NQA655500 NGE655492:NGE655500 MWI655492:MWI655500 MMM655492:MMM655500 MCQ655492:MCQ655500 LSU655492:LSU655500 LIY655492:LIY655500 KZC655492:KZC655500 KPG655492:KPG655500 KFK655492:KFK655500 JVO655492:JVO655500 JLS655492:JLS655500 JBW655492:JBW655500 ISA655492:ISA655500 IIE655492:IIE655500 HYI655492:HYI655500 HOM655492:HOM655500 HEQ655492:HEQ655500 GUU655492:GUU655500 GKY655492:GKY655500 GBC655492:GBC655500 FRG655492:FRG655500 FHK655492:FHK655500 EXO655492:EXO655500 ENS655492:ENS655500 EDW655492:EDW655500 DUA655492:DUA655500 DKE655492:DKE655500 DAI655492:DAI655500 CQM655492:CQM655500 CGQ655492:CGQ655500 BWU655492:BWU655500 BMY655492:BMY655500 BDC655492:BDC655500 ATG655492:ATG655500 AJK655492:AJK655500 ZO655492:ZO655500 PS655492:PS655500 FW655492:FW655500 WSI589956:WSI589964 WIM589956:WIM589964 VYQ589956:VYQ589964 VOU589956:VOU589964 VEY589956:VEY589964 UVC589956:UVC589964 ULG589956:ULG589964 UBK589956:UBK589964 TRO589956:TRO589964 THS589956:THS589964 SXW589956:SXW589964 SOA589956:SOA589964 SEE589956:SEE589964 RUI589956:RUI589964 RKM589956:RKM589964 RAQ589956:RAQ589964 QQU589956:QQU589964 QGY589956:QGY589964 PXC589956:PXC589964 PNG589956:PNG589964 PDK589956:PDK589964 OTO589956:OTO589964 OJS589956:OJS589964 NZW589956:NZW589964 NQA589956:NQA589964 NGE589956:NGE589964 MWI589956:MWI589964 MMM589956:MMM589964 MCQ589956:MCQ589964 LSU589956:LSU589964 LIY589956:LIY589964 KZC589956:KZC589964 KPG589956:KPG589964 KFK589956:KFK589964 JVO589956:JVO589964 JLS589956:JLS589964 JBW589956:JBW589964 ISA589956:ISA589964 IIE589956:IIE589964 HYI589956:HYI589964 HOM589956:HOM589964 HEQ589956:HEQ589964 GUU589956:GUU589964 GKY589956:GKY589964 GBC589956:GBC589964 FRG589956:FRG589964 FHK589956:FHK589964 EXO589956:EXO589964 ENS589956:ENS589964 EDW589956:EDW589964 DUA589956:DUA589964 DKE589956:DKE589964 DAI589956:DAI589964 CQM589956:CQM589964 CGQ589956:CGQ589964 BWU589956:BWU589964 BMY589956:BMY589964 BDC589956:BDC589964 ATG589956:ATG589964 AJK589956:AJK589964 ZO589956:ZO589964 PS589956:PS589964 FW589956:FW589964 WSI524420:WSI524428 WIM524420:WIM524428 VYQ524420:VYQ524428 VOU524420:VOU524428 VEY524420:VEY524428 UVC524420:UVC524428 ULG524420:ULG524428 UBK524420:UBK524428 TRO524420:TRO524428 THS524420:THS524428 SXW524420:SXW524428 SOA524420:SOA524428 SEE524420:SEE524428 RUI524420:RUI524428 RKM524420:RKM524428 RAQ524420:RAQ524428 QQU524420:QQU524428 QGY524420:QGY524428 PXC524420:PXC524428 PNG524420:PNG524428 PDK524420:PDK524428 OTO524420:OTO524428 OJS524420:OJS524428 NZW524420:NZW524428 NQA524420:NQA524428 NGE524420:NGE524428 MWI524420:MWI524428 MMM524420:MMM524428 MCQ524420:MCQ524428 LSU524420:LSU524428 LIY524420:LIY524428 KZC524420:KZC524428 KPG524420:KPG524428 KFK524420:KFK524428 JVO524420:JVO524428 JLS524420:JLS524428 JBW524420:JBW524428 ISA524420:ISA524428 IIE524420:IIE524428 HYI524420:HYI524428 HOM524420:HOM524428 HEQ524420:HEQ524428 GUU524420:GUU524428 GKY524420:GKY524428 GBC524420:GBC524428 FRG524420:FRG524428 FHK524420:FHK524428 EXO524420:EXO524428 ENS524420:ENS524428 EDW524420:EDW524428 DUA524420:DUA524428 DKE524420:DKE524428 DAI524420:DAI524428 CQM524420:CQM524428 CGQ524420:CGQ524428 BWU524420:BWU524428 BMY524420:BMY524428 BDC524420:BDC524428 ATG524420:ATG524428 AJK524420:AJK524428 ZO524420:ZO524428 PS524420:PS524428 FW524420:FW524428 WSI458884:WSI458892 WIM458884:WIM458892 VYQ458884:VYQ458892 VOU458884:VOU458892 VEY458884:VEY458892 UVC458884:UVC458892 ULG458884:ULG458892 UBK458884:UBK458892 TRO458884:TRO458892 THS458884:THS458892 SXW458884:SXW458892 SOA458884:SOA458892 SEE458884:SEE458892 RUI458884:RUI458892 RKM458884:RKM458892 RAQ458884:RAQ458892 QQU458884:QQU458892 QGY458884:QGY458892 PXC458884:PXC458892 PNG458884:PNG458892 PDK458884:PDK458892 OTO458884:OTO458892 OJS458884:OJS458892 NZW458884:NZW458892 NQA458884:NQA458892 NGE458884:NGE458892 MWI458884:MWI458892 MMM458884:MMM458892 MCQ458884:MCQ458892 LSU458884:LSU458892 LIY458884:LIY458892 KZC458884:KZC458892 KPG458884:KPG458892 KFK458884:KFK458892 JVO458884:JVO458892 JLS458884:JLS458892 JBW458884:JBW458892 ISA458884:ISA458892 IIE458884:IIE458892 HYI458884:HYI458892 HOM458884:HOM458892 HEQ458884:HEQ458892 GUU458884:GUU458892 GKY458884:GKY458892 GBC458884:GBC458892 FRG458884:FRG458892 FHK458884:FHK458892 EXO458884:EXO458892 ENS458884:ENS458892 EDW458884:EDW458892 DUA458884:DUA458892 DKE458884:DKE458892 DAI458884:DAI458892 CQM458884:CQM458892 CGQ458884:CGQ458892 BWU458884:BWU458892 BMY458884:BMY458892 BDC458884:BDC458892 ATG458884:ATG458892 AJK458884:AJK458892 ZO458884:ZO458892 PS458884:PS458892 FW458884:FW458892 WSI393348:WSI393356 WIM393348:WIM393356 VYQ393348:VYQ393356 VOU393348:VOU393356 VEY393348:VEY393356 UVC393348:UVC393356 ULG393348:ULG393356 UBK393348:UBK393356 TRO393348:TRO393356 THS393348:THS393356 SXW393348:SXW393356 SOA393348:SOA393356 SEE393348:SEE393356 RUI393348:RUI393356 RKM393348:RKM393356 RAQ393348:RAQ393356 QQU393348:QQU393356 QGY393348:QGY393356 PXC393348:PXC393356 PNG393348:PNG393356 PDK393348:PDK393356 OTO393348:OTO393356 OJS393348:OJS393356 NZW393348:NZW393356 NQA393348:NQA393356 NGE393348:NGE393356 MWI393348:MWI393356 MMM393348:MMM393356 MCQ393348:MCQ393356 LSU393348:LSU393356 LIY393348:LIY393356 KZC393348:KZC393356 KPG393348:KPG393356 KFK393348:KFK393356 JVO393348:JVO393356 JLS393348:JLS393356 JBW393348:JBW393356 ISA393348:ISA393356 IIE393348:IIE393356 HYI393348:HYI393356 HOM393348:HOM393356 HEQ393348:HEQ393356 GUU393348:GUU393356 GKY393348:GKY393356 GBC393348:GBC393356 FRG393348:FRG393356 FHK393348:FHK393356 EXO393348:EXO393356 ENS393348:ENS393356 EDW393348:EDW393356 DUA393348:DUA393356 DKE393348:DKE393356 DAI393348:DAI393356 CQM393348:CQM393356 CGQ393348:CGQ393356 BWU393348:BWU393356 BMY393348:BMY393356 BDC393348:BDC393356 ATG393348:ATG393356 AJK393348:AJK393356 ZO393348:ZO393356 PS393348:PS393356 FW393348:FW393356 WSI327812:WSI327820 WIM327812:WIM327820 VYQ327812:VYQ327820 VOU327812:VOU327820 VEY327812:VEY327820 UVC327812:UVC327820 ULG327812:ULG327820 UBK327812:UBK327820 TRO327812:TRO327820 THS327812:THS327820 SXW327812:SXW327820 SOA327812:SOA327820 SEE327812:SEE327820 RUI327812:RUI327820 RKM327812:RKM327820 RAQ327812:RAQ327820 QQU327812:QQU327820 QGY327812:QGY327820 PXC327812:PXC327820 PNG327812:PNG327820 PDK327812:PDK327820 OTO327812:OTO327820 OJS327812:OJS327820 NZW327812:NZW327820 NQA327812:NQA327820 NGE327812:NGE327820 MWI327812:MWI327820 MMM327812:MMM327820 MCQ327812:MCQ327820 LSU327812:LSU327820 LIY327812:LIY327820 KZC327812:KZC327820 KPG327812:KPG327820 KFK327812:KFK327820 JVO327812:JVO327820 JLS327812:JLS327820 JBW327812:JBW327820 ISA327812:ISA327820 IIE327812:IIE327820 HYI327812:HYI327820 HOM327812:HOM327820 HEQ327812:HEQ327820 GUU327812:GUU327820 GKY327812:GKY327820 GBC327812:GBC327820 FRG327812:FRG327820 FHK327812:FHK327820 EXO327812:EXO327820 ENS327812:ENS327820 EDW327812:EDW327820 DUA327812:DUA327820 DKE327812:DKE327820 DAI327812:DAI327820 CQM327812:CQM327820 CGQ327812:CGQ327820 BWU327812:BWU327820 BMY327812:BMY327820 BDC327812:BDC327820 ATG327812:ATG327820 AJK327812:AJK327820 ZO327812:ZO327820 PS327812:PS327820 FW327812:FW327820 WSI262276:WSI262284 WIM262276:WIM262284 VYQ262276:VYQ262284 VOU262276:VOU262284 VEY262276:VEY262284 UVC262276:UVC262284 ULG262276:ULG262284 UBK262276:UBK262284 TRO262276:TRO262284 THS262276:THS262284 SXW262276:SXW262284 SOA262276:SOA262284 SEE262276:SEE262284 RUI262276:RUI262284 RKM262276:RKM262284 RAQ262276:RAQ262284 QQU262276:QQU262284 QGY262276:QGY262284 PXC262276:PXC262284 PNG262276:PNG262284 PDK262276:PDK262284 OTO262276:OTO262284 OJS262276:OJS262284 NZW262276:NZW262284 NQA262276:NQA262284 NGE262276:NGE262284 MWI262276:MWI262284 MMM262276:MMM262284 MCQ262276:MCQ262284 LSU262276:LSU262284 LIY262276:LIY262284 KZC262276:KZC262284 KPG262276:KPG262284 KFK262276:KFK262284 JVO262276:JVO262284 JLS262276:JLS262284 JBW262276:JBW262284 ISA262276:ISA262284 IIE262276:IIE262284 HYI262276:HYI262284 HOM262276:HOM262284 HEQ262276:HEQ262284 GUU262276:GUU262284 GKY262276:GKY262284 GBC262276:GBC262284 FRG262276:FRG262284 FHK262276:FHK262284 EXO262276:EXO262284 ENS262276:ENS262284 EDW262276:EDW262284 DUA262276:DUA262284 DKE262276:DKE262284 DAI262276:DAI262284 CQM262276:CQM262284 CGQ262276:CGQ262284 BWU262276:BWU262284 BMY262276:BMY262284 BDC262276:BDC262284 ATG262276:ATG262284 AJK262276:AJK262284 ZO262276:ZO262284 PS262276:PS262284 FW262276:FW262284 WSI196740:WSI196748 WIM196740:WIM196748 VYQ196740:VYQ196748 VOU196740:VOU196748 VEY196740:VEY196748 UVC196740:UVC196748 ULG196740:ULG196748 UBK196740:UBK196748 TRO196740:TRO196748 THS196740:THS196748 SXW196740:SXW196748 SOA196740:SOA196748 SEE196740:SEE196748 RUI196740:RUI196748 RKM196740:RKM196748 RAQ196740:RAQ196748 QQU196740:QQU196748 QGY196740:QGY196748 PXC196740:PXC196748 PNG196740:PNG196748 PDK196740:PDK196748 OTO196740:OTO196748 OJS196740:OJS196748 NZW196740:NZW196748 NQA196740:NQA196748 NGE196740:NGE196748 MWI196740:MWI196748 MMM196740:MMM196748 MCQ196740:MCQ196748 LSU196740:LSU196748 LIY196740:LIY196748 KZC196740:KZC196748 KPG196740:KPG196748 KFK196740:KFK196748 JVO196740:JVO196748 JLS196740:JLS196748 JBW196740:JBW196748 ISA196740:ISA196748 IIE196740:IIE196748 HYI196740:HYI196748 HOM196740:HOM196748 HEQ196740:HEQ196748 GUU196740:GUU196748 GKY196740:GKY196748 GBC196740:GBC196748 FRG196740:FRG196748 FHK196740:FHK196748 EXO196740:EXO196748 ENS196740:ENS196748 EDW196740:EDW196748 DUA196740:DUA196748 DKE196740:DKE196748 DAI196740:DAI196748 CQM196740:CQM196748 CGQ196740:CGQ196748 BWU196740:BWU196748 BMY196740:BMY196748 BDC196740:BDC196748 ATG196740:ATG196748 AJK196740:AJK196748 ZO196740:ZO196748 PS196740:PS196748 FW196740:FW196748 WSI131204:WSI131212 WIM131204:WIM131212 VYQ131204:VYQ131212 VOU131204:VOU131212 VEY131204:VEY131212 UVC131204:UVC131212 ULG131204:ULG131212 UBK131204:UBK131212 TRO131204:TRO131212 THS131204:THS131212 SXW131204:SXW131212 SOA131204:SOA131212 SEE131204:SEE131212 RUI131204:RUI131212 RKM131204:RKM131212 RAQ131204:RAQ131212 QQU131204:QQU131212 QGY131204:QGY131212 PXC131204:PXC131212 PNG131204:PNG131212 PDK131204:PDK131212 OTO131204:OTO131212 OJS131204:OJS131212 NZW131204:NZW131212 NQA131204:NQA131212 NGE131204:NGE131212 MWI131204:MWI131212 MMM131204:MMM131212 MCQ131204:MCQ131212 LSU131204:LSU131212 LIY131204:LIY131212 KZC131204:KZC131212 KPG131204:KPG131212 KFK131204:KFK131212 JVO131204:JVO131212 JLS131204:JLS131212 JBW131204:JBW131212 ISA131204:ISA131212 IIE131204:IIE131212 HYI131204:HYI131212 HOM131204:HOM131212 HEQ131204:HEQ131212 GUU131204:GUU131212 GKY131204:GKY131212 GBC131204:GBC131212 FRG131204:FRG131212 FHK131204:FHK131212 EXO131204:EXO131212 ENS131204:ENS131212 EDW131204:EDW131212 DUA131204:DUA131212 DKE131204:DKE131212 DAI131204:DAI131212 CQM131204:CQM131212 CGQ131204:CGQ131212 BWU131204:BWU131212 BMY131204:BMY131212 BDC131204:BDC131212 ATG131204:ATG131212 AJK131204:AJK131212 ZO131204:ZO131212 PS131204:PS131212 FW131204:FW131212 WSI65668:WSI65676 WIM65668:WIM65676 VYQ65668:VYQ65676 VOU65668:VOU65676 VEY65668:VEY65676 UVC65668:UVC65676 ULG65668:ULG65676 UBK65668:UBK65676 TRO65668:TRO65676 THS65668:THS65676 SXW65668:SXW65676 SOA65668:SOA65676 SEE65668:SEE65676 RUI65668:RUI65676 RKM65668:RKM65676 RAQ65668:RAQ65676 QQU65668:QQU65676 QGY65668:QGY65676 PXC65668:PXC65676 PNG65668:PNG65676 PDK65668:PDK65676 OTO65668:OTO65676 OJS65668:OJS65676 NZW65668:NZW65676 NQA65668:NQA65676 NGE65668:NGE65676 MWI65668:MWI65676 MMM65668:MMM65676 MCQ65668:MCQ65676 LSU65668:LSU65676 LIY65668:LIY65676 KZC65668:KZC65676 KPG65668:KPG65676 KFK65668:KFK65676 JVO65668:JVO65676 JLS65668:JLS65676 JBW65668:JBW65676 ISA65668:ISA65676 IIE65668:IIE65676 HYI65668:HYI65676 HOM65668:HOM65676 HEQ65668:HEQ65676 GUU65668:GUU65676 GKY65668:GKY65676 GBC65668:GBC65676 FRG65668:FRG65676 FHK65668:FHK65676 EXO65668:EXO65676 ENS65668:ENS65676 EDW65668:EDW65676 DUA65668:DUA65676 DKE65668:DKE65676 DAI65668:DAI65676 CQM65668:CQM65676 CGQ65668:CGQ65676 BWU65668:BWU65676 BMY65668:BMY65676 BDC65668:BDC65676 ATG65668:ATG65676 AJK65668:AJK65676 ZO65668:ZO65676 PS65668:PS65676 FW65668:FW65676 WSI983431:WSI983473 WIM983431:WIM983473 VYQ983431:VYQ983473 VOU983431:VOU983473 VEY983431:VEY983473 UVC983431:UVC983473 ULG983431:ULG983473 UBK983431:UBK983473 TRO983431:TRO983473 THS983431:THS983473 SXW983431:SXW983473 SOA983431:SOA983473 SEE983431:SEE983473 RUI983431:RUI983473 RKM983431:RKM983473 RAQ983431:RAQ983473 QQU983431:QQU983473 QGY983431:QGY983473 PXC983431:PXC983473 PNG983431:PNG983473 PDK983431:PDK983473 OTO983431:OTO983473 OJS983431:OJS983473 NZW983431:NZW983473 NQA983431:NQA983473 NGE983431:NGE983473 MWI983431:MWI983473 MMM983431:MMM983473 MCQ983431:MCQ983473 LSU983431:LSU983473 LIY983431:LIY983473 KZC983431:KZC983473 KPG983431:KPG983473 KFK983431:KFK983473 JVO983431:JVO983473 JLS983431:JLS983473 JBW983431:JBW983473 ISA983431:ISA983473 IIE983431:IIE983473 HYI983431:HYI983473 HOM983431:HOM983473 HEQ983431:HEQ983473 GUU983431:GUU983473 GKY983431:GKY983473 GBC983431:GBC983473 FRG983431:FRG983473 FHK983431:FHK983473 EXO983431:EXO983473 ENS983431:ENS983473 EDW983431:EDW983473 DUA983431:DUA983473 DKE983431:DKE983473 DAI983431:DAI983473 CQM983431:CQM983473 CGQ983431:CGQ983473 BWU983431:BWU983473 BMY983431:BMY983473 BDC983431:BDC983473 ATG983431:ATG983473 AJK983431:AJK983473 ZO983431:ZO983473 PS983431:PS983473 FW983431:FW983473 WSI917895:WSI917937 WIM917895:WIM917937 VYQ917895:VYQ917937 VOU917895:VOU917937 VEY917895:VEY917937 UVC917895:UVC917937 ULG917895:ULG917937 UBK917895:UBK917937 TRO917895:TRO917937 THS917895:THS917937 SXW917895:SXW917937 SOA917895:SOA917937 SEE917895:SEE917937 RUI917895:RUI917937 RKM917895:RKM917937 RAQ917895:RAQ917937 QQU917895:QQU917937 QGY917895:QGY917937 PXC917895:PXC917937 PNG917895:PNG917937 PDK917895:PDK917937 OTO917895:OTO917937 OJS917895:OJS917937 NZW917895:NZW917937 NQA917895:NQA917937 NGE917895:NGE917937 MWI917895:MWI917937 MMM917895:MMM917937 MCQ917895:MCQ917937 LSU917895:LSU917937 LIY917895:LIY917937 KZC917895:KZC917937 KPG917895:KPG917937 KFK917895:KFK917937 JVO917895:JVO917937 JLS917895:JLS917937 JBW917895:JBW917937 ISA917895:ISA917937 IIE917895:IIE917937 HYI917895:HYI917937 HOM917895:HOM917937 HEQ917895:HEQ917937 GUU917895:GUU917937 GKY917895:GKY917937 GBC917895:GBC917937 FRG917895:FRG917937 FHK917895:FHK917937 EXO917895:EXO917937 ENS917895:ENS917937 EDW917895:EDW917937 DUA917895:DUA917937 DKE917895:DKE917937 DAI917895:DAI917937 CQM917895:CQM917937 CGQ917895:CGQ917937 BWU917895:BWU917937 BMY917895:BMY917937 BDC917895:BDC917937 ATG917895:ATG917937 AJK917895:AJK917937 ZO917895:ZO917937 PS917895:PS917937 FW917895:FW917937 WSI852359:WSI852401 WIM852359:WIM852401 VYQ852359:VYQ852401 VOU852359:VOU852401 VEY852359:VEY852401 UVC852359:UVC852401 ULG852359:ULG852401 UBK852359:UBK852401 TRO852359:TRO852401 THS852359:THS852401 SXW852359:SXW852401 SOA852359:SOA852401 SEE852359:SEE852401 RUI852359:RUI852401 RKM852359:RKM852401 RAQ852359:RAQ852401 QQU852359:QQU852401 QGY852359:QGY852401 PXC852359:PXC852401 PNG852359:PNG852401 PDK852359:PDK852401 OTO852359:OTO852401 OJS852359:OJS852401 NZW852359:NZW852401 NQA852359:NQA852401 NGE852359:NGE852401 MWI852359:MWI852401 MMM852359:MMM852401 MCQ852359:MCQ852401 LSU852359:LSU852401 LIY852359:LIY852401 KZC852359:KZC852401 KPG852359:KPG852401 KFK852359:KFK852401 JVO852359:JVO852401 JLS852359:JLS852401 JBW852359:JBW852401 ISA852359:ISA852401 IIE852359:IIE852401 HYI852359:HYI852401 HOM852359:HOM852401 HEQ852359:HEQ852401 GUU852359:GUU852401 GKY852359:GKY852401 GBC852359:GBC852401 FRG852359:FRG852401 FHK852359:FHK852401 EXO852359:EXO852401 ENS852359:ENS852401 EDW852359:EDW852401 DUA852359:DUA852401 DKE852359:DKE852401 DAI852359:DAI852401 CQM852359:CQM852401 CGQ852359:CGQ852401 BWU852359:BWU852401 BMY852359:BMY852401 BDC852359:BDC852401 ATG852359:ATG852401 AJK852359:AJK852401 ZO852359:ZO852401 PS852359:PS852401 FW852359:FW852401 WSI786823:WSI786865 WIM786823:WIM786865 VYQ786823:VYQ786865 VOU786823:VOU786865 VEY786823:VEY786865 UVC786823:UVC786865 ULG786823:ULG786865 UBK786823:UBK786865 TRO786823:TRO786865 THS786823:THS786865 SXW786823:SXW786865 SOA786823:SOA786865 SEE786823:SEE786865 RUI786823:RUI786865 RKM786823:RKM786865 RAQ786823:RAQ786865 QQU786823:QQU786865 QGY786823:QGY786865 PXC786823:PXC786865 PNG786823:PNG786865 PDK786823:PDK786865 OTO786823:OTO786865 OJS786823:OJS786865 NZW786823:NZW786865 NQA786823:NQA786865 NGE786823:NGE786865 MWI786823:MWI786865 MMM786823:MMM786865 MCQ786823:MCQ786865 LSU786823:LSU786865 LIY786823:LIY786865 KZC786823:KZC786865 KPG786823:KPG786865 KFK786823:KFK786865 JVO786823:JVO786865 JLS786823:JLS786865 JBW786823:JBW786865 ISA786823:ISA786865 IIE786823:IIE786865 HYI786823:HYI786865 HOM786823:HOM786865 HEQ786823:HEQ786865 GUU786823:GUU786865 GKY786823:GKY786865 GBC786823:GBC786865 FRG786823:FRG786865 FHK786823:FHK786865 EXO786823:EXO786865 ENS786823:ENS786865 EDW786823:EDW786865 DUA786823:DUA786865 DKE786823:DKE786865 DAI786823:DAI786865 CQM786823:CQM786865 CGQ786823:CGQ786865 BWU786823:BWU786865 BMY786823:BMY786865 BDC786823:BDC786865 ATG786823:ATG786865 AJK786823:AJK786865 ZO786823:ZO786865 PS786823:PS786865 FW786823:FW786865 WSI721287:WSI721329 WIM721287:WIM721329 VYQ721287:VYQ721329 VOU721287:VOU721329 VEY721287:VEY721329 UVC721287:UVC721329 ULG721287:ULG721329 UBK721287:UBK721329 TRO721287:TRO721329 THS721287:THS721329 SXW721287:SXW721329 SOA721287:SOA721329 SEE721287:SEE721329 RUI721287:RUI721329 RKM721287:RKM721329 RAQ721287:RAQ721329 QQU721287:QQU721329 QGY721287:QGY721329 PXC721287:PXC721329 PNG721287:PNG721329 PDK721287:PDK721329 OTO721287:OTO721329 OJS721287:OJS721329 NZW721287:NZW721329 NQA721287:NQA721329 NGE721287:NGE721329 MWI721287:MWI721329 MMM721287:MMM721329 MCQ721287:MCQ721329 LSU721287:LSU721329 LIY721287:LIY721329 KZC721287:KZC721329 KPG721287:KPG721329 KFK721287:KFK721329 JVO721287:JVO721329 JLS721287:JLS721329 JBW721287:JBW721329 ISA721287:ISA721329 IIE721287:IIE721329 HYI721287:HYI721329 HOM721287:HOM721329 HEQ721287:HEQ721329 GUU721287:GUU721329 GKY721287:GKY721329 GBC721287:GBC721329 FRG721287:FRG721329 FHK721287:FHK721329 EXO721287:EXO721329 ENS721287:ENS721329 EDW721287:EDW721329 DUA721287:DUA721329 DKE721287:DKE721329 DAI721287:DAI721329 CQM721287:CQM721329 CGQ721287:CGQ721329 BWU721287:BWU721329 BMY721287:BMY721329 BDC721287:BDC721329 ATG721287:ATG721329 AJK721287:AJK721329 ZO721287:ZO721329 PS721287:PS721329 FW721287:FW721329 WSI655751:WSI655793 WIM655751:WIM655793 VYQ655751:VYQ655793 VOU655751:VOU655793 VEY655751:VEY655793 UVC655751:UVC655793 ULG655751:ULG655793 UBK655751:UBK655793 TRO655751:TRO655793 THS655751:THS655793 SXW655751:SXW655793 SOA655751:SOA655793 SEE655751:SEE655793 RUI655751:RUI655793 RKM655751:RKM655793 RAQ655751:RAQ655793 QQU655751:QQU655793 QGY655751:QGY655793 PXC655751:PXC655793 PNG655751:PNG655793 PDK655751:PDK655793 OTO655751:OTO655793 OJS655751:OJS655793 NZW655751:NZW655793 NQA655751:NQA655793 NGE655751:NGE655793 MWI655751:MWI655793 MMM655751:MMM655793 MCQ655751:MCQ655793 LSU655751:LSU655793 LIY655751:LIY655793 KZC655751:KZC655793 KPG655751:KPG655793 KFK655751:KFK655793 JVO655751:JVO655793 JLS655751:JLS655793 JBW655751:JBW655793 ISA655751:ISA655793 IIE655751:IIE655793 HYI655751:HYI655793 HOM655751:HOM655793 HEQ655751:HEQ655793 GUU655751:GUU655793 GKY655751:GKY655793 GBC655751:GBC655793 FRG655751:FRG655793 FHK655751:FHK655793 EXO655751:EXO655793 ENS655751:ENS655793 EDW655751:EDW655793 DUA655751:DUA655793 DKE655751:DKE655793 DAI655751:DAI655793 CQM655751:CQM655793 CGQ655751:CGQ655793 BWU655751:BWU655793 BMY655751:BMY655793 BDC655751:BDC655793 ATG655751:ATG655793 AJK655751:AJK655793 ZO655751:ZO655793 PS655751:PS655793 FW655751:FW655793 WSI590215:WSI590257 WIM590215:WIM590257 VYQ590215:VYQ590257 VOU590215:VOU590257 VEY590215:VEY590257 UVC590215:UVC590257 ULG590215:ULG590257 UBK590215:UBK590257 TRO590215:TRO590257 THS590215:THS590257 SXW590215:SXW590257 SOA590215:SOA590257 SEE590215:SEE590257 RUI590215:RUI590257 RKM590215:RKM590257 RAQ590215:RAQ590257 QQU590215:QQU590257 QGY590215:QGY590257 PXC590215:PXC590257 PNG590215:PNG590257 PDK590215:PDK590257 OTO590215:OTO590257 OJS590215:OJS590257 NZW590215:NZW590257 NQA590215:NQA590257 NGE590215:NGE590257 MWI590215:MWI590257 MMM590215:MMM590257 MCQ590215:MCQ590257 LSU590215:LSU590257 LIY590215:LIY590257 KZC590215:KZC590257 KPG590215:KPG590257 KFK590215:KFK590257 JVO590215:JVO590257 JLS590215:JLS590257 JBW590215:JBW590257 ISA590215:ISA590257 IIE590215:IIE590257 HYI590215:HYI590257 HOM590215:HOM590257 HEQ590215:HEQ590257 GUU590215:GUU590257 GKY590215:GKY590257 GBC590215:GBC590257 FRG590215:FRG590257 FHK590215:FHK590257 EXO590215:EXO590257 ENS590215:ENS590257 EDW590215:EDW590257 DUA590215:DUA590257 DKE590215:DKE590257 DAI590215:DAI590257 CQM590215:CQM590257 CGQ590215:CGQ590257 BWU590215:BWU590257 BMY590215:BMY590257 BDC590215:BDC590257 ATG590215:ATG590257 AJK590215:AJK590257 ZO590215:ZO590257 PS590215:PS590257 FW590215:FW590257 WSI524679:WSI524721 WIM524679:WIM524721 VYQ524679:VYQ524721 VOU524679:VOU524721 VEY524679:VEY524721 UVC524679:UVC524721 ULG524679:ULG524721 UBK524679:UBK524721 TRO524679:TRO524721 THS524679:THS524721 SXW524679:SXW524721 SOA524679:SOA524721 SEE524679:SEE524721 RUI524679:RUI524721 RKM524679:RKM524721 RAQ524679:RAQ524721 QQU524679:QQU524721 QGY524679:QGY524721 PXC524679:PXC524721 PNG524679:PNG524721 PDK524679:PDK524721 OTO524679:OTO524721 OJS524679:OJS524721 NZW524679:NZW524721 NQA524679:NQA524721 NGE524679:NGE524721 MWI524679:MWI524721 MMM524679:MMM524721 MCQ524679:MCQ524721 LSU524679:LSU524721 LIY524679:LIY524721 KZC524679:KZC524721 KPG524679:KPG524721 KFK524679:KFK524721 JVO524679:JVO524721 JLS524679:JLS524721 JBW524679:JBW524721 ISA524679:ISA524721 IIE524679:IIE524721 HYI524679:HYI524721 HOM524679:HOM524721 HEQ524679:HEQ524721 GUU524679:GUU524721 GKY524679:GKY524721 GBC524679:GBC524721 FRG524679:FRG524721 FHK524679:FHK524721 EXO524679:EXO524721 ENS524679:ENS524721 EDW524679:EDW524721 DUA524679:DUA524721 DKE524679:DKE524721 DAI524679:DAI524721 CQM524679:CQM524721 CGQ524679:CGQ524721 BWU524679:BWU524721 BMY524679:BMY524721 BDC524679:BDC524721 ATG524679:ATG524721 AJK524679:AJK524721 ZO524679:ZO524721 PS524679:PS524721 FW524679:FW524721 WSI459143:WSI459185 WIM459143:WIM459185 VYQ459143:VYQ459185 VOU459143:VOU459185 VEY459143:VEY459185 UVC459143:UVC459185 ULG459143:ULG459185 UBK459143:UBK459185 TRO459143:TRO459185 THS459143:THS459185 SXW459143:SXW459185 SOA459143:SOA459185 SEE459143:SEE459185 RUI459143:RUI459185 RKM459143:RKM459185 RAQ459143:RAQ459185 QQU459143:QQU459185 QGY459143:QGY459185 PXC459143:PXC459185 PNG459143:PNG459185 PDK459143:PDK459185 OTO459143:OTO459185 OJS459143:OJS459185 NZW459143:NZW459185 NQA459143:NQA459185 NGE459143:NGE459185 MWI459143:MWI459185 MMM459143:MMM459185 MCQ459143:MCQ459185 LSU459143:LSU459185 LIY459143:LIY459185 KZC459143:KZC459185 KPG459143:KPG459185 KFK459143:KFK459185 JVO459143:JVO459185 JLS459143:JLS459185 JBW459143:JBW459185 ISA459143:ISA459185 IIE459143:IIE459185 HYI459143:HYI459185 HOM459143:HOM459185 HEQ459143:HEQ459185 GUU459143:GUU459185 GKY459143:GKY459185 GBC459143:GBC459185 FRG459143:FRG459185 FHK459143:FHK459185 EXO459143:EXO459185 ENS459143:ENS459185 EDW459143:EDW459185 DUA459143:DUA459185 DKE459143:DKE459185 DAI459143:DAI459185 CQM459143:CQM459185 CGQ459143:CGQ459185 BWU459143:BWU459185 BMY459143:BMY459185 BDC459143:BDC459185 ATG459143:ATG459185 AJK459143:AJK459185 ZO459143:ZO459185 PS459143:PS459185 FW459143:FW459185 WSI393607:WSI393649 WIM393607:WIM393649 VYQ393607:VYQ393649 VOU393607:VOU393649 VEY393607:VEY393649 UVC393607:UVC393649 ULG393607:ULG393649 UBK393607:UBK393649 TRO393607:TRO393649 THS393607:THS393649 SXW393607:SXW393649 SOA393607:SOA393649 SEE393607:SEE393649 RUI393607:RUI393649 RKM393607:RKM393649 RAQ393607:RAQ393649 QQU393607:QQU393649 QGY393607:QGY393649 PXC393607:PXC393649 PNG393607:PNG393649 PDK393607:PDK393649 OTO393607:OTO393649 OJS393607:OJS393649 NZW393607:NZW393649 NQA393607:NQA393649 NGE393607:NGE393649 MWI393607:MWI393649 MMM393607:MMM393649 MCQ393607:MCQ393649 LSU393607:LSU393649 LIY393607:LIY393649 KZC393607:KZC393649 KPG393607:KPG393649 KFK393607:KFK393649 JVO393607:JVO393649 JLS393607:JLS393649 JBW393607:JBW393649 ISA393607:ISA393649 IIE393607:IIE393649 HYI393607:HYI393649 HOM393607:HOM393649 HEQ393607:HEQ393649 GUU393607:GUU393649 GKY393607:GKY393649 GBC393607:GBC393649 FRG393607:FRG393649 FHK393607:FHK393649 EXO393607:EXO393649 ENS393607:ENS393649 EDW393607:EDW393649 DUA393607:DUA393649 DKE393607:DKE393649 DAI393607:DAI393649 CQM393607:CQM393649 CGQ393607:CGQ393649 BWU393607:BWU393649 BMY393607:BMY393649 BDC393607:BDC393649 ATG393607:ATG393649 AJK393607:AJK393649 ZO393607:ZO393649 PS393607:PS393649 FW393607:FW393649 WSI328071:WSI328113 WIM328071:WIM328113 VYQ328071:VYQ328113 VOU328071:VOU328113 VEY328071:VEY328113 UVC328071:UVC328113 ULG328071:ULG328113 UBK328071:UBK328113 TRO328071:TRO328113 THS328071:THS328113 SXW328071:SXW328113 SOA328071:SOA328113 SEE328071:SEE328113 RUI328071:RUI328113 RKM328071:RKM328113 RAQ328071:RAQ328113 QQU328071:QQU328113 QGY328071:QGY328113 PXC328071:PXC328113 PNG328071:PNG328113 PDK328071:PDK328113 OTO328071:OTO328113 OJS328071:OJS328113 NZW328071:NZW328113 NQA328071:NQA328113 NGE328071:NGE328113 MWI328071:MWI328113 MMM328071:MMM328113 MCQ328071:MCQ328113 LSU328071:LSU328113 LIY328071:LIY328113 KZC328071:KZC328113 KPG328071:KPG328113 KFK328071:KFK328113 JVO328071:JVO328113 JLS328071:JLS328113 JBW328071:JBW328113 ISA328071:ISA328113 IIE328071:IIE328113 HYI328071:HYI328113 HOM328071:HOM328113 HEQ328071:HEQ328113 GUU328071:GUU328113 GKY328071:GKY328113 GBC328071:GBC328113 FRG328071:FRG328113 FHK328071:FHK328113 EXO328071:EXO328113 ENS328071:ENS328113 EDW328071:EDW328113 DUA328071:DUA328113 DKE328071:DKE328113 DAI328071:DAI328113 CQM328071:CQM328113 CGQ328071:CGQ328113 BWU328071:BWU328113 BMY328071:BMY328113 BDC328071:BDC328113 ATG328071:ATG328113 AJK328071:AJK328113 ZO328071:ZO328113 PS328071:PS328113 FW328071:FW328113 WSI262535:WSI262577 WIM262535:WIM262577 VYQ262535:VYQ262577 VOU262535:VOU262577 VEY262535:VEY262577 UVC262535:UVC262577 ULG262535:ULG262577 UBK262535:UBK262577 TRO262535:TRO262577 THS262535:THS262577 SXW262535:SXW262577 SOA262535:SOA262577 SEE262535:SEE262577 RUI262535:RUI262577 RKM262535:RKM262577 RAQ262535:RAQ262577 QQU262535:QQU262577 QGY262535:QGY262577 PXC262535:PXC262577 PNG262535:PNG262577 PDK262535:PDK262577 OTO262535:OTO262577 OJS262535:OJS262577 NZW262535:NZW262577 NQA262535:NQA262577 NGE262535:NGE262577 MWI262535:MWI262577 MMM262535:MMM262577 MCQ262535:MCQ262577 LSU262535:LSU262577 LIY262535:LIY262577 KZC262535:KZC262577 KPG262535:KPG262577 KFK262535:KFK262577 JVO262535:JVO262577 JLS262535:JLS262577 JBW262535:JBW262577 ISA262535:ISA262577 IIE262535:IIE262577 HYI262535:HYI262577 HOM262535:HOM262577 HEQ262535:HEQ262577 GUU262535:GUU262577 GKY262535:GKY262577 GBC262535:GBC262577 FRG262535:FRG262577 FHK262535:FHK262577 EXO262535:EXO262577 ENS262535:ENS262577 EDW262535:EDW262577 DUA262535:DUA262577 DKE262535:DKE262577 DAI262535:DAI262577 CQM262535:CQM262577 CGQ262535:CGQ262577 BWU262535:BWU262577 BMY262535:BMY262577 BDC262535:BDC262577 ATG262535:ATG262577 AJK262535:AJK262577 ZO262535:ZO262577 PS262535:PS262577 FW262535:FW262577 WSI196999:WSI197041 WIM196999:WIM197041 VYQ196999:VYQ197041 VOU196999:VOU197041 VEY196999:VEY197041 UVC196999:UVC197041 ULG196999:ULG197041 UBK196999:UBK197041 TRO196999:TRO197041 THS196999:THS197041 SXW196999:SXW197041 SOA196999:SOA197041 SEE196999:SEE197041 RUI196999:RUI197041 RKM196999:RKM197041 RAQ196999:RAQ197041 QQU196999:QQU197041 QGY196999:QGY197041 PXC196999:PXC197041 PNG196999:PNG197041 PDK196999:PDK197041 OTO196999:OTO197041 OJS196999:OJS197041 NZW196999:NZW197041 NQA196999:NQA197041 NGE196999:NGE197041 MWI196999:MWI197041 MMM196999:MMM197041 MCQ196999:MCQ197041 LSU196999:LSU197041 LIY196999:LIY197041 KZC196999:KZC197041 KPG196999:KPG197041 KFK196999:KFK197041 JVO196999:JVO197041 JLS196999:JLS197041 JBW196999:JBW197041 ISA196999:ISA197041 IIE196999:IIE197041 HYI196999:HYI197041 HOM196999:HOM197041 HEQ196999:HEQ197041 GUU196999:GUU197041 GKY196999:GKY197041 GBC196999:GBC197041 FRG196999:FRG197041 FHK196999:FHK197041 EXO196999:EXO197041 ENS196999:ENS197041 EDW196999:EDW197041 DUA196999:DUA197041 DKE196999:DKE197041 DAI196999:DAI197041 CQM196999:CQM197041 CGQ196999:CGQ197041 BWU196999:BWU197041 BMY196999:BMY197041 BDC196999:BDC197041 ATG196999:ATG197041 AJK196999:AJK197041 ZO196999:ZO197041 PS196999:PS197041 FW196999:FW197041 WSI131463:WSI131505 WIM131463:WIM131505 VYQ131463:VYQ131505 VOU131463:VOU131505 VEY131463:VEY131505 UVC131463:UVC131505 ULG131463:ULG131505 UBK131463:UBK131505 TRO131463:TRO131505 THS131463:THS131505 SXW131463:SXW131505 SOA131463:SOA131505 SEE131463:SEE131505 RUI131463:RUI131505 RKM131463:RKM131505 RAQ131463:RAQ131505 QQU131463:QQU131505 QGY131463:QGY131505 PXC131463:PXC131505 PNG131463:PNG131505 PDK131463:PDK131505 OTO131463:OTO131505 OJS131463:OJS131505 NZW131463:NZW131505 NQA131463:NQA131505 NGE131463:NGE131505 MWI131463:MWI131505 MMM131463:MMM131505 MCQ131463:MCQ131505 LSU131463:LSU131505 LIY131463:LIY131505 KZC131463:KZC131505 KPG131463:KPG131505 KFK131463:KFK131505 JVO131463:JVO131505 JLS131463:JLS131505 JBW131463:JBW131505 ISA131463:ISA131505 IIE131463:IIE131505 HYI131463:HYI131505 HOM131463:HOM131505 HEQ131463:HEQ131505 GUU131463:GUU131505 GKY131463:GKY131505 GBC131463:GBC131505 FRG131463:FRG131505 FHK131463:FHK131505 EXO131463:EXO131505 ENS131463:ENS131505 EDW131463:EDW131505 DUA131463:DUA131505 DKE131463:DKE131505 DAI131463:DAI131505 CQM131463:CQM131505 CGQ131463:CGQ131505 BWU131463:BWU131505 BMY131463:BMY131505 BDC131463:BDC131505 ATG131463:ATG131505 AJK131463:AJK131505 ZO131463:ZO131505 PS131463:PS131505 FW131463:FW131505 WSI65927:WSI65969 WIM65927:WIM65969 VYQ65927:VYQ65969 VOU65927:VOU65969 VEY65927:VEY65969 UVC65927:UVC65969 ULG65927:ULG65969 UBK65927:UBK65969 TRO65927:TRO65969 THS65927:THS65969 SXW65927:SXW65969 SOA65927:SOA65969 SEE65927:SEE65969 RUI65927:RUI65969 RKM65927:RKM65969 RAQ65927:RAQ65969 QQU65927:QQU65969 QGY65927:QGY65969 PXC65927:PXC65969 PNG65927:PNG65969 PDK65927:PDK65969 OTO65927:OTO65969 OJS65927:OJS65969 NZW65927:NZW65969 NQA65927:NQA65969 NGE65927:NGE65969 MWI65927:MWI65969 MMM65927:MMM65969 MCQ65927:MCQ65969 LSU65927:LSU65969 LIY65927:LIY65969 KZC65927:KZC65969 KPG65927:KPG65969 KFK65927:KFK65969 JVO65927:JVO65969 JLS65927:JLS65969 JBW65927:JBW65969 ISA65927:ISA65969 IIE65927:IIE65969 HYI65927:HYI65969 HOM65927:HOM65969 HEQ65927:HEQ65969 GUU65927:GUU65969 GKY65927:GKY65969 GBC65927:GBC65969 FRG65927:FRG65969 FHK65927:FHK65969 EXO65927:EXO65969 ENS65927:ENS65969 EDW65927:EDW65969 DUA65927:DUA65969 DKE65927:DKE65969 DAI65927:DAI65969 CQM65927:CQM65969 CGQ65927:CGQ65969 BWU65927:BWU65969 BMY65927:BMY65969 BDC65927:BDC65969 ATG65927:ATG65969 AJK65927:AJK65969 ZO65927:ZO65969 PS65927:PS65969 FW65927:FW65969 WSI983064:WSI983070 WIM983064:WIM983070 VYQ983064:VYQ983070 VOU983064:VOU983070 VEY983064:VEY983070 UVC983064:UVC983070 ULG983064:ULG983070 UBK983064:UBK983070 TRO983064:TRO983070 THS983064:THS983070 SXW983064:SXW983070 SOA983064:SOA983070 SEE983064:SEE983070 RUI983064:RUI983070 RKM983064:RKM983070 RAQ983064:RAQ983070 QQU983064:QQU983070 QGY983064:QGY983070 PXC983064:PXC983070 PNG983064:PNG983070 PDK983064:PDK983070 OTO983064:OTO983070 OJS983064:OJS983070 NZW983064:NZW983070 NQA983064:NQA983070 NGE983064:NGE983070 MWI983064:MWI983070 MMM983064:MMM983070 MCQ983064:MCQ983070 LSU983064:LSU983070 LIY983064:LIY983070 KZC983064:KZC983070 KPG983064:KPG983070 KFK983064:KFK983070 JVO983064:JVO983070 JLS983064:JLS983070 JBW983064:JBW983070 ISA983064:ISA983070 IIE983064:IIE983070 HYI983064:HYI983070 HOM983064:HOM983070 HEQ983064:HEQ983070 GUU983064:GUU983070 GKY983064:GKY983070 GBC983064:GBC983070 FRG983064:FRG983070 FHK983064:FHK983070 EXO983064:EXO983070 ENS983064:ENS983070 EDW983064:EDW983070 DUA983064:DUA983070 DKE983064:DKE983070 DAI983064:DAI983070 CQM983064:CQM983070 CGQ983064:CGQ983070 BWU983064:BWU983070 BMY983064:BMY983070 BDC983064:BDC983070 ATG983064:ATG983070 AJK983064:AJK983070 ZO983064:ZO983070 PS983064:PS983070 FW983064:FW983070 WSI917528:WSI917534 WIM917528:WIM917534 VYQ917528:VYQ917534 VOU917528:VOU917534 VEY917528:VEY917534 UVC917528:UVC917534 ULG917528:ULG917534 UBK917528:UBK917534 TRO917528:TRO917534 THS917528:THS917534 SXW917528:SXW917534 SOA917528:SOA917534 SEE917528:SEE917534 RUI917528:RUI917534 RKM917528:RKM917534 RAQ917528:RAQ917534 QQU917528:QQU917534 QGY917528:QGY917534 PXC917528:PXC917534 PNG917528:PNG917534 PDK917528:PDK917534 OTO917528:OTO917534 OJS917528:OJS917534 NZW917528:NZW917534 NQA917528:NQA917534 NGE917528:NGE917534 MWI917528:MWI917534 MMM917528:MMM917534 MCQ917528:MCQ917534 LSU917528:LSU917534 LIY917528:LIY917534 KZC917528:KZC917534 KPG917528:KPG917534 KFK917528:KFK917534 JVO917528:JVO917534 JLS917528:JLS917534 JBW917528:JBW917534 ISA917528:ISA917534 IIE917528:IIE917534 HYI917528:HYI917534 HOM917528:HOM917534 HEQ917528:HEQ917534 GUU917528:GUU917534 GKY917528:GKY917534 GBC917528:GBC917534 FRG917528:FRG917534 FHK917528:FHK917534 EXO917528:EXO917534 ENS917528:ENS917534 EDW917528:EDW917534 DUA917528:DUA917534 DKE917528:DKE917534 DAI917528:DAI917534 CQM917528:CQM917534 CGQ917528:CGQ917534 BWU917528:BWU917534 BMY917528:BMY917534 BDC917528:BDC917534 ATG917528:ATG917534 AJK917528:AJK917534 ZO917528:ZO917534 PS917528:PS917534 FW917528:FW917534 WSI851992:WSI851998 WIM851992:WIM851998 VYQ851992:VYQ851998 VOU851992:VOU851998 VEY851992:VEY851998 UVC851992:UVC851998 ULG851992:ULG851998 UBK851992:UBK851998 TRO851992:TRO851998 THS851992:THS851998 SXW851992:SXW851998 SOA851992:SOA851998 SEE851992:SEE851998 RUI851992:RUI851998 RKM851992:RKM851998 RAQ851992:RAQ851998 QQU851992:QQU851998 QGY851992:QGY851998 PXC851992:PXC851998 PNG851992:PNG851998 PDK851992:PDK851998 OTO851992:OTO851998 OJS851992:OJS851998 NZW851992:NZW851998 NQA851992:NQA851998 NGE851992:NGE851998 MWI851992:MWI851998 MMM851992:MMM851998 MCQ851992:MCQ851998 LSU851992:LSU851998 LIY851992:LIY851998 KZC851992:KZC851998 KPG851992:KPG851998 KFK851992:KFK851998 JVO851992:JVO851998 JLS851992:JLS851998 JBW851992:JBW851998 ISA851992:ISA851998 IIE851992:IIE851998 HYI851992:HYI851998 HOM851992:HOM851998 HEQ851992:HEQ851998 GUU851992:GUU851998 GKY851992:GKY851998 GBC851992:GBC851998 FRG851992:FRG851998 FHK851992:FHK851998 EXO851992:EXO851998 ENS851992:ENS851998 EDW851992:EDW851998 DUA851992:DUA851998 DKE851992:DKE851998 DAI851992:DAI851998 CQM851992:CQM851998 CGQ851992:CGQ851998 BWU851992:BWU851998 BMY851992:BMY851998 BDC851992:BDC851998 ATG851992:ATG851998 AJK851992:AJK851998 ZO851992:ZO851998 PS851992:PS851998 FW851992:FW851998 WSI786456:WSI786462 WIM786456:WIM786462 VYQ786456:VYQ786462 VOU786456:VOU786462 VEY786456:VEY786462 UVC786456:UVC786462 ULG786456:ULG786462 UBK786456:UBK786462 TRO786456:TRO786462 THS786456:THS786462 SXW786456:SXW786462 SOA786456:SOA786462 SEE786456:SEE786462 RUI786456:RUI786462 RKM786456:RKM786462 RAQ786456:RAQ786462 QQU786456:QQU786462 QGY786456:QGY786462 PXC786456:PXC786462 PNG786456:PNG786462 PDK786456:PDK786462 OTO786456:OTO786462 OJS786456:OJS786462 NZW786456:NZW786462 NQA786456:NQA786462 NGE786456:NGE786462 MWI786456:MWI786462 MMM786456:MMM786462 MCQ786456:MCQ786462 LSU786456:LSU786462 LIY786456:LIY786462 KZC786456:KZC786462 KPG786456:KPG786462 KFK786456:KFK786462 JVO786456:JVO786462 JLS786456:JLS786462 JBW786456:JBW786462 ISA786456:ISA786462 IIE786456:IIE786462 HYI786456:HYI786462 HOM786456:HOM786462 HEQ786456:HEQ786462 GUU786456:GUU786462 GKY786456:GKY786462 GBC786456:GBC786462 FRG786456:FRG786462 FHK786456:FHK786462 EXO786456:EXO786462 ENS786456:ENS786462 EDW786456:EDW786462 DUA786456:DUA786462 DKE786456:DKE786462 DAI786456:DAI786462 CQM786456:CQM786462 CGQ786456:CGQ786462 BWU786456:BWU786462 BMY786456:BMY786462 BDC786456:BDC786462 ATG786456:ATG786462 AJK786456:AJK786462 ZO786456:ZO786462 PS786456:PS786462 FW786456:FW786462 WSI720920:WSI720926 WIM720920:WIM720926 VYQ720920:VYQ720926 VOU720920:VOU720926 VEY720920:VEY720926 UVC720920:UVC720926 ULG720920:ULG720926 UBK720920:UBK720926 TRO720920:TRO720926 THS720920:THS720926 SXW720920:SXW720926 SOA720920:SOA720926 SEE720920:SEE720926 RUI720920:RUI720926 RKM720920:RKM720926 RAQ720920:RAQ720926 QQU720920:QQU720926 QGY720920:QGY720926 PXC720920:PXC720926 PNG720920:PNG720926 PDK720920:PDK720926 OTO720920:OTO720926 OJS720920:OJS720926 NZW720920:NZW720926 NQA720920:NQA720926 NGE720920:NGE720926 MWI720920:MWI720926 MMM720920:MMM720926 MCQ720920:MCQ720926 LSU720920:LSU720926 LIY720920:LIY720926 KZC720920:KZC720926 KPG720920:KPG720926 KFK720920:KFK720926 JVO720920:JVO720926 JLS720920:JLS720926 JBW720920:JBW720926 ISA720920:ISA720926 IIE720920:IIE720926 HYI720920:HYI720926 HOM720920:HOM720926 HEQ720920:HEQ720926 GUU720920:GUU720926 GKY720920:GKY720926 GBC720920:GBC720926 FRG720920:FRG720926 FHK720920:FHK720926 EXO720920:EXO720926 ENS720920:ENS720926 EDW720920:EDW720926 DUA720920:DUA720926 DKE720920:DKE720926 DAI720920:DAI720926 CQM720920:CQM720926 CGQ720920:CGQ720926 BWU720920:BWU720926 BMY720920:BMY720926 BDC720920:BDC720926 ATG720920:ATG720926 AJK720920:AJK720926 ZO720920:ZO720926 PS720920:PS720926 FW720920:FW720926 WSI655384:WSI655390 WIM655384:WIM655390 VYQ655384:VYQ655390 VOU655384:VOU655390 VEY655384:VEY655390 UVC655384:UVC655390 ULG655384:ULG655390 UBK655384:UBK655390 TRO655384:TRO655390 THS655384:THS655390 SXW655384:SXW655390 SOA655384:SOA655390 SEE655384:SEE655390 RUI655384:RUI655390 RKM655384:RKM655390 RAQ655384:RAQ655390 QQU655384:QQU655390 QGY655384:QGY655390 PXC655384:PXC655390 PNG655384:PNG655390 PDK655384:PDK655390 OTO655384:OTO655390 OJS655384:OJS655390 NZW655384:NZW655390 NQA655384:NQA655390 NGE655384:NGE655390 MWI655384:MWI655390 MMM655384:MMM655390 MCQ655384:MCQ655390 LSU655384:LSU655390 LIY655384:LIY655390 KZC655384:KZC655390 KPG655384:KPG655390 KFK655384:KFK655390 JVO655384:JVO655390 JLS655384:JLS655390 JBW655384:JBW655390 ISA655384:ISA655390 IIE655384:IIE655390 HYI655384:HYI655390 HOM655384:HOM655390 HEQ655384:HEQ655390 GUU655384:GUU655390 GKY655384:GKY655390 GBC655384:GBC655390 FRG655384:FRG655390 FHK655384:FHK655390 EXO655384:EXO655390 ENS655384:ENS655390 EDW655384:EDW655390 DUA655384:DUA655390 DKE655384:DKE655390 DAI655384:DAI655390 CQM655384:CQM655390 CGQ655384:CGQ655390 BWU655384:BWU655390 BMY655384:BMY655390 BDC655384:BDC655390 ATG655384:ATG655390 AJK655384:AJK655390 ZO655384:ZO655390 PS655384:PS655390 FW655384:FW655390 WSI589848:WSI589854 WIM589848:WIM589854 VYQ589848:VYQ589854 VOU589848:VOU589854 VEY589848:VEY589854 UVC589848:UVC589854 ULG589848:ULG589854 UBK589848:UBK589854 TRO589848:TRO589854 THS589848:THS589854 SXW589848:SXW589854 SOA589848:SOA589854 SEE589848:SEE589854 RUI589848:RUI589854 RKM589848:RKM589854 RAQ589848:RAQ589854 QQU589848:QQU589854 QGY589848:QGY589854 PXC589848:PXC589854 PNG589848:PNG589854 PDK589848:PDK589854 OTO589848:OTO589854 OJS589848:OJS589854 NZW589848:NZW589854 NQA589848:NQA589854 NGE589848:NGE589854 MWI589848:MWI589854 MMM589848:MMM589854 MCQ589848:MCQ589854 LSU589848:LSU589854 LIY589848:LIY589854 KZC589848:KZC589854 KPG589848:KPG589854 KFK589848:KFK589854 JVO589848:JVO589854 JLS589848:JLS589854 JBW589848:JBW589854 ISA589848:ISA589854 IIE589848:IIE589854 HYI589848:HYI589854 HOM589848:HOM589854 HEQ589848:HEQ589854 GUU589848:GUU589854 GKY589848:GKY589854 GBC589848:GBC589854 FRG589848:FRG589854 FHK589848:FHK589854 EXO589848:EXO589854 ENS589848:ENS589854 EDW589848:EDW589854 DUA589848:DUA589854 DKE589848:DKE589854 DAI589848:DAI589854 CQM589848:CQM589854 CGQ589848:CGQ589854 BWU589848:BWU589854 BMY589848:BMY589854 BDC589848:BDC589854 ATG589848:ATG589854 AJK589848:AJK589854 ZO589848:ZO589854 PS589848:PS589854 FW589848:FW589854 WSI524312:WSI524318 WIM524312:WIM524318 VYQ524312:VYQ524318 VOU524312:VOU524318 VEY524312:VEY524318 UVC524312:UVC524318 ULG524312:ULG524318 UBK524312:UBK524318 TRO524312:TRO524318 THS524312:THS524318 SXW524312:SXW524318 SOA524312:SOA524318 SEE524312:SEE524318 RUI524312:RUI524318 RKM524312:RKM524318 RAQ524312:RAQ524318 QQU524312:QQU524318 QGY524312:QGY524318 PXC524312:PXC524318 PNG524312:PNG524318 PDK524312:PDK524318 OTO524312:OTO524318 OJS524312:OJS524318 NZW524312:NZW524318 NQA524312:NQA524318 NGE524312:NGE524318 MWI524312:MWI524318 MMM524312:MMM524318 MCQ524312:MCQ524318 LSU524312:LSU524318 LIY524312:LIY524318 KZC524312:KZC524318 KPG524312:KPG524318 KFK524312:KFK524318 JVO524312:JVO524318 JLS524312:JLS524318 JBW524312:JBW524318 ISA524312:ISA524318 IIE524312:IIE524318 HYI524312:HYI524318 HOM524312:HOM524318 HEQ524312:HEQ524318 GUU524312:GUU524318 GKY524312:GKY524318 GBC524312:GBC524318 FRG524312:FRG524318 FHK524312:FHK524318 EXO524312:EXO524318 ENS524312:ENS524318 EDW524312:EDW524318 DUA524312:DUA524318 DKE524312:DKE524318 DAI524312:DAI524318 CQM524312:CQM524318 CGQ524312:CGQ524318 BWU524312:BWU524318 BMY524312:BMY524318 BDC524312:BDC524318 ATG524312:ATG524318 AJK524312:AJK524318 ZO524312:ZO524318 PS524312:PS524318 FW524312:FW524318 WSI458776:WSI458782 WIM458776:WIM458782 VYQ458776:VYQ458782 VOU458776:VOU458782 VEY458776:VEY458782 UVC458776:UVC458782 ULG458776:ULG458782 UBK458776:UBK458782 TRO458776:TRO458782 THS458776:THS458782 SXW458776:SXW458782 SOA458776:SOA458782 SEE458776:SEE458782 RUI458776:RUI458782 RKM458776:RKM458782 RAQ458776:RAQ458782 QQU458776:QQU458782 QGY458776:QGY458782 PXC458776:PXC458782 PNG458776:PNG458782 PDK458776:PDK458782 OTO458776:OTO458782 OJS458776:OJS458782 NZW458776:NZW458782 NQA458776:NQA458782 NGE458776:NGE458782 MWI458776:MWI458782 MMM458776:MMM458782 MCQ458776:MCQ458782 LSU458776:LSU458782 LIY458776:LIY458782 KZC458776:KZC458782 KPG458776:KPG458782 KFK458776:KFK458782 JVO458776:JVO458782 JLS458776:JLS458782 JBW458776:JBW458782 ISA458776:ISA458782 IIE458776:IIE458782 HYI458776:HYI458782 HOM458776:HOM458782 HEQ458776:HEQ458782 GUU458776:GUU458782 GKY458776:GKY458782 GBC458776:GBC458782 FRG458776:FRG458782 FHK458776:FHK458782 EXO458776:EXO458782 ENS458776:ENS458782 EDW458776:EDW458782 DUA458776:DUA458782 DKE458776:DKE458782 DAI458776:DAI458782 CQM458776:CQM458782 CGQ458776:CGQ458782 BWU458776:BWU458782 BMY458776:BMY458782 BDC458776:BDC458782 ATG458776:ATG458782 AJK458776:AJK458782 ZO458776:ZO458782 PS458776:PS458782 FW458776:FW458782 WSI393240:WSI393246 WIM393240:WIM393246 VYQ393240:VYQ393246 VOU393240:VOU393246 VEY393240:VEY393246 UVC393240:UVC393246 ULG393240:ULG393246 UBK393240:UBK393246 TRO393240:TRO393246 THS393240:THS393246 SXW393240:SXW393246 SOA393240:SOA393246 SEE393240:SEE393246 RUI393240:RUI393246 RKM393240:RKM393246 RAQ393240:RAQ393246 QQU393240:QQU393246 QGY393240:QGY393246 PXC393240:PXC393246 PNG393240:PNG393246 PDK393240:PDK393246 OTO393240:OTO393246 OJS393240:OJS393246 NZW393240:NZW393246 NQA393240:NQA393246 NGE393240:NGE393246 MWI393240:MWI393246 MMM393240:MMM393246 MCQ393240:MCQ393246 LSU393240:LSU393246 LIY393240:LIY393246 KZC393240:KZC393246 KPG393240:KPG393246 KFK393240:KFK393246 JVO393240:JVO393246 JLS393240:JLS393246 JBW393240:JBW393246 ISA393240:ISA393246 IIE393240:IIE393246 HYI393240:HYI393246 HOM393240:HOM393246 HEQ393240:HEQ393246 GUU393240:GUU393246 GKY393240:GKY393246 GBC393240:GBC393246 FRG393240:FRG393246 FHK393240:FHK393246 EXO393240:EXO393246 ENS393240:ENS393246 EDW393240:EDW393246 DUA393240:DUA393246 DKE393240:DKE393246 DAI393240:DAI393246 CQM393240:CQM393246 CGQ393240:CGQ393246 BWU393240:BWU393246 BMY393240:BMY393246 BDC393240:BDC393246 ATG393240:ATG393246 AJK393240:AJK393246 ZO393240:ZO393246 PS393240:PS393246 FW393240:FW393246 WSI327704:WSI327710 WIM327704:WIM327710 VYQ327704:VYQ327710 VOU327704:VOU327710 VEY327704:VEY327710 UVC327704:UVC327710 ULG327704:ULG327710 UBK327704:UBK327710 TRO327704:TRO327710 THS327704:THS327710 SXW327704:SXW327710 SOA327704:SOA327710 SEE327704:SEE327710 RUI327704:RUI327710 RKM327704:RKM327710 RAQ327704:RAQ327710 QQU327704:QQU327710 QGY327704:QGY327710 PXC327704:PXC327710 PNG327704:PNG327710 PDK327704:PDK327710 OTO327704:OTO327710 OJS327704:OJS327710 NZW327704:NZW327710 NQA327704:NQA327710 NGE327704:NGE327710 MWI327704:MWI327710 MMM327704:MMM327710 MCQ327704:MCQ327710 LSU327704:LSU327710 LIY327704:LIY327710 KZC327704:KZC327710 KPG327704:KPG327710 KFK327704:KFK327710 JVO327704:JVO327710 JLS327704:JLS327710 JBW327704:JBW327710 ISA327704:ISA327710 IIE327704:IIE327710 HYI327704:HYI327710 HOM327704:HOM327710 HEQ327704:HEQ327710 GUU327704:GUU327710 GKY327704:GKY327710 GBC327704:GBC327710 FRG327704:FRG327710 FHK327704:FHK327710 EXO327704:EXO327710 ENS327704:ENS327710 EDW327704:EDW327710 DUA327704:DUA327710 DKE327704:DKE327710 DAI327704:DAI327710 CQM327704:CQM327710 CGQ327704:CGQ327710 BWU327704:BWU327710 BMY327704:BMY327710 BDC327704:BDC327710 ATG327704:ATG327710 AJK327704:AJK327710 ZO327704:ZO327710 PS327704:PS327710 FW327704:FW327710 WSI262168:WSI262174 WIM262168:WIM262174 VYQ262168:VYQ262174 VOU262168:VOU262174 VEY262168:VEY262174 UVC262168:UVC262174 ULG262168:ULG262174 UBK262168:UBK262174 TRO262168:TRO262174 THS262168:THS262174 SXW262168:SXW262174 SOA262168:SOA262174 SEE262168:SEE262174 RUI262168:RUI262174 RKM262168:RKM262174 RAQ262168:RAQ262174 QQU262168:QQU262174 QGY262168:QGY262174 PXC262168:PXC262174 PNG262168:PNG262174 PDK262168:PDK262174 OTO262168:OTO262174 OJS262168:OJS262174 NZW262168:NZW262174 NQA262168:NQA262174 NGE262168:NGE262174 MWI262168:MWI262174 MMM262168:MMM262174 MCQ262168:MCQ262174 LSU262168:LSU262174 LIY262168:LIY262174 KZC262168:KZC262174 KPG262168:KPG262174 KFK262168:KFK262174 JVO262168:JVO262174 JLS262168:JLS262174 JBW262168:JBW262174 ISA262168:ISA262174 IIE262168:IIE262174 HYI262168:HYI262174 HOM262168:HOM262174 HEQ262168:HEQ262174 GUU262168:GUU262174 GKY262168:GKY262174 GBC262168:GBC262174 FRG262168:FRG262174 FHK262168:FHK262174 EXO262168:EXO262174 ENS262168:ENS262174 EDW262168:EDW262174 DUA262168:DUA262174 DKE262168:DKE262174 DAI262168:DAI262174 CQM262168:CQM262174 CGQ262168:CGQ262174 BWU262168:BWU262174 BMY262168:BMY262174 BDC262168:BDC262174 ATG262168:ATG262174 AJK262168:AJK262174 ZO262168:ZO262174 PS262168:PS262174 FW262168:FW262174 WSI196632:WSI196638 WIM196632:WIM196638 VYQ196632:VYQ196638 VOU196632:VOU196638 VEY196632:VEY196638 UVC196632:UVC196638 ULG196632:ULG196638 UBK196632:UBK196638 TRO196632:TRO196638 THS196632:THS196638 SXW196632:SXW196638 SOA196632:SOA196638 SEE196632:SEE196638 RUI196632:RUI196638 RKM196632:RKM196638 RAQ196632:RAQ196638 QQU196632:QQU196638 QGY196632:QGY196638 PXC196632:PXC196638 PNG196632:PNG196638 PDK196632:PDK196638 OTO196632:OTO196638 OJS196632:OJS196638 NZW196632:NZW196638 NQA196632:NQA196638 NGE196632:NGE196638 MWI196632:MWI196638 MMM196632:MMM196638 MCQ196632:MCQ196638 LSU196632:LSU196638 LIY196632:LIY196638 KZC196632:KZC196638 KPG196632:KPG196638 KFK196632:KFK196638 JVO196632:JVO196638 JLS196632:JLS196638 JBW196632:JBW196638 ISA196632:ISA196638 IIE196632:IIE196638 HYI196632:HYI196638 HOM196632:HOM196638 HEQ196632:HEQ196638 GUU196632:GUU196638 GKY196632:GKY196638 GBC196632:GBC196638 FRG196632:FRG196638 FHK196632:FHK196638 EXO196632:EXO196638 ENS196632:ENS196638 EDW196632:EDW196638 DUA196632:DUA196638 DKE196632:DKE196638 DAI196632:DAI196638 CQM196632:CQM196638 CGQ196632:CGQ196638 BWU196632:BWU196638 BMY196632:BMY196638 BDC196632:BDC196638 ATG196632:ATG196638 AJK196632:AJK196638 ZO196632:ZO196638 PS196632:PS196638 FW196632:FW196638 WSI131096:WSI131102 WIM131096:WIM131102 VYQ131096:VYQ131102 VOU131096:VOU131102 VEY131096:VEY131102 UVC131096:UVC131102 ULG131096:ULG131102 UBK131096:UBK131102 TRO131096:TRO131102 THS131096:THS131102 SXW131096:SXW131102 SOA131096:SOA131102 SEE131096:SEE131102 RUI131096:RUI131102 RKM131096:RKM131102 RAQ131096:RAQ131102 QQU131096:QQU131102 QGY131096:QGY131102 PXC131096:PXC131102 PNG131096:PNG131102 PDK131096:PDK131102 OTO131096:OTO131102 OJS131096:OJS131102 NZW131096:NZW131102 NQA131096:NQA131102 NGE131096:NGE131102 MWI131096:MWI131102 MMM131096:MMM131102 MCQ131096:MCQ131102 LSU131096:LSU131102 LIY131096:LIY131102 KZC131096:KZC131102 KPG131096:KPG131102 KFK131096:KFK131102 JVO131096:JVO131102 JLS131096:JLS131102 JBW131096:JBW131102 ISA131096:ISA131102 IIE131096:IIE131102 HYI131096:HYI131102 HOM131096:HOM131102 HEQ131096:HEQ131102 GUU131096:GUU131102 GKY131096:GKY131102 GBC131096:GBC131102 FRG131096:FRG131102 FHK131096:FHK131102 EXO131096:EXO131102 ENS131096:ENS131102 EDW131096:EDW131102 DUA131096:DUA131102 DKE131096:DKE131102 DAI131096:DAI131102 CQM131096:CQM131102 CGQ131096:CGQ131102 BWU131096:BWU131102 BMY131096:BMY131102 BDC131096:BDC131102 ATG131096:ATG131102 AJK131096:AJK131102 ZO131096:ZO131102 PS131096:PS131102 FW131096:FW131102 WSI65560:WSI65566 WIM65560:WIM65566 VYQ65560:VYQ65566 VOU65560:VOU65566 VEY65560:VEY65566 UVC65560:UVC65566 ULG65560:ULG65566 UBK65560:UBK65566 TRO65560:TRO65566 THS65560:THS65566 SXW65560:SXW65566 SOA65560:SOA65566 SEE65560:SEE65566 RUI65560:RUI65566 RKM65560:RKM65566 RAQ65560:RAQ65566 QQU65560:QQU65566 QGY65560:QGY65566 PXC65560:PXC65566 PNG65560:PNG65566 PDK65560:PDK65566 OTO65560:OTO65566 OJS65560:OJS65566 NZW65560:NZW65566 NQA65560:NQA65566 NGE65560:NGE65566 MWI65560:MWI65566 MMM65560:MMM65566 MCQ65560:MCQ65566 LSU65560:LSU65566 LIY65560:LIY65566 KZC65560:KZC65566 KPG65560:KPG65566 KFK65560:KFK65566 JVO65560:JVO65566 JLS65560:JLS65566 JBW65560:JBW65566 ISA65560:ISA65566 IIE65560:IIE65566 HYI65560:HYI65566 HOM65560:HOM65566 HEQ65560:HEQ65566 GUU65560:GUU65566 GKY65560:GKY65566 GBC65560:GBC65566 FRG65560:FRG65566 FHK65560:FHK65566 EXO65560:EXO65566 ENS65560:ENS65566 EDW65560:EDW65566 DUA65560:DUA65566 DKE65560:DKE65566 DAI65560:DAI65566 CQM65560:CQM65566 CGQ65560:CGQ65566 BWU65560:BWU65566 BMY65560:BMY65566 BDC65560:BDC65566 ATG65560:ATG65566 AJK65560:AJK65566 ZO65560:ZO65566 PS65560:PS65566 FW65560:FW65566 WSI983201:WSI983207 WIM983201:WIM983207 VYQ983201:VYQ983207 VOU983201:VOU983207 VEY983201:VEY983207 UVC983201:UVC983207 ULG983201:ULG983207 UBK983201:UBK983207 TRO983201:TRO983207 THS983201:THS983207 SXW983201:SXW983207 SOA983201:SOA983207 SEE983201:SEE983207 RUI983201:RUI983207 RKM983201:RKM983207 RAQ983201:RAQ983207 QQU983201:QQU983207 QGY983201:QGY983207 PXC983201:PXC983207 PNG983201:PNG983207 PDK983201:PDK983207 OTO983201:OTO983207 OJS983201:OJS983207 NZW983201:NZW983207 NQA983201:NQA983207 NGE983201:NGE983207 MWI983201:MWI983207 MMM983201:MMM983207 MCQ983201:MCQ983207 LSU983201:LSU983207 LIY983201:LIY983207 KZC983201:KZC983207 KPG983201:KPG983207 KFK983201:KFK983207 JVO983201:JVO983207 JLS983201:JLS983207 JBW983201:JBW983207 ISA983201:ISA983207 IIE983201:IIE983207 HYI983201:HYI983207 HOM983201:HOM983207 HEQ983201:HEQ983207 GUU983201:GUU983207 GKY983201:GKY983207 GBC983201:GBC983207 FRG983201:FRG983207 FHK983201:FHK983207 EXO983201:EXO983207 ENS983201:ENS983207 EDW983201:EDW983207 DUA983201:DUA983207 DKE983201:DKE983207 DAI983201:DAI983207 CQM983201:CQM983207 CGQ983201:CGQ983207 BWU983201:BWU983207 BMY983201:BMY983207 BDC983201:BDC983207 ATG983201:ATG983207 AJK983201:AJK983207 ZO983201:ZO983207 PS983201:PS983207 FW983201:FW983207 WSI917665:WSI917671 WIM917665:WIM917671 VYQ917665:VYQ917671 VOU917665:VOU917671 VEY917665:VEY917671 UVC917665:UVC917671 ULG917665:ULG917671 UBK917665:UBK917671 TRO917665:TRO917671 THS917665:THS917671 SXW917665:SXW917671 SOA917665:SOA917671 SEE917665:SEE917671 RUI917665:RUI917671 RKM917665:RKM917671 RAQ917665:RAQ917671 QQU917665:QQU917671 QGY917665:QGY917671 PXC917665:PXC917671 PNG917665:PNG917671 PDK917665:PDK917671 OTO917665:OTO917671 OJS917665:OJS917671 NZW917665:NZW917671 NQA917665:NQA917671 NGE917665:NGE917671 MWI917665:MWI917671 MMM917665:MMM917671 MCQ917665:MCQ917671 LSU917665:LSU917671 LIY917665:LIY917671 KZC917665:KZC917671 KPG917665:KPG917671 KFK917665:KFK917671 JVO917665:JVO917671 JLS917665:JLS917671 JBW917665:JBW917671 ISA917665:ISA917671 IIE917665:IIE917671 HYI917665:HYI917671 HOM917665:HOM917671 HEQ917665:HEQ917671 GUU917665:GUU917671 GKY917665:GKY917671 GBC917665:GBC917671 FRG917665:FRG917671 FHK917665:FHK917671 EXO917665:EXO917671 ENS917665:ENS917671 EDW917665:EDW917671 DUA917665:DUA917671 DKE917665:DKE917671 DAI917665:DAI917671 CQM917665:CQM917671 CGQ917665:CGQ917671 BWU917665:BWU917671 BMY917665:BMY917671 BDC917665:BDC917671 ATG917665:ATG917671 AJK917665:AJK917671 ZO917665:ZO917671 PS917665:PS917671 FW917665:FW917671 WSI852129:WSI852135 WIM852129:WIM852135 VYQ852129:VYQ852135 VOU852129:VOU852135 VEY852129:VEY852135 UVC852129:UVC852135 ULG852129:ULG852135 UBK852129:UBK852135 TRO852129:TRO852135 THS852129:THS852135 SXW852129:SXW852135 SOA852129:SOA852135 SEE852129:SEE852135 RUI852129:RUI852135 RKM852129:RKM852135 RAQ852129:RAQ852135 QQU852129:QQU852135 QGY852129:QGY852135 PXC852129:PXC852135 PNG852129:PNG852135 PDK852129:PDK852135 OTO852129:OTO852135 OJS852129:OJS852135 NZW852129:NZW852135 NQA852129:NQA852135 NGE852129:NGE852135 MWI852129:MWI852135 MMM852129:MMM852135 MCQ852129:MCQ852135 LSU852129:LSU852135 LIY852129:LIY852135 KZC852129:KZC852135 KPG852129:KPG852135 KFK852129:KFK852135 JVO852129:JVO852135 JLS852129:JLS852135 JBW852129:JBW852135 ISA852129:ISA852135 IIE852129:IIE852135 HYI852129:HYI852135 HOM852129:HOM852135 HEQ852129:HEQ852135 GUU852129:GUU852135 GKY852129:GKY852135 GBC852129:GBC852135 FRG852129:FRG852135 FHK852129:FHK852135 EXO852129:EXO852135 ENS852129:ENS852135 EDW852129:EDW852135 DUA852129:DUA852135 DKE852129:DKE852135 DAI852129:DAI852135 CQM852129:CQM852135 CGQ852129:CGQ852135 BWU852129:BWU852135 BMY852129:BMY852135 BDC852129:BDC852135 ATG852129:ATG852135 AJK852129:AJK852135 ZO852129:ZO852135 PS852129:PS852135 FW852129:FW852135 WSI786593:WSI786599 WIM786593:WIM786599 VYQ786593:VYQ786599 VOU786593:VOU786599 VEY786593:VEY786599 UVC786593:UVC786599 ULG786593:ULG786599 UBK786593:UBK786599 TRO786593:TRO786599 THS786593:THS786599 SXW786593:SXW786599 SOA786593:SOA786599 SEE786593:SEE786599 RUI786593:RUI786599 RKM786593:RKM786599 RAQ786593:RAQ786599 QQU786593:QQU786599 QGY786593:QGY786599 PXC786593:PXC786599 PNG786593:PNG786599 PDK786593:PDK786599 OTO786593:OTO786599 OJS786593:OJS786599 NZW786593:NZW786599 NQA786593:NQA786599 NGE786593:NGE786599 MWI786593:MWI786599 MMM786593:MMM786599 MCQ786593:MCQ786599 LSU786593:LSU786599 LIY786593:LIY786599 KZC786593:KZC786599 KPG786593:KPG786599 KFK786593:KFK786599 JVO786593:JVO786599 JLS786593:JLS786599 JBW786593:JBW786599 ISA786593:ISA786599 IIE786593:IIE786599 HYI786593:HYI786599 HOM786593:HOM786599 HEQ786593:HEQ786599 GUU786593:GUU786599 GKY786593:GKY786599 GBC786593:GBC786599 FRG786593:FRG786599 FHK786593:FHK786599 EXO786593:EXO786599 ENS786593:ENS786599 EDW786593:EDW786599 DUA786593:DUA786599 DKE786593:DKE786599 DAI786593:DAI786599 CQM786593:CQM786599 CGQ786593:CGQ786599 BWU786593:BWU786599 BMY786593:BMY786599 BDC786593:BDC786599 ATG786593:ATG786599 AJK786593:AJK786599 ZO786593:ZO786599 PS786593:PS786599 FW786593:FW786599 WSI721057:WSI721063 WIM721057:WIM721063 VYQ721057:VYQ721063 VOU721057:VOU721063 VEY721057:VEY721063 UVC721057:UVC721063 ULG721057:ULG721063 UBK721057:UBK721063 TRO721057:TRO721063 THS721057:THS721063 SXW721057:SXW721063 SOA721057:SOA721063 SEE721057:SEE721063 RUI721057:RUI721063 RKM721057:RKM721063 RAQ721057:RAQ721063 QQU721057:QQU721063 QGY721057:QGY721063 PXC721057:PXC721063 PNG721057:PNG721063 PDK721057:PDK721063 OTO721057:OTO721063 OJS721057:OJS721063 NZW721057:NZW721063 NQA721057:NQA721063 NGE721057:NGE721063 MWI721057:MWI721063 MMM721057:MMM721063 MCQ721057:MCQ721063 LSU721057:LSU721063 LIY721057:LIY721063 KZC721057:KZC721063 KPG721057:KPG721063 KFK721057:KFK721063 JVO721057:JVO721063 JLS721057:JLS721063 JBW721057:JBW721063 ISA721057:ISA721063 IIE721057:IIE721063 HYI721057:HYI721063 HOM721057:HOM721063 HEQ721057:HEQ721063 GUU721057:GUU721063 GKY721057:GKY721063 GBC721057:GBC721063 FRG721057:FRG721063 FHK721057:FHK721063 EXO721057:EXO721063 ENS721057:ENS721063 EDW721057:EDW721063 DUA721057:DUA721063 DKE721057:DKE721063 DAI721057:DAI721063 CQM721057:CQM721063 CGQ721057:CGQ721063 BWU721057:BWU721063 BMY721057:BMY721063 BDC721057:BDC721063 ATG721057:ATG721063 AJK721057:AJK721063 ZO721057:ZO721063 PS721057:PS721063 FW721057:FW721063 WSI655521:WSI655527 WIM655521:WIM655527 VYQ655521:VYQ655527 VOU655521:VOU655527 VEY655521:VEY655527 UVC655521:UVC655527 ULG655521:ULG655527 UBK655521:UBK655527 TRO655521:TRO655527 THS655521:THS655527 SXW655521:SXW655527 SOA655521:SOA655527 SEE655521:SEE655527 RUI655521:RUI655527 RKM655521:RKM655527 RAQ655521:RAQ655527 QQU655521:QQU655527 QGY655521:QGY655527 PXC655521:PXC655527 PNG655521:PNG655527 PDK655521:PDK655527 OTO655521:OTO655527 OJS655521:OJS655527 NZW655521:NZW655527 NQA655521:NQA655527 NGE655521:NGE655527 MWI655521:MWI655527 MMM655521:MMM655527 MCQ655521:MCQ655527 LSU655521:LSU655527 LIY655521:LIY655527 KZC655521:KZC655527 KPG655521:KPG655527 KFK655521:KFK655527 JVO655521:JVO655527 JLS655521:JLS655527 JBW655521:JBW655527 ISA655521:ISA655527 IIE655521:IIE655527 HYI655521:HYI655527 HOM655521:HOM655527 HEQ655521:HEQ655527 GUU655521:GUU655527 GKY655521:GKY655527 GBC655521:GBC655527 FRG655521:FRG655527 FHK655521:FHK655527 EXO655521:EXO655527 ENS655521:ENS655527 EDW655521:EDW655527 DUA655521:DUA655527 DKE655521:DKE655527 DAI655521:DAI655527 CQM655521:CQM655527 CGQ655521:CGQ655527 BWU655521:BWU655527 BMY655521:BMY655527 BDC655521:BDC655527 ATG655521:ATG655527 AJK655521:AJK655527 ZO655521:ZO655527 PS655521:PS655527 FW655521:FW655527 WSI589985:WSI589991 WIM589985:WIM589991 VYQ589985:VYQ589991 VOU589985:VOU589991 VEY589985:VEY589991 UVC589985:UVC589991 ULG589985:ULG589991 UBK589985:UBK589991 TRO589985:TRO589991 THS589985:THS589991 SXW589985:SXW589991 SOA589985:SOA589991 SEE589985:SEE589991 RUI589985:RUI589991 RKM589985:RKM589991 RAQ589985:RAQ589991 QQU589985:QQU589991 QGY589985:QGY589991 PXC589985:PXC589991 PNG589985:PNG589991 PDK589985:PDK589991 OTO589985:OTO589991 OJS589985:OJS589991 NZW589985:NZW589991 NQA589985:NQA589991 NGE589985:NGE589991 MWI589985:MWI589991 MMM589985:MMM589991 MCQ589985:MCQ589991 LSU589985:LSU589991 LIY589985:LIY589991 KZC589985:KZC589991 KPG589985:KPG589991 KFK589985:KFK589991 JVO589985:JVO589991 JLS589985:JLS589991 JBW589985:JBW589991 ISA589985:ISA589991 IIE589985:IIE589991 HYI589985:HYI589991 HOM589985:HOM589991 HEQ589985:HEQ589991 GUU589985:GUU589991 GKY589985:GKY589991 GBC589985:GBC589991 FRG589985:FRG589991 FHK589985:FHK589991 EXO589985:EXO589991 ENS589985:ENS589991 EDW589985:EDW589991 DUA589985:DUA589991 DKE589985:DKE589991 DAI589985:DAI589991 CQM589985:CQM589991 CGQ589985:CGQ589991 BWU589985:BWU589991 BMY589985:BMY589991 BDC589985:BDC589991 ATG589985:ATG589991 AJK589985:AJK589991 ZO589985:ZO589991 PS589985:PS589991 FW589985:FW589991 WSI524449:WSI524455 WIM524449:WIM524455 VYQ524449:VYQ524455 VOU524449:VOU524455 VEY524449:VEY524455 UVC524449:UVC524455 ULG524449:ULG524455 UBK524449:UBK524455 TRO524449:TRO524455 THS524449:THS524455 SXW524449:SXW524455 SOA524449:SOA524455 SEE524449:SEE524455 RUI524449:RUI524455 RKM524449:RKM524455 RAQ524449:RAQ524455 QQU524449:QQU524455 QGY524449:QGY524455 PXC524449:PXC524455 PNG524449:PNG524455 PDK524449:PDK524455 OTO524449:OTO524455 OJS524449:OJS524455 NZW524449:NZW524455 NQA524449:NQA524455 NGE524449:NGE524455 MWI524449:MWI524455 MMM524449:MMM524455 MCQ524449:MCQ524455 LSU524449:LSU524455 LIY524449:LIY524455 KZC524449:KZC524455 KPG524449:KPG524455 KFK524449:KFK524455 JVO524449:JVO524455 JLS524449:JLS524455 JBW524449:JBW524455 ISA524449:ISA524455 IIE524449:IIE524455 HYI524449:HYI524455 HOM524449:HOM524455 HEQ524449:HEQ524455 GUU524449:GUU524455 GKY524449:GKY524455 GBC524449:GBC524455 FRG524449:FRG524455 FHK524449:FHK524455 EXO524449:EXO524455 ENS524449:ENS524455 EDW524449:EDW524455 DUA524449:DUA524455 DKE524449:DKE524455 DAI524449:DAI524455 CQM524449:CQM524455 CGQ524449:CGQ524455 BWU524449:BWU524455 BMY524449:BMY524455 BDC524449:BDC524455 ATG524449:ATG524455 AJK524449:AJK524455 ZO524449:ZO524455 PS524449:PS524455 FW524449:FW524455 WSI458913:WSI458919 WIM458913:WIM458919 VYQ458913:VYQ458919 VOU458913:VOU458919 VEY458913:VEY458919 UVC458913:UVC458919 ULG458913:ULG458919 UBK458913:UBK458919 TRO458913:TRO458919 THS458913:THS458919 SXW458913:SXW458919 SOA458913:SOA458919 SEE458913:SEE458919 RUI458913:RUI458919 RKM458913:RKM458919 RAQ458913:RAQ458919 QQU458913:QQU458919 QGY458913:QGY458919 PXC458913:PXC458919 PNG458913:PNG458919 PDK458913:PDK458919 OTO458913:OTO458919 OJS458913:OJS458919 NZW458913:NZW458919 NQA458913:NQA458919 NGE458913:NGE458919 MWI458913:MWI458919 MMM458913:MMM458919 MCQ458913:MCQ458919 LSU458913:LSU458919 LIY458913:LIY458919 KZC458913:KZC458919 KPG458913:KPG458919 KFK458913:KFK458919 JVO458913:JVO458919 JLS458913:JLS458919 JBW458913:JBW458919 ISA458913:ISA458919 IIE458913:IIE458919 HYI458913:HYI458919 HOM458913:HOM458919 HEQ458913:HEQ458919 GUU458913:GUU458919 GKY458913:GKY458919 GBC458913:GBC458919 FRG458913:FRG458919 FHK458913:FHK458919 EXO458913:EXO458919 ENS458913:ENS458919 EDW458913:EDW458919 DUA458913:DUA458919 DKE458913:DKE458919 DAI458913:DAI458919 CQM458913:CQM458919 CGQ458913:CGQ458919 BWU458913:BWU458919 BMY458913:BMY458919 BDC458913:BDC458919 ATG458913:ATG458919 AJK458913:AJK458919 ZO458913:ZO458919 PS458913:PS458919 FW458913:FW458919 WSI393377:WSI393383 WIM393377:WIM393383 VYQ393377:VYQ393383 VOU393377:VOU393383 VEY393377:VEY393383 UVC393377:UVC393383 ULG393377:ULG393383 UBK393377:UBK393383 TRO393377:TRO393383 THS393377:THS393383 SXW393377:SXW393383 SOA393377:SOA393383 SEE393377:SEE393383 RUI393377:RUI393383 RKM393377:RKM393383 RAQ393377:RAQ393383 QQU393377:QQU393383 QGY393377:QGY393383 PXC393377:PXC393383 PNG393377:PNG393383 PDK393377:PDK393383 OTO393377:OTO393383 OJS393377:OJS393383 NZW393377:NZW393383 NQA393377:NQA393383 NGE393377:NGE393383 MWI393377:MWI393383 MMM393377:MMM393383 MCQ393377:MCQ393383 LSU393377:LSU393383 LIY393377:LIY393383 KZC393377:KZC393383 KPG393377:KPG393383 KFK393377:KFK393383 JVO393377:JVO393383 JLS393377:JLS393383 JBW393377:JBW393383 ISA393377:ISA393383 IIE393377:IIE393383 HYI393377:HYI393383 HOM393377:HOM393383 HEQ393377:HEQ393383 GUU393377:GUU393383 GKY393377:GKY393383 GBC393377:GBC393383 FRG393377:FRG393383 FHK393377:FHK393383 EXO393377:EXO393383 ENS393377:ENS393383 EDW393377:EDW393383 DUA393377:DUA393383 DKE393377:DKE393383 DAI393377:DAI393383 CQM393377:CQM393383 CGQ393377:CGQ393383 BWU393377:BWU393383 BMY393377:BMY393383 BDC393377:BDC393383 ATG393377:ATG393383 AJK393377:AJK393383 ZO393377:ZO393383 PS393377:PS393383 FW393377:FW393383 WSI327841:WSI327847 WIM327841:WIM327847 VYQ327841:VYQ327847 VOU327841:VOU327847 VEY327841:VEY327847 UVC327841:UVC327847 ULG327841:ULG327847 UBK327841:UBK327847 TRO327841:TRO327847 THS327841:THS327847 SXW327841:SXW327847 SOA327841:SOA327847 SEE327841:SEE327847 RUI327841:RUI327847 RKM327841:RKM327847 RAQ327841:RAQ327847 QQU327841:QQU327847 QGY327841:QGY327847 PXC327841:PXC327847 PNG327841:PNG327847 PDK327841:PDK327847 OTO327841:OTO327847 OJS327841:OJS327847 NZW327841:NZW327847 NQA327841:NQA327847 NGE327841:NGE327847 MWI327841:MWI327847 MMM327841:MMM327847 MCQ327841:MCQ327847 LSU327841:LSU327847 LIY327841:LIY327847 KZC327841:KZC327847 KPG327841:KPG327847 KFK327841:KFK327847 JVO327841:JVO327847 JLS327841:JLS327847 JBW327841:JBW327847 ISA327841:ISA327847 IIE327841:IIE327847 HYI327841:HYI327847 HOM327841:HOM327847 HEQ327841:HEQ327847 GUU327841:GUU327847 GKY327841:GKY327847 GBC327841:GBC327847 FRG327841:FRG327847 FHK327841:FHK327847 EXO327841:EXO327847 ENS327841:ENS327847 EDW327841:EDW327847 DUA327841:DUA327847 DKE327841:DKE327847 DAI327841:DAI327847 CQM327841:CQM327847 CGQ327841:CGQ327847 BWU327841:BWU327847 BMY327841:BMY327847 BDC327841:BDC327847 ATG327841:ATG327847 AJK327841:AJK327847 ZO327841:ZO327847 PS327841:PS327847 FW327841:FW327847 WSI262305:WSI262311 WIM262305:WIM262311 VYQ262305:VYQ262311 VOU262305:VOU262311 VEY262305:VEY262311 UVC262305:UVC262311 ULG262305:ULG262311 UBK262305:UBK262311 TRO262305:TRO262311 THS262305:THS262311 SXW262305:SXW262311 SOA262305:SOA262311 SEE262305:SEE262311 RUI262305:RUI262311 RKM262305:RKM262311 RAQ262305:RAQ262311 QQU262305:QQU262311 QGY262305:QGY262311 PXC262305:PXC262311 PNG262305:PNG262311 PDK262305:PDK262311 OTO262305:OTO262311 OJS262305:OJS262311 NZW262305:NZW262311 NQA262305:NQA262311 NGE262305:NGE262311 MWI262305:MWI262311 MMM262305:MMM262311 MCQ262305:MCQ262311 LSU262305:LSU262311 LIY262305:LIY262311 KZC262305:KZC262311 KPG262305:KPG262311 KFK262305:KFK262311 JVO262305:JVO262311 JLS262305:JLS262311 JBW262305:JBW262311 ISA262305:ISA262311 IIE262305:IIE262311 HYI262305:HYI262311 HOM262305:HOM262311 HEQ262305:HEQ262311 GUU262305:GUU262311 GKY262305:GKY262311 GBC262305:GBC262311 FRG262305:FRG262311 FHK262305:FHK262311 EXO262305:EXO262311 ENS262305:ENS262311 EDW262305:EDW262311 DUA262305:DUA262311 DKE262305:DKE262311 DAI262305:DAI262311 CQM262305:CQM262311 CGQ262305:CGQ262311 BWU262305:BWU262311 BMY262305:BMY262311 BDC262305:BDC262311 ATG262305:ATG262311 AJK262305:AJK262311 ZO262305:ZO262311 PS262305:PS262311 FW262305:FW262311 WSI196769:WSI196775 WIM196769:WIM196775 VYQ196769:VYQ196775 VOU196769:VOU196775 VEY196769:VEY196775 UVC196769:UVC196775 ULG196769:ULG196775 UBK196769:UBK196775 TRO196769:TRO196775 THS196769:THS196775 SXW196769:SXW196775 SOA196769:SOA196775 SEE196769:SEE196775 RUI196769:RUI196775 RKM196769:RKM196775 RAQ196769:RAQ196775 QQU196769:QQU196775 QGY196769:QGY196775 PXC196769:PXC196775 PNG196769:PNG196775 PDK196769:PDK196775 OTO196769:OTO196775 OJS196769:OJS196775 NZW196769:NZW196775 NQA196769:NQA196775 NGE196769:NGE196775 MWI196769:MWI196775 MMM196769:MMM196775 MCQ196769:MCQ196775 LSU196769:LSU196775 LIY196769:LIY196775 KZC196769:KZC196775 KPG196769:KPG196775 KFK196769:KFK196775 JVO196769:JVO196775 JLS196769:JLS196775 JBW196769:JBW196775 ISA196769:ISA196775 IIE196769:IIE196775 HYI196769:HYI196775 HOM196769:HOM196775 HEQ196769:HEQ196775 GUU196769:GUU196775 GKY196769:GKY196775 GBC196769:GBC196775 FRG196769:FRG196775 FHK196769:FHK196775 EXO196769:EXO196775 ENS196769:ENS196775 EDW196769:EDW196775 DUA196769:DUA196775 DKE196769:DKE196775 DAI196769:DAI196775 CQM196769:CQM196775 CGQ196769:CGQ196775 BWU196769:BWU196775 BMY196769:BMY196775 BDC196769:BDC196775 ATG196769:ATG196775 AJK196769:AJK196775 ZO196769:ZO196775 PS196769:PS196775 FW196769:FW196775 WSI131233:WSI131239 WIM131233:WIM131239 VYQ131233:VYQ131239 VOU131233:VOU131239 VEY131233:VEY131239 UVC131233:UVC131239 ULG131233:ULG131239 UBK131233:UBK131239 TRO131233:TRO131239 THS131233:THS131239 SXW131233:SXW131239 SOA131233:SOA131239 SEE131233:SEE131239 RUI131233:RUI131239 RKM131233:RKM131239 RAQ131233:RAQ131239 QQU131233:QQU131239 QGY131233:QGY131239 PXC131233:PXC131239 PNG131233:PNG131239 PDK131233:PDK131239 OTO131233:OTO131239 OJS131233:OJS131239 NZW131233:NZW131239 NQA131233:NQA131239 NGE131233:NGE131239 MWI131233:MWI131239 MMM131233:MMM131239 MCQ131233:MCQ131239 LSU131233:LSU131239 LIY131233:LIY131239 KZC131233:KZC131239 KPG131233:KPG131239 KFK131233:KFK131239 JVO131233:JVO131239 JLS131233:JLS131239 JBW131233:JBW131239 ISA131233:ISA131239 IIE131233:IIE131239 HYI131233:HYI131239 HOM131233:HOM131239 HEQ131233:HEQ131239 GUU131233:GUU131239 GKY131233:GKY131239 GBC131233:GBC131239 FRG131233:FRG131239 FHK131233:FHK131239 EXO131233:EXO131239 ENS131233:ENS131239 EDW131233:EDW131239 DUA131233:DUA131239 DKE131233:DKE131239 DAI131233:DAI131239 CQM131233:CQM131239 CGQ131233:CGQ131239 BWU131233:BWU131239 BMY131233:BMY131239 BDC131233:BDC131239 ATG131233:ATG131239 AJK131233:AJK131239 ZO131233:ZO131239 PS131233:PS131239 FW131233:FW131239 WSI65697:WSI65703 WIM65697:WIM65703 VYQ65697:VYQ65703 VOU65697:VOU65703 VEY65697:VEY65703 UVC65697:UVC65703 ULG65697:ULG65703 UBK65697:UBK65703 TRO65697:TRO65703 THS65697:THS65703 SXW65697:SXW65703 SOA65697:SOA65703 SEE65697:SEE65703 RUI65697:RUI65703 RKM65697:RKM65703 RAQ65697:RAQ65703 QQU65697:QQU65703 QGY65697:QGY65703 PXC65697:PXC65703 PNG65697:PNG65703 PDK65697:PDK65703 OTO65697:OTO65703 OJS65697:OJS65703 NZW65697:NZW65703 NQA65697:NQA65703 NGE65697:NGE65703 MWI65697:MWI65703 MMM65697:MMM65703 MCQ65697:MCQ65703 LSU65697:LSU65703 LIY65697:LIY65703 KZC65697:KZC65703 KPG65697:KPG65703 KFK65697:KFK65703 JVO65697:JVO65703 JLS65697:JLS65703 JBW65697:JBW65703 ISA65697:ISA65703 IIE65697:IIE65703 HYI65697:HYI65703 HOM65697:HOM65703 HEQ65697:HEQ65703 GUU65697:GUU65703 GKY65697:GKY65703 GBC65697:GBC65703 FRG65697:FRG65703 FHK65697:FHK65703 EXO65697:EXO65703 ENS65697:ENS65703 EDW65697:EDW65703 DUA65697:DUA65703 DKE65697:DKE65703 DAI65697:DAI65703 CQM65697:CQM65703 CGQ65697:CGQ65703 BWU65697:BWU65703 BMY65697:BMY65703 BDC65697:BDC65703 ATG65697:ATG65703 AJK65697:AJK65703 ZO65697:ZO65703 PS65697:PS65703 FW65697:FW65703 WSI983219:WSI983227 WIM983219:WIM983227 VYQ983219:VYQ983227 VOU983219:VOU983227 VEY983219:VEY983227 UVC983219:UVC983227 ULG983219:ULG983227 UBK983219:UBK983227 TRO983219:TRO983227 THS983219:THS983227 SXW983219:SXW983227 SOA983219:SOA983227 SEE983219:SEE983227 RUI983219:RUI983227 RKM983219:RKM983227 RAQ983219:RAQ983227 QQU983219:QQU983227 QGY983219:QGY983227 PXC983219:PXC983227 PNG983219:PNG983227 PDK983219:PDK983227 OTO983219:OTO983227 OJS983219:OJS983227 NZW983219:NZW983227 NQA983219:NQA983227 NGE983219:NGE983227 MWI983219:MWI983227 MMM983219:MMM983227 MCQ983219:MCQ983227 LSU983219:LSU983227 LIY983219:LIY983227 KZC983219:KZC983227 KPG983219:KPG983227 KFK983219:KFK983227 JVO983219:JVO983227 JLS983219:JLS983227 JBW983219:JBW983227 ISA983219:ISA983227 IIE983219:IIE983227 HYI983219:HYI983227 HOM983219:HOM983227 HEQ983219:HEQ983227 GUU983219:GUU983227 GKY983219:GKY983227 GBC983219:GBC983227 FRG983219:FRG983227 FHK983219:FHK983227 EXO983219:EXO983227 ENS983219:ENS983227 EDW983219:EDW983227 DUA983219:DUA983227 DKE983219:DKE983227 DAI983219:DAI983227 CQM983219:CQM983227 CGQ983219:CGQ983227 BWU983219:BWU983227 BMY983219:BMY983227 BDC983219:BDC983227 ATG983219:ATG983227 AJK983219:AJK983227 ZO983219:ZO983227 PS983219:PS983227 FW983219:FW983227 WSI917683:WSI917691 WIM917683:WIM917691 VYQ917683:VYQ917691 VOU917683:VOU917691 VEY917683:VEY917691 UVC917683:UVC917691 ULG917683:ULG917691 UBK917683:UBK917691 TRO917683:TRO917691 THS917683:THS917691 SXW917683:SXW917691 SOA917683:SOA917691 SEE917683:SEE917691 RUI917683:RUI917691 RKM917683:RKM917691 RAQ917683:RAQ917691 QQU917683:QQU917691 QGY917683:QGY917691 PXC917683:PXC917691 PNG917683:PNG917691 PDK917683:PDK917691 OTO917683:OTO917691 OJS917683:OJS917691 NZW917683:NZW917691 NQA917683:NQA917691 NGE917683:NGE917691 MWI917683:MWI917691 MMM917683:MMM917691 MCQ917683:MCQ917691 LSU917683:LSU917691 LIY917683:LIY917691 KZC917683:KZC917691 KPG917683:KPG917691 KFK917683:KFK917691 JVO917683:JVO917691 JLS917683:JLS917691 JBW917683:JBW917691 ISA917683:ISA917691 IIE917683:IIE917691 HYI917683:HYI917691 HOM917683:HOM917691 HEQ917683:HEQ917691 GUU917683:GUU917691 GKY917683:GKY917691 GBC917683:GBC917691 FRG917683:FRG917691 FHK917683:FHK917691 EXO917683:EXO917691 ENS917683:ENS917691 EDW917683:EDW917691 DUA917683:DUA917691 DKE917683:DKE917691 DAI917683:DAI917691 CQM917683:CQM917691 CGQ917683:CGQ917691 BWU917683:BWU917691 BMY917683:BMY917691 BDC917683:BDC917691 ATG917683:ATG917691 AJK917683:AJK917691 ZO917683:ZO917691 PS917683:PS917691 FW917683:FW917691 WSI852147:WSI852155 WIM852147:WIM852155 VYQ852147:VYQ852155 VOU852147:VOU852155 VEY852147:VEY852155 UVC852147:UVC852155 ULG852147:ULG852155 UBK852147:UBK852155 TRO852147:TRO852155 THS852147:THS852155 SXW852147:SXW852155 SOA852147:SOA852155 SEE852147:SEE852155 RUI852147:RUI852155 RKM852147:RKM852155 RAQ852147:RAQ852155 QQU852147:QQU852155 QGY852147:QGY852155 PXC852147:PXC852155 PNG852147:PNG852155 PDK852147:PDK852155 OTO852147:OTO852155 OJS852147:OJS852155 NZW852147:NZW852155 NQA852147:NQA852155 NGE852147:NGE852155 MWI852147:MWI852155 MMM852147:MMM852155 MCQ852147:MCQ852155 LSU852147:LSU852155 LIY852147:LIY852155 KZC852147:KZC852155 KPG852147:KPG852155 KFK852147:KFK852155 JVO852147:JVO852155 JLS852147:JLS852155 JBW852147:JBW852155 ISA852147:ISA852155 IIE852147:IIE852155 HYI852147:HYI852155 HOM852147:HOM852155 HEQ852147:HEQ852155 GUU852147:GUU852155 GKY852147:GKY852155 GBC852147:GBC852155 FRG852147:FRG852155 FHK852147:FHK852155 EXO852147:EXO852155 ENS852147:ENS852155 EDW852147:EDW852155 DUA852147:DUA852155 DKE852147:DKE852155 DAI852147:DAI852155 CQM852147:CQM852155 CGQ852147:CGQ852155 BWU852147:BWU852155 BMY852147:BMY852155 BDC852147:BDC852155 ATG852147:ATG852155 AJK852147:AJK852155 ZO852147:ZO852155 PS852147:PS852155 FW852147:FW852155 WSI786611:WSI786619 WIM786611:WIM786619 VYQ786611:VYQ786619 VOU786611:VOU786619 VEY786611:VEY786619 UVC786611:UVC786619 ULG786611:ULG786619 UBK786611:UBK786619 TRO786611:TRO786619 THS786611:THS786619 SXW786611:SXW786619 SOA786611:SOA786619 SEE786611:SEE786619 RUI786611:RUI786619 RKM786611:RKM786619 RAQ786611:RAQ786619 QQU786611:QQU786619 QGY786611:QGY786619 PXC786611:PXC786619 PNG786611:PNG786619 PDK786611:PDK786619 OTO786611:OTO786619 OJS786611:OJS786619 NZW786611:NZW786619 NQA786611:NQA786619 NGE786611:NGE786619 MWI786611:MWI786619 MMM786611:MMM786619 MCQ786611:MCQ786619 LSU786611:LSU786619 LIY786611:LIY786619 KZC786611:KZC786619 KPG786611:KPG786619 KFK786611:KFK786619 JVO786611:JVO786619 JLS786611:JLS786619 JBW786611:JBW786619 ISA786611:ISA786619 IIE786611:IIE786619 HYI786611:HYI786619 HOM786611:HOM786619 HEQ786611:HEQ786619 GUU786611:GUU786619 GKY786611:GKY786619 GBC786611:GBC786619 FRG786611:FRG786619 FHK786611:FHK786619 EXO786611:EXO786619 ENS786611:ENS786619 EDW786611:EDW786619 DUA786611:DUA786619 DKE786611:DKE786619 DAI786611:DAI786619 CQM786611:CQM786619 CGQ786611:CGQ786619 BWU786611:BWU786619 BMY786611:BMY786619 BDC786611:BDC786619 ATG786611:ATG786619 AJK786611:AJK786619 ZO786611:ZO786619 PS786611:PS786619 FW786611:FW786619 WSI721075:WSI721083 WIM721075:WIM721083 VYQ721075:VYQ721083 VOU721075:VOU721083 VEY721075:VEY721083 UVC721075:UVC721083 ULG721075:ULG721083 UBK721075:UBK721083 TRO721075:TRO721083 THS721075:THS721083 SXW721075:SXW721083 SOA721075:SOA721083 SEE721075:SEE721083 RUI721075:RUI721083 RKM721075:RKM721083 RAQ721075:RAQ721083 QQU721075:QQU721083 QGY721075:QGY721083 PXC721075:PXC721083 PNG721075:PNG721083 PDK721075:PDK721083 OTO721075:OTO721083 OJS721075:OJS721083 NZW721075:NZW721083 NQA721075:NQA721083 NGE721075:NGE721083 MWI721075:MWI721083 MMM721075:MMM721083 MCQ721075:MCQ721083 LSU721075:LSU721083 LIY721075:LIY721083 KZC721075:KZC721083 KPG721075:KPG721083 KFK721075:KFK721083 JVO721075:JVO721083 JLS721075:JLS721083 JBW721075:JBW721083 ISA721075:ISA721083 IIE721075:IIE721083 HYI721075:HYI721083 HOM721075:HOM721083 HEQ721075:HEQ721083 GUU721075:GUU721083 GKY721075:GKY721083 GBC721075:GBC721083 FRG721075:FRG721083 FHK721075:FHK721083 EXO721075:EXO721083 ENS721075:ENS721083 EDW721075:EDW721083 DUA721075:DUA721083 DKE721075:DKE721083 DAI721075:DAI721083 CQM721075:CQM721083 CGQ721075:CGQ721083 BWU721075:BWU721083 BMY721075:BMY721083 BDC721075:BDC721083 ATG721075:ATG721083 AJK721075:AJK721083 ZO721075:ZO721083 PS721075:PS721083 FW721075:FW721083 WSI655539:WSI655547 WIM655539:WIM655547 VYQ655539:VYQ655547 VOU655539:VOU655547 VEY655539:VEY655547 UVC655539:UVC655547 ULG655539:ULG655547 UBK655539:UBK655547 TRO655539:TRO655547 THS655539:THS655547 SXW655539:SXW655547 SOA655539:SOA655547 SEE655539:SEE655547 RUI655539:RUI655547 RKM655539:RKM655547 RAQ655539:RAQ655547 QQU655539:QQU655547 QGY655539:QGY655547 PXC655539:PXC655547 PNG655539:PNG655547 PDK655539:PDK655547 OTO655539:OTO655547 OJS655539:OJS655547 NZW655539:NZW655547 NQA655539:NQA655547 NGE655539:NGE655547 MWI655539:MWI655547 MMM655539:MMM655547 MCQ655539:MCQ655547 LSU655539:LSU655547 LIY655539:LIY655547 KZC655539:KZC655547 KPG655539:KPG655547 KFK655539:KFK655547 JVO655539:JVO655547 JLS655539:JLS655547 JBW655539:JBW655547 ISA655539:ISA655547 IIE655539:IIE655547 HYI655539:HYI655547 HOM655539:HOM655547 HEQ655539:HEQ655547 GUU655539:GUU655547 GKY655539:GKY655547 GBC655539:GBC655547 FRG655539:FRG655547 FHK655539:FHK655547 EXO655539:EXO655547 ENS655539:ENS655547 EDW655539:EDW655547 DUA655539:DUA655547 DKE655539:DKE655547 DAI655539:DAI655547 CQM655539:CQM655547 CGQ655539:CGQ655547 BWU655539:BWU655547 BMY655539:BMY655547 BDC655539:BDC655547 ATG655539:ATG655547 AJK655539:AJK655547 ZO655539:ZO655547 PS655539:PS655547 FW655539:FW655547 WSI590003:WSI590011 WIM590003:WIM590011 VYQ590003:VYQ590011 VOU590003:VOU590011 VEY590003:VEY590011 UVC590003:UVC590011 ULG590003:ULG590011 UBK590003:UBK590011 TRO590003:TRO590011 THS590003:THS590011 SXW590003:SXW590011 SOA590003:SOA590011 SEE590003:SEE590011 RUI590003:RUI590011 RKM590003:RKM590011 RAQ590003:RAQ590011 QQU590003:QQU590011 QGY590003:QGY590011 PXC590003:PXC590011 PNG590003:PNG590011 PDK590003:PDK590011 OTO590003:OTO590011 OJS590003:OJS590011 NZW590003:NZW590011 NQA590003:NQA590011 NGE590003:NGE590011 MWI590003:MWI590011 MMM590003:MMM590011 MCQ590003:MCQ590011 LSU590003:LSU590011 LIY590003:LIY590011 KZC590003:KZC590011 KPG590003:KPG590011 KFK590003:KFK590011 JVO590003:JVO590011 JLS590003:JLS590011 JBW590003:JBW590011 ISA590003:ISA590011 IIE590003:IIE590011 HYI590003:HYI590011 HOM590003:HOM590011 HEQ590003:HEQ590011 GUU590003:GUU590011 GKY590003:GKY590011 GBC590003:GBC590011 FRG590003:FRG590011 FHK590003:FHK590011 EXO590003:EXO590011 ENS590003:ENS590011 EDW590003:EDW590011 DUA590003:DUA590011 DKE590003:DKE590011 DAI590003:DAI590011 CQM590003:CQM590011 CGQ590003:CGQ590011 BWU590003:BWU590011 BMY590003:BMY590011 BDC590003:BDC590011 ATG590003:ATG590011 AJK590003:AJK590011 ZO590003:ZO590011 PS590003:PS590011 FW590003:FW590011 WSI524467:WSI524475 WIM524467:WIM524475 VYQ524467:VYQ524475 VOU524467:VOU524475 VEY524467:VEY524475 UVC524467:UVC524475 ULG524467:ULG524475 UBK524467:UBK524475 TRO524467:TRO524475 THS524467:THS524475 SXW524467:SXW524475 SOA524467:SOA524475 SEE524467:SEE524475 RUI524467:RUI524475 RKM524467:RKM524475 RAQ524467:RAQ524475 QQU524467:QQU524475 QGY524467:QGY524475 PXC524467:PXC524475 PNG524467:PNG524475 PDK524467:PDK524475 OTO524467:OTO524475 OJS524467:OJS524475 NZW524467:NZW524475 NQA524467:NQA524475 NGE524467:NGE524475 MWI524467:MWI524475 MMM524467:MMM524475 MCQ524467:MCQ524475 LSU524467:LSU524475 LIY524467:LIY524475 KZC524467:KZC524475 KPG524467:KPG524475 KFK524467:KFK524475 JVO524467:JVO524475 JLS524467:JLS524475 JBW524467:JBW524475 ISA524467:ISA524475 IIE524467:IIE524475 HYI524467:HYI524475 HOM524467:HOM524475 HEQ524467:HEQ524475 GUU524467:GUU524475 GKY524467:GKY524475 GBC524467:GBC524475 FRG524467:FRG524475 FHK524467:FHK524475 EXO524467:EXO524475 ENS524467:ENS524475 EDW524467:EDW524475 DUA524467:DUA524475 DKE524467:DKE524475 DAI524467:DAI524475 CQM524467:CQM524475 CGQ524467:CGQ524475 BWU524467:BWU524475 BMY524467:BMY524475 BDC524467:BDC524475 ATG524467:ATG524475 AJK524467:AJK524475 ZO524467:ZO524475 PS524467:PS524475 FW524467:FW524475 WSI458931:WSI458939 WIM458931:WIM458939 VYQ458931:VYQ458939 VOU458931:VOU458939 VEY458931:VEY458939 UVC458931:UVC458939 ULG458931:ULG458939 UBK458931:UBK458939 TRO458931:TRO458939 THS458931:THS458939 SXW458931:SXW458939 SOA458931:SOA458939 SEE458931:SEE458939 RUI458931:RUI458939 RKM458931:RKM458939 RAQ458931:RAQ458939 QQU458931:QQU458939 QGY458931:QGY458939 PXC458931:PXC458939 PNG458931:PNG458939 PDK458931:PDK458939 OTO458931:OTO458939 OJS458931:OJS458939 NZW458931:NZW458939 NQA458931:NQA458939 NGE458931:NGE458939 MWI458931:MWI458939 MMM458931:MMM458939 MCQ458931:MCQ458939 LSU458931:LSU458939 LIY458931:LIY458939 KZC458931:KZC458939 KPG458931:KPG458939 KFK458931:KFK458939 JVO458931:JVO458939 JLS458931:JLS458939 JBW458931:JBW458939 ISA458931:ISA458939 IIE458931:IIE458939 HYI458931:HYI458939 HOM458931:HOM458939 HEQ458931:HEQ458939 GUU458931:GUU458939 GKY458931:GKY458939 GBC458931:GBC458939 FRG458931:FRG458939 FHK458931:FHK458939 EXO458931:EXO458939 ENS458931:ENS458939 EDW458931:EDW458939 DUA458931:DUA458939 DKE458931:DKE458939 DAI458931:DAI458939 CQM458931:CQM458939 CGQ458931:CGQ458939 BWU458931:BWU458939 BMY458931:BMY458939 BDC458931:BDC458939 ATG458931:ATG458939 AJK458931:AJK458939 ZO458931:ZO458939 PS458931:PS458939 FW458931:FW458939 WSI393395:WSI393403 WIM393395:WIM393403 VYQ393395:VYQ393403 VOU393395:VOU393403 VEY393395:VEY393403 UVC393395:UVC393403 ULG393395:ULG393403 UBK393395:UBK393403 TRO393395:TRO393403 THS393395:THS393403 SXW393395:SXW393403 SOA393395:SOA393403 SEE393395:SEE393403 RUI393395:RUI393403 RKM393395:RKM393403 RAQ393395:RAQ393403 QQU393395:QQU393403 QGY393395:QGY393403 PXC393395:PXC393403 PNG393395:PNG393403 PDK393395:PDK393403 OTO393395:OTO393403 OJS393395:OJS393403 NZW393395:NZW393403 NQA393395:NQA393403 NGE393395:NGE393403 MWI393395:MWI393403 MMM393395:MMM393403 MCQ393395:MCQ393403 LSU393395:LSU393403 LIY393395:LIY393403 KZC393395:KZC393403 KPG393395:KPG393403 KFK393395:KFK393403 JVO393395:JVO393403 JLS393395:JLS393403 JBW393395:JBW393403 ISA393395:ISA393403 IIE393395:IIE393403 HYI393395:HYI393403 HOM393395:HOM393403 HEQ393395:HEQ393403 GUU393395:GUU393403 GKY393395:GKY393403 GBC393395:GBC393403 FRG393395:FRG393403 FHK393395:FHK393403 EXO393395:EXO393403 ENS393395:ENS393403 EDW393395:EDW393403 DUA393395:DUA393403 DKE393395:DKE393403 DAI393395:DAI393403 CQM393395:CQM393403 CGQ393395:CGQ393403 BWU393395:BWU393403 BMY393395:BMY393403 BDC393395:BDC393403 ATG393395:ATG393403 AJK393395:AJK393403 ZO393395:ZO393403 PS393395:PS393403 FW393395:FW393403 WSI327859:WSI327867 WIM327859:WIM327867 VYQ327859:VYQ327867 VOU327859:VOU327867 VEY327859:VEY327867 UVC327859:UVC327867 ULG327859:ULG327867 UBK327859:UBK327867 TRO327859:TRO327867 THS327859:THS327867 SXW327859:SXW327867 SOA327859:SOA327867 SEE327859:SEE327867 RUI327859:RUI327867 RKM327859:RKM327867 RAQ327859:RAQ327867 QQU327859:QQU327867 QGY327859:QGY327867 PXC327859:PXC327867 PNG327859:PNG327867 PDK327859:PDK327867 OTO327859:OTO327867 OJS327859:OJS327867 NZW327859:NZW327867 NQA327859:NQA327867 NGE327859:NGE327867 MWI327859:MWI327867 MMM327859:MMM327867 MCQ327859:MCQ327867 LSU327859:LSU327867 LIY327859:LIY327867 KZC327859:KZC327867 KPG327859:KPG327867 KFK327859:KFK327867 JVO327859:JVO327867 JLS327859:JLS327867 JBW327859:JBW327867 ISA327859:ISA327867 IIE327859:IIE327867 HYI327859:HYI327867 HOM327859:HOM327867 HEQ327859:HEQ327867 GUU327859:GUU327867 GKY327859:GKY327867 GBC327859:GBC327867 FRG327859:FRG327867 FHK327859:FHK327867 EXO327859:EXO327867 ENS327859:ENS327867 EDW327859:EDW327867 DUA327859:DUA327867 DKE327859:DKE327867 DAI327859:DAI327867 CQM327859:CQM327867 CGQ327859:CGQ327867 BWU327859:BWU327867 BMY327859:BMY327867 BDC327859:BDC327867 ATG327859:ATG327867 AJK327859:AJK327867 ZO327859:ZO327867 PS327859:PS327867 FW327859:FW327867 WSI262323:WSI262331 WIM262323:WIM262331 VYQ262323:VYQ262331 VOU262323:VOU262331 VEY262323:VEY262331 UVC262323:UVC262331 ULG262323:ULG262331 UBK262323:UBK262331 TRO262323:TRO262331 THS262323:THS262331 SXW262323:SXW262331 SOA262323:SOA262331 SEE262323:SEE262331 RUI262323:RUI262331 RKM262323:RKM262331 RAQ262323:RAQ262331 QQU262323:QQU262331 QGY262323:QGY262331 PXC262323:PXC262331 PNG262323:PNG262331 PDK262323:PDK262331 OTO262323:OTO262331 OJS262323:OJS262331 NZW262323:NZW262331 NQA262323:NQA262331 NGE262323:NGE262331 MWI262323:MWI262331 MMM262323:MMM262331 MCQ262323:MCQ262331 LSU262323:LSU262331 LIY262323:LIY262331 KZC262323:KZC262331 KPG262323:KPG262331 KFK262323:KFK262331 JVO262323:JVO262331 JLS262323:JLS262331 JBW262323:JBW262331 ISA262323:ISA262331 IIE262323:IIE262331 HYI262323:HYI262331 HOM262323:HOM262331 HEQ262323:HEQ262331 GUU262323:GUU262331 GKY262323:GKY262331 GBC262323:GBC262331 FRG262323:FRG262331 FHK262323:FHK262331 EXO262323:EXO262331 ENS262323:ENS262331 EDW262323:EDW262331 DUA262323:DUA262331 DKE262323:DKE262331 DAI262323:DAI262331 CQM262323:CQM262331 CGQ262323:CGQ262331 BWU262323:BWU262331 BMY262323:BMY262331 BDC262323:BDC262331 ATG262323:ATG262331 AJK262323:AJK262331 ZO262323:ZO262331 PS262323:PS262331 FW262323:FW262331 WSI196787:WSI196795 WIM196787:WIM196795 VYQ196787:VYQ196795 VOU196787:VOU196795 VEY196787:VEY196795 UVC196787:UVC196795 ULG196787:ULG196795 UBK196787:UBK196795 TRO196787:TRO196795 THS196787:THS196795 SXW196787:SXW196795 SOA196787:SOA196795 SEE196787:SEE196795 RUI196787:RUI196795 RKM196787:RKM196795 RAQ196787:RAQ196795 QQU196787:QQU196795 QGY196787:QGY196795 PXC196787:PXC196795 PNG196787:PNG196795 PDK196787:PDK196795 OTO196787:OTO196795 OJS196787:OJS196795 NZW196787:NZW196795 NQA196787:NQA196795 NGE196787:NGE196795 MWI196787:MWI196795 MMM196787:MMM196795 MCQ196787:MCQ196795 LSU196787:LSU196795 LIY196787:LIY196795 KZC196787:KZC196795 KPG196787:KPG196795 KFK196787:KFK196795 JVO196787:JVO196795 JLS196787:JLS196795 JBW196787:JBW196795 ISA196787:ISA196795 IIE196787:IIE196795 HYI196787:HYI196795 HOM196787:HOM196795 HEQ196787:HEQ196795 GUU196787:GUU196795 GKY196787:GKY196795 GBC196787:GBC196795 FRG196787:FRG196795 FHK196787:FHK196795 EXO196787:EXO196795 ENS196787:ENS196795 EDW196787:EDW196795 DUA196787:DUA196795 DKE196787:DKE196795 DAI196787:DAI196795 CQM196787:CQM196795 CGQ196787:CGQ196795 BWU196787:BWU196795 BMY196787:BMY196795 BDC196787:BDC196795 ATG196787:ATG196795 AJK196787:AJK196795 ZO196787:ZO196795 PS196787:PS196795 FW196787:FW196795 WSI131251:WSI131259 WIM131251:WIM131259 VYQ131251:VYQ131259 VOU131251:VOU131259 VEY131251:VEY131259 UVC131251:UVC131259 ULG131251:ULG131259 UBK131251:UBK131259 TRO131251:TRO131259 THS131251:THS131259 SXW131251:SXW131259 SOA131251:SOA131259 SEE131251:SEE131259 RUI131251:RUI131259 RKM131251:RKM131259 RAQ131251:RAQ131259 QQU131251:QQU131259 QGY131251:QGY131259 PXC131251:PXC131259 PNG131251:PNG131259 PDK131251:PDK131259 OTO131251:OTO131259 OJS131251:OJS131259 NZW131251:NZW131259 NQA131251:NQA131259 NGE131251:NGE131259 MWI131251:MWI131259 MMM131251:MMM131259 MCQ131251:MCQ131259 LSU131251:LSU131259 LIY131251:LIY131259 KZC131251:KZC131259 KPG131251:KPG131259 KFK131251:KFK131259 JVO131251:JVO131259 JLS131251:JLS131259 JBW131251:JBW131259 ISA131251:ISA131259 IIE131251:IIE131259 HYI131251:HYI131259 HOM131251:HOM131259 HEQ131251:HEQ131259 GUU131251:GUU131259 GKY131251:GKY131259 GBC131251:GBC131259 FRG131251:FRG131259 FHK131251:FHK131259 EXO131251:EXO131259 ENS131251:ENS131259 EDW131251:EDW131259 DUA131251:DUA131259 DKE131251:DKE131259 DAI131251:DAI131259 CQM131251:CQM131259 CGQ131251:CGQ131259 BWU131251:BWU131259 BMY131251:BMY131259 BDC131251:BDC131259 ATG131251:ATG131259 AJK131251:AJK131259 ZO131251:ZO131259 PS131251:PS131259 FW131251:FW131259 WSI65715:WSI65723 WIM65715:WIM65723 VYQ65715:VYQ65723 VOU65715:VOU65723 VEY65715:VEY65723 UVC65715:UVC65723 ULG65715:ULG65723 UBK65715:UBK65723 TRO65715:TRO65723 THS65715:THS65723 SXW65715:SXW65723 SOA65715:SOA65723 SEE65715:SEE65723 RUI65715:RUI65723 RKM65715:RKM65723 RAQ65715:RAQ65723 QQU65715:QQU65723 QGY65715:QGY65723 PXC65715:PXC65723 PNG65715:PNG65723 PDK65715:PDK65723 OTO65715:OTO65723 OJS65715:OJS65723 NZW65715:NZW65723 NQA65715:NQA65723 NGE65715:NGE65723 MWI65715:MWI65723 MMM65715:MMM65723 MCQ65715:MCQ65723 LSU65715:LSU65723 LIY65715:LIY65723 KZC65715:KZC65723 KPG65715:KPG65723 KFK65715:KFK65723 JVO65715:JVO65723 JLS65715:JLS65723 JBW65715:JBW65723 ISA65715:ISA65723 IIE65715:IIE65723 HYI65715:HYI65723 HOM65715:HOM65723 HEQ65715:HEQ65723 GUU65715:GUU65723 GKY65715:GKY65723 GBC65715:GBC65723 FRG65715:FRG65723 FHK65715:FHK65723 EXO65715:EXO65723 ENS65715:ENS65723 EDW65715:EDW65723 DUA65715:DUA65723 DKE65715:DKE65723 DAI65715:DAI65723 CQM65715:CQM65723 CGQ65715:CGQ65723 BWU65715:BWU65723 BMY65715:BMY65723 BDC65715:BDC65723 ATG65715:ATG65723 AJK65715:AJK65723 ZO65715:ZO65723 PS65715:PS65723 FW65715:FW65723 WSI983248:WSI983256 WIM983248:WIM983256 VYQ983248:VYQ983256 VOU983248:VOU983256 VEY983248:VEY983256 UVC983248:UVC983256 ULG983248:ULG983256 UBK983248:UBK983256 TRO983248:TRO983256 THS983248:THS983256 SXW983248:SXW983256 SOA983248:SOA983256 SEE983248:SEE983256 RUI983248:RUI983256 RKM983248:RKM983256 RAQ983248:RAQ983256 QQU983248:QQU983256 QGY983248:QGY983256 PXC983248:PXC983256 PNG983248:PNG983256 PDK983248:PDK983256 OTO983248:OTO983256 OJS983248:OJS983256 NZW983248:NZW983256 NQA983248:NQA983256 NGE983248:NGE983256 MWI983248:MWI983256 MMM983248:MMM983256 MCQ983248:MCQ983256 LSU983248:LSU983256 LIY983248:LIY983256 KZC983248:KZC983256 KPG983248:KPG983256 KFK983248:KFK983256 JVO983248:JVO983256 JLS983248:JLS983256 JBW983248:JBW983256 ISA983248:ISA983256 IIE983248:IIE983256 HYI983248:HYI983256 HOM983248:HOM983256 HEQ983248:HEQ983256 GUU983248:GUU983256 GKY983248:GKY983256 GBC983248:GBC983256 FRG983248:FRG983256 FHK983248:FHK983256 EXO983248:EXO983256 ENS983248:ENS983256 EDW983248:EDW983256 DUA983248:DUA983256 DKE983248:DKE983256 DAI983248:DAI983256 CQM983248:CQM983256 CGQ983248:CGQ983256 BWU983248:BWU983256 BMY983248:BMY983256 BDC983248:BDC983256 ATG983248:ATG983256 AJK983248:AJK983256 ZO983248:ZO983256 PS983248:PS983256 FW983248:FW983256 WSI917712:WSI917720 WIM917712:WIM917720 VYQ917712:VYQ917720 VOU917712:VOU917720 VEY917712:VEY917720 UVC917712:UVC917720 ULG917712:ULG917720 UBK917712:UBK917720 TRO917712:TRO917720 THS917712:THS917720 SXW917712:SXW917720 SOA917712:SOA917720 SEE917712:SEE917720 RUI917712:RUI917720 RKM917712:RKM917720 RAQ917712:RAQ917720 QQU917712:QQU917720 QGY917712:QGY917720 PXC917712:PXC917720 PNG917712:PNG917720 PDK917712:PDK917720 OTO917712:OTO917720 OJS917712:OJS917720 NZW917712:NZW917720 NQA917712:NQA917720 NGE917712:NGE917720 MWI917712:MWI917720 MMM917712:MMM917720 MCQ917712:MCQ917720 LSU917712:LSU917720 LIY917712:LIY917720 KZC917712:KZC917720 KPG917712:KPG917720 KFK917712:KFK917720 JVO917712:JVO917720 JLS917712:JLS917720 JBW917712:JBW917720 ISA917712:ISA917720 IIE917712:IIE917720 HYI917712:HYI917720 HOM917712:HOM917720 HEQ917712:HEQ917720 GUU917712:GUU917720 GKY917712:GKY917720 GBC917712:GBC917720 FRG917712:FRG917720 FHK917712:FHK917720 EXO917712:EXO917720 ENS917712:ENS917720 EDW917712:EDW917720 DUA917712:DUA917720 DKE917712:DKE917720 DAI917712:DAI917720 CQM917712:CQM917720 CGQ917712:CGQ917720 BWU917712:BWU917720 BMY917712:BMY917720 BDC917712:BDC917720 ATG917712:ATG917720 AJK917712:AJK917720 ZO917712:ZO917720 PS917712:PS917720 FW917712:FW917720 WSI852176:WSI852184 WIM852176:WIM852184 VYQ852176:VYQ852184 VOU852176:VOU852184 VEY852176:VEY852184 UVC852176:UVC852184 ULG852176:ULG852184 UBK852176:UBK852184 TRO852176:TRO852184 THS852176:THS852184 SXW852176:SXW852184 SOA852176:SOA852184 SEE852176:SEE852184 RUI852176:RUI852184 RKM852176:RKM852184 RAQ852176:RAQ852184 QQU852176:QQU852184 QGY852176:QGY852184 PXC852176:PXC852184 PNG852176:PNG852184 PDK852176:PDK852184 OTO852176:OTO852184 OJS852176:OJS852184 NZW852176:NZW852184 NQA852176:NQA852184 NGE852176:NGE852184 MWI852176:MWI852184 MMM852176:MMM852184 MCQ852176:MCQ852184 LSU852176:LSU852184 LIY852176:LIY852184 KZC852176:KZC852184 KPG852176:KPG852184 KFK852176:KFK852184 JVO852176:JVO852184 JLS852176:JLS852184 JBW852176:JBW852184 ISA852176:ISA852184 IIE852176:IIE852184 HYI852176:HYI852184 HOM852176:HOM852184 HEQ852176:HEQ852184 GUU852176:GUU852184 GKY852176:GKY852184 GBC852176:GBC852184 FRG852176:FRG852184 FHK852176:FHK852184 EXO852176:EXO852184 ENS852176:ENS852184 EDW852176:EDW852184 DUA852176:DUA852184 DKE852176:DKE852184 DAI852176:DAI852184 CQM852176:CQM852184 CGQ852176:CGQ852184 BWU852176:BWU852184 BMY852176:BMY852184 BDC852176:BDC852184 ATG852176:ATG852184 AJK852176:AJK852184 ZO852176:ZO852184 PS852176:PS852184 FW852176:FW852184 WSI786640:WSI786648 WIM786640:WIM786648 VYQ786640:VYQ786648 VOU786640:VOU786648 VEY786640:VEY786648 UVC786640:UVC786648 ULG786640:ULG786648 UBK786640:UBK786648 TRO786640:TRO786648 THS786640:THS786648 SXW786640:SXW786648 SOA786640:SOA786648 SEE786640:SEE786648 RUI786640:RUI786648 RKM786640:RKM786648 RAQ786640:RAQ786648 QQU786640:QQU786648 QGY786640:QGY786648 PXC786640:PXC786648 PNG786640:PNG786648 PDK786640:PDK786648 OTO786640:OTO786648 OJS786640:OJS786648 NZW786640:NZW786648 NQA786640:NQA786648 NGE786640:NGE786648 MWI786640:MWI786648 MMM786640:MMM786648 MCQ786640:MCQ786648 LSU786640:LSU786648 LIY786640:LIY786648 KZC786640:KZC786648 KPG786640:KPG786648 KFK786640:KFK786648 JVO786640:JVO786648 JLS786640:JLS786648 JBW786640:JBW786648 ISA786640:ISA786648 IIE786640:IIE786648 HYI786640:HYI786648 HOM786640:HOM786648 HEQ786640:HEQ786648 GUU786640:GUU786648 GKY786640:GKY786648 GBC786640:GBC786648 FRG786640:FRG786648 FHK786640:FHK786648 EXO786640:EXO786648 ENS786640:ENS786648 EDW786640:EDW786648 DUA786640:DUA786648 DKE786640:DKE786648 DAI786640:DAI786648 CQM786640:CQM786648 CGQ786640:CGQ786648 BWU786640:BWU786648 BMY786640:BMY786648 BDC786640:BDC786648 ATG786640:ATG786648 AJK786640:AJK786648 ZO786640:ZO786648 PS786640:PS786648 FW786640:FW786648 WSI721104:WSI721112 WIM721104:WIM721112 VYQ721104:VYQ721112 VOU721104:VOU721112 VEY721104:VEY721112 UVC721104:UVC721112 ULG721104:ULG721112 UBK721104:UBK721112 TRO721104:TRO721112 THS721104:THS721112 SXW721104:SXW721112 SOA721104:SOA721112 SEE721104:SEE721112 RUI721104:RUI721112 RKM721104:RKM721112 RAQ721104:RAQ721112 QQU721104:QQU721112 QGY721104:QGY721112 PXC721104:PXC721112 PNG721104:PNG721112 PDK721104:PDK721112 OTO721104:OTO721112 OJS721104:OJS721112 NZW721104:NZW721112 NQA721104:NQA721112 NGE721104:NGE721112 MWI721104:MWI721112 MMM721104:MMM721112 MCQ721104:MCQ721112 LSU721104:LSU721112 LIY721104:LIY721112 KZC721104:KZC721112 KPG721104:KPG721112 KFK721104:KFK721112 JVO721104:JVO721112 JLS721104:JLS721112 JBW721104:JBW721112 ISA721104:ISA721112 IIE721104:IIE721112 HYI721104:HYI721112 HOM721104:HOM721112 HEQ721104:HEQ721112 GUU721104:GUU721112 GKY721104:GKY721112 GBC721104:GBC721112 FRG721104:FRG721112 FHK721104:FHK721112 EXO721104:EXO721112 ENS721104:ENS721112 EDW721104:EDW721112 DUA721104:DUA721112 DKE721104:DKE721112 DAI721104:DAI721112 CQM721104:CQM721112 CGQ721104:CGQ721112 BWU721104:BWU721112 BMY721104:BMY721112 BDC721104:BDC721112 ATG721104:ATG721112 AJK721104:AJK721112 ZO721104:ZO721112 PS721104:PS721112 FW721104:FW721112 WSI655568:WSI655576 WIM655568:WIM655576 VYQ655568:VYQ655576 VOU655568:VOU655576 VEY655568:VEY655576 UVC655568:UVC655576 ULG655568:ULG655576 UBK655568:UBK655576 TRO655568:TRO655576 THS655568:THS655576 SXW655568:SXW655576 SOA655568:SOA655576 SEE655568:SEE655576 RUI655568:RUI655576 RKM655568:RKM655576 RAQ655568:RAQ655576 QQU655568:QQU655576 QGY655568:QGY655576 PXC655568:PXC655576 PNG655568:PNG655576 PDK655568:PDK655576 OTO655568:OTO655576 OJS655568:OJS655576 NZW655568:NZW655576 NQA655568:NQA655576 NGE655568:NGE655576 MWI655568:MWI655576 MMM655568:MMM655576 MCQ655568:MCQ655576 LSU655568:LSU655576 LIY655568:LIY655576 KZC655568:KZC655576 KPG655568:KPG655576 KFK655568:KFK655576 JVO655568:JVO655576 JLS655568:JLS655576 JBW655568:JBW655576 ISA655568:ISA655576 IIE655568:IIE655576 HYI655568:HYI655576 HOM655568:HOM655576 HEQ655568:HEQ655576 GUU655568:GUU655576 GKY655568:GKY655576 GBC655568:GBC655576 FRG655568:FRG655576 FHK655568:FHK655576 EXO655568:EXO655576 ENS655568:ENS655576 EDW655568:EDW655576 DUA655568:DUA655576 DKE655568:DKE655576 DAI655568:DAI655576 CQM655568:CQM655576 CGQ655568:CGQ655576 BWU655568:BWU655576 BMY655568:BMY655576 BDC655568:BDC655576 ATG655568:ATG655576 AJK655568:AJK655576 ZO655568:ZO655576 PS655568:PS655576 FW655568:FW655576 WSI590032:WSI590040 WIM590032:WIM590040 VYQ590032:VYQ590040 VOU590032:VOU590040 VEY590032:VEY590040 UVC590032:UVC590040 ULG590032:ULG590040 UBK590032:UBK590040 TRO590032:TRO590040 THS590032:THS590040 SXW590032:SXW590040 SOA590032:SOA590040 SEE590032:SEE590040 RUI590032:RUI590040 RKM590032:RKM590040 RAQ590032:RAQ590040 QQU590032:QQU590040 QGY590032:QGY590040 PXC590032:PXC590040 PNG590032:PNG590040 PDK590032:PDK590040 OTO590032:OTO590040 OJS590032:OJS590040 NZW590032:NZW590040 NQA590032:NQA590040 NGE590032:NGE590040 MWI590032:MWI590040 MMM590032:MMM590040 MCQ590032:MCQ590040 LSU590032:LSU590040 LIY590032:LIY590040 KZC590032:KZC590040 KPG590032:KPG590040 KFK590032:KFK590040 JVO590032:JVO590040 JLS590032:JLS590040 JBW590032:JBW590040 ISA590032:ISA590040 IIE590032:IIE590040 HYI590032:HYI590040 HOM590032:HOM590040 HEQ590032:HEQ590040 GUU590032:GUU590040 GKY590032:GKY590040 GBC590032:GBC590040 FRG590032:FRG590040 FHK590032:FHK590040 EXO590032:EXO590040 ENS590032:ENS590040 EDW590032:EDW590040 DUA590032:DUA590040 DKE590032:DKE590040 DAI590032:DAI590040 CQM590032:CQM590040 CGQ590032:CGQ590040 BWU590032:BWU590040 BMY590032:BMY590040 BDC590032:BDC590040 ATG590032:ATG590040 AJK590032:AJK590040 ZO590032:ZO590040 PS590032:PS590040 FW590032:FW590040 WSI524496:WSI524504 WIM524496:WIM524504 VYQ524496:VYQ524504 VOU524496:VOU524504 VEY524496:VEY524504 UVC524496:UVC524504 ULG524496:ULG524504 UBK524496:UBK524504 TRO524496:TRO524504 THS524496:THS524504 SXW524496:SXW524504 SOA524496:SOA524504 SEE524496:SEE524504 RUI524496:RUI524504 RKM524496:RKM524504 RAQ524496:RAQ524504 QQU524496:QQU524504 QGY524496:QGY524504 PXC524496:PXC524504 PNG524496:PNG524504 PDK524496:PDK524504 OTO524496:OTO524504 OJS524496:OJS524504 NZW524496:NZW524504 NQA524496:NQA524504 NGE524496:NGE524504 MWI524496:MWI524504 MMM524496:MMM524504 MCQ524496:MCQ524504 LSU524496:LSU524504 LIY524496:LIY524504 KZC524496:KZC524504 KPG524496:KPG524504 KFK524496:KFK524504 JVO524496:JVO524504 JLS524496:JLS524504 JBW524496:JBW524504 ISA524496:ISA524504 IIE524496:IIE524504 HYI524496:HYI524504 HOM524496:HOM524504 HEQ524496:HEQ524504 GUU524496:GUU524504 GKY524496:GKY524504 GBC524496:GBC524504 FRG524496:FRG524504 FHK524496:FHK524504 EXO524496:EXO524504 ENS524496:ENS524504 EDW524496:EDW524504 DUA524496:DUA524504 DKE524496:DKE524504 DAI524496:DAI524504 CQM524496:CQM524504 CGQ524496:CGQ524504 BWU524496:BWU524504 BMY524496:BMY524504 BDC524496:BDC524504 ATG524496:ATG524504 AJK524496:AJK524504 ZO524496:ZO524504 PS524496:PS524504 FW524496:FW524504 WSI458960:WSI458968 WIM458960:WIM458968 VYQ458960:VYQ458968 VOU458960:VOU458968 VEY458960:VEY458968 UVC458960:UVC458968 ULG458960:ULG458968 UBK458960:UBK458968 TRO458960:TRO458968 THS458960:THS458968 SXW458960:SXW458968 SOA458960:SOA458968 SEE458960:SEE458968 RUI458960:RUI458968 RKM458960:RKM458968 RAQ458960:RAQ458968 QQU458960:QQU458968 QGY458960:QGY458968 PXC458960:PXC458968 PNG458960:PNG458968 PDK458960:PDK458968 OTO458960:OTO458968 OJS458960:OJS458968 NZW458960:NZW458968 NQA458960:NQA458968 NGE458960:NGE458968 MWI458960:MWI458968 MMM458960:MMM458968 MCQ458960:MCQ458968 LSU458960:LSU458968 LIY458960:LIY458968 KZC458960:KZC458968 KPG458960:KPG458968 KFK458960:KFK458968 JVO458960:JVO458968 JLS458960:JLS458968 JBW458960:JBW458968 ISA458960:ISA458968 IIE458960:IIE458968 HYI458960:HYI458968 HOM458960:HOM458968 HEQ458960:HEQ458968 GUU458960:GUU458968 GKY458960:GKY458968 GBC458960:GBC458968 FRG458960:FRG458968 FHK458960:FHK458968 EXO458960:EXO458968 ENS458960:ENS458968 EDW458960:EDW458968 DUA458960:DUA458968 DKE458960:DKE458968 DAI458960:DAI458968 CQM458960:CQM458968 CGQ458960:CGQ458968 BWU458960:BWU458968 BMY458960:BMY458968 BDC458960:BDC458968 ATG458960:ATG458968 AJK458960:AJK458968 ZO458960:ZO458968 PS458960:PS458968 FW458960:FW458968 WSI393424:WSI393432 WIM393424:WIM393432 VYQ393424:VYQ393432 VOU393424:VOU393432 VEY393424:VEY393432 UVC393424:UVC393432 ULG393424:ULG393432 UBK393424:UBK393432 TRO393424:TRO393432 THS393424:THS393432 SXW393424:SXW393432 SOA393424:SOA393432 SEE393424:SEE393432 RUI393424:RUI393432 RKM393424:RKM393432 RAQ393424:RAQ393432 QQU393424:QQU393432 QGY393424:QGY393432 PXC393424:PXC393432 PNG393424:PNG393432 PDK393424:PDK393432 OTO393424:OTO393432 OJS393424:OJS393432 NZW393424:NZW393432 NQA393424:NQA393432 NGE393424:NGE393432 MWI393424:MWI393432 MMM393424:MMM393432 MCQ393424:MCQ393432 LSU393424:LSU393432 LIY393424:LIY393432 KZC393424:KZC393432 KPG393424:KPG393432 KFK393424:KFK393432 JVO393424:JVO393432 JLS393424:JLS393432 JBW393424:JBW393432 ISA393424:ISA393432 IIE393424:IIE393432 HYI393424:HYI393432 HOM393424:HOM393432 HEQ393424:HEQ393432 GUU393424:GUU393432 GKY393424:GKY393432 GBC393424:GBC393432 FRG393424:FRG393432 FHK393424:FHK393432 EXO393424:EXO393432 ENS393424:ENS393432 EDW393424:EDW393432 DUA393424:DUA393432 DKE393424:DKE393432 DAI393424:DAI393432 CQM393424:CQM393432 CGQ393424:CGQ393432 BWU393424:BWU393432 BMY393424:BMY393432 BDC393424:BDC393432 ATG393424:ATG393432 AJK393424:AJK393432 ZO393424:ZO393432 PS393424:PS393432 FW393424:FW393432 WSI327888:WSI327896 WIM327888:WIM327896 VYQ327888:VYQ327896 VOU327888:VOU327896 VEY327888:VEY327896 UVC327888:UVC327896 ULG327888:ULG327896 UBK327888:UBK327896 TRO327888:TRO327896 THS327888:THS327896 SXW327888:SXW327896 SOA327888:SOA327896 SEE327888:SEE327896 RUI327888:RUI327896 RKM327888:RKM327896 RAQ327888:RAQ327896 QQU327888:QQU327896 QGY327888:QGY327896 PXC327888:PXC327896 PNG327888:PNG327896 PDK327888:PDK327896 OTO327888:OTO327896 OJS327888:OJS327896 NZW327888:NZW327896 NQA327888:NQA327896 NGE327888:NGE327896 MWI327888:MWI327896 MMM327888:MMM327896 MCQ327888:MCQ327896 LSU327888:LSU327896 LIY327888:LIY327896 KZC327888:KZC327896 KPG327888:KPG327896 KFK327888:KFK327896 JVO327888:JVO327896 JLS327888:JLS327896 JBW327888:JBW327896 ISA327888:ISA327896 IIE327888:IIE327896 HYI327888:HYI327896 HOM327888:HOM327896 HEQ327888:HEQ327896 GUU327888:GUU327896 GKY327888:GKY327896 GBC327888:GBC327896 FRG327888:FRG327896 FHK327888:FHK327896 EXO327888:EXO327896 ENS327888:ENS327896 EDW327888:EDW327896 DUA327888:DUA327896 DKE327888:DKE327896 DAI327888:DAI327896 CQM327888:CQM327896 CGQ327888:CGQ327896 BWU327888:BWU327896 BMY327888:BMY327896 BDC327888:BDC327896 ATG327888:ATG327896 AJK327888:AJK327896 ZO327888:ZO327896 PS327888:PS327896 FW327888:FW327896 WSI262352:WSI262360 WIM262352:WIM262360 VYQ262352:VYQ262360 VOU262352:VOU262360 VEY262352:VEY262360 UVC262352:UVC262360 ULG262352:ULG262360 UBK262352:UBK262360 TRO262352:TRO262360 THS262352:THS262360 SXW262352:SXW262360 SOA262352:SOA262360 SEE262352:SEE262360 RUI262352:RUI262360 RKM262352:RKM262360 RAQ262352:RAQ262360 QQU262352:QQU262360 QGY262352:QGY262360 PXC262352:PXC262360 PNG262352:PNG262360 PDK262352:PDK262360 OTO262352:OTO262360 OJS262352:OJS262360 NZW262352:NZW262360 NQA262352:NQA262360 NGE262352:NGE262360 MWI262352:MWI262360 MMM262352:MMM262360 MCQ262352:MCQ262360 LSU262352:LSU262360 LIY262352:LIY262360 KZC262352:KZC262360 KPG262352:KPG262360 KFK262352:KFK262360 JVO262352:JVO262360 JLS262352:JLS262360 JBW262352:JBW262360 ISA262352:ISA262360 IIE262352:IIE262360 HYI262352:HYI262360 HOM262352:HOM262360 HEQ262352:HEQ262360 GUU262352:GUU262360 GKY262352:GKY262360 GBC262352:GBC262360 FRG262352:FRG262360 FHK262352:FHK262360 EXO262352:EXO262360 ENS262352:ENS262360 EDW262352:EDW262360 DUA262352:DUA262360 DKE262352:DKE262360 DAI262352:DAI262360 CQM262352:CQM262360 CGQ262352:CGQ262360 BWU262352:BWU262360 BMY262352:BMY262360 BDC262352:BDC262360 ATG262352:ATG262360 AJK262352:AJK262360 ZO262352:ZO262360 PS262352:PS262360 FW262352:FW262360 WSI196816:WSI196824 WIM196816:WIM196824 VYQ196816:VYQ196824 VOU196816:VOU196824 VEY196816:VEY196824 UVC196816:UVC196824 ULG196816:ULG196824 UBK196816:UBK196824 TRO196816:TRO196824 THS196816:THS196824 SXW196816:SXW196824 SOA196816:SOA196824 SEE196816:SEE196824 RUI196816:RUI196824 RKM196816:RKM196824 RAQ196816:RAQ196824 QQU196816:QQU196824 QGY196816:QGY196824 PXC196816:PXC196824 PNG196816:PNG196824 PDK196816:PDK196824 OTO196816:OTO196824 OJS196816:OJS196824 NZW196816:NZW196824 NQA196816:NQA196824 NGE196816:NGE196824 MWI196816:MWI196824 MMM196816:MMM196824 MCQ196816:MCQ196824 LSU196816:LSU196824 LIY196816:LIY196824 KZC196816:KZC196824 KPG196816:KPG196824 KFK196816:KFK196824 JVO196816:JVO196824 JLS196816:JLS196824 JBW196816:JBW196824 ISA196816:ISA196824 IIE196816:IIE196824 HYI196816:HYI196824 HOM196816:HOM196824 HEQ196816:HEQ196824 GUU196816:GUU196824 GKY196816:GKY196824 GBC196816:GBC196824 FRG196816:FRG196824 FHK196816:FHK196824 EXO196816:EXO196824 ENS196816:ENS196824 EDW196816:EDW196824 DUA196816:DUA196824 DKE196816:DKE196824 DAI196816:DAI196824 CQM196816:CQM196824 CGQ196816:CGQ196824 BWU196816:BWU196824 BMY196816:BMY196824 BDC196816:BDC196824 ATG196816:ATG196824 AJK196816:AJK196824 ZO196816:ZO196824 PS196816:PS196824 FW196816:FW196824 WSI131280:WSI131288 WIM131280:WIM131288 VYQ131280:VYQ131288 VOU131280:VOU131288 VEY131280:VEY131288 UVC131280:UVC131288 ULG131280:ULG131288 UBK131280:UBK131288 TRO131280:TRO131288 THS131280:THS131288 SXW131280:SXW131288 SOA131280:SOA131288 SEE131280:SEE131288 RUI131280:RUI131288 RKM131280:RKM131288 RAQ131280:RAQ131288 QQU131280:QQU131288 QGY131280:QGY131288 PXC131280:PXC131288 PNG131280:PNG131288 PDK131280:PDK131288 OTO131280:OTO131288 OJS131280:OJS131288 NZW131280:NZW131288 NQA131280:NQA131288 NGE131280:NGE131288 MWI131280:MWI131288 MMM131280:MMM131288 MCQ131280:MCQ131288 LSU131280:LSU131288 LIY131280:LIY131288 KZC131280:KZC131288 KPG131280:KPG131288 KFK131280:KFK131288 JVO131280:JVO131288 JLS131280:JLS131288 JBW131280:JBW131288 ISA131280:ISA131288 IIE131280:IIE131288 HYI131280:HYI131288 HOM131280:HOM131288 HEQ131280:HEQ131288 GUU131280:GUU131288 GKY131280:GKY131288 GBC131280:GBC131288 FRG131280:FRG131288 FHK131280:FHK131288 EXO131280:EXO131288 ENS131280:ENS131288 EDW131280:EDW131288 DUA131280:DUA131288 DKE131280:DKE131288 DAI131280:DAI131288 CQM131280:CQM131288 CGQ131280:CGQ131288 BWU131280:BWU131288 BMY131280:BMY131288 BDC131280:BDC131288 ATG131280:ATG131288 AJK131280:AJK131288 ZO131280:ZO131288 PS131280:PS131288 FW131280:FW131288 WSI65744:WSI65752 WIM65744:WIM65752 VYQ65744:VYQ65752 VOU65744:VOU65752 VEY65744:VEY65752 UVC65744:UVC65752 ULG65744:ULG65752 UBK65744:UBK65752 TRO65744:TRO65752 THS65744:THS65752 SXW65744:SXW65752 SOA65744:SOA65752 SEE65744:SEE65752 RUI65744:RUI65752 RKM65744:RKM65752 RAQ65744:RAQ65752 QQU65744:QQU65752 QGY65744:QGY65752 PXC65744:PXC65752 PNG65744:PNG65752 PDK65744:PDK65752 OTO65744:OTO65752 OJS65744:OJS65752 NZW65744:NZW65752 NQA65744:NQA65752 NGE65744:NGE65752 MWI65744:MWI65752 MMM65744:MMM65752 MCQ65744:MCQ65752 LSU65744:LSU65752 LIY65744:LIY65752 KZC65744:KZC65752 KPG65744:KPG65752 KFK65744:KFK65752 JVO65744:JVO65752 JLS65744:JLS65752 JBW65744:JBW65752 ISA65744:ISA65752 IIE65744:IIE65752 HYI65744:HYI65752 HOM65744:HOM65752 HEQ65744:HEQ65752 GUU65744:GUU65752 GKY65744:GKY65752 GBC65744:GBC65752 FRG65744:FRG65752 FHK65744:FHK65752 EXO65744:EXO65752 ENS65744:ENS65752 EDW65744:EDW65752 DUA65744:DUA65752 DKE65744:DKE65752 DAI65744:DAI65752 CQM65744:CQM65752 CGQ65744:CGQ65752 BWU65744:BWU65752 BMY65744:BMY65752 BDC65744:BDC65752 ATG65744:ATG65752 AJK65744:AJK65752 ZO65744:ZO65752 PS65744:PS65752 FW65744:FW65752 WSI983268:WSI983276 WIM983268:WIM983276 VYQ983268:VYQ983276 VOU983268:VOU983276 VEY983268:VEY983276 UVC983268:UVC983276 ULG983268:ULG983276 UBK983268:UBK983276 TRO983268:TRO983276 THS983268:THS983276 SXW983268:SXW983276 SOA983268:SOA983276 SEE983268:SEE983276 RUI983268:RUI983276 RKM983268:RKM983276 RAQ983268:RAQ983276 QQU983268:QQU983276 QGY983268:QGY983276 PXC983268:PXC983276 PNG983268:PNG983276 PDK983268:PDK983276 OTO983268:OTO983276 OJS983268:OJS983276 NZW983268:NZW983276 NQA983268:NQA983276 NGE983268:NGE983276 MWI983268:MWI983276 MMM983268:MMM983276 MCQ983268:MCQ983276 LSU983268:LSU983276 LIY983268:LIY983276 KZC983268:KZC983276 KPG983268:KPG983276 KFK983268:KFK983276 JVO983268:JVO983276 JLS983268:JLS983276 JBW983268:JBW983276 ISA983268:ISA983276 IIE983268:IIE983276 HYI983268:HYI983276 HOM983268:HOM983276 HEQ983268:HEQ983276 GUU983268:GUU983276 GKY983268:GKY983276 GBC983268:GBC983276 FRG983268:FRG983276 FHK983268:FHK983276 EXO983268:EXO983276 ENS983268:ENS983276 EDW983268:EDW983276 DUA983268:DUA983276 DKE983268:DKE983276 DAI983268:DAI983276 CQM983268:CQM983276 CGQ983268:CGQ983276 BWU983268:BWU983276 BMY983268:BMY983276 BDC983268:BDC983276 ATG983268:ATG983276 AJK983268:AJK983276 ZO983268:ZO983276 PS983268:PS983276 FW983268:FW983276 WSI917732:WSI917740 WIM917732:WIM917740 VYQ917732:VYQ917740 VOU917732:VOU917740 VEY917732:VEY917740 UVC917732:UVC917740 ULG917732:ULG917740 UBK917732:UBK917740 TRO917732:TRO917740 THS917732:THS917740 SXW917732:SXW917740 SOA917732:SOA917740 SEE917732:SEE917740 RUI917732:RUI917740 RKM917732:RKM917740 RAQ917732:RAQ917740 QQU917732:QQU917740 QGY917732:QGY917740 PXC917732:PXC917740 PNG917732:PNG917740 PDK917732:PDK917740 OTO917732:OTO917740 OJS917732:OJS917740 NZW917732:NZW917740 NQA917732:NQA917740 NGE917732:NGE917740 MWI917732:MWI917740 MMM917732:MMM917740 MCQ917732:MCQ917740 LSU917732:LSU917740 LIY917732:LIY917740 KZC917732:KZC917740 KPG917732:KPG917740 KFK917732:KFK917740 JVO917732:JVO917740 JLS917732:JLS917740 JBW917732:JBW917740 ISA917732:ISA917740 IIE917732:IIE917740 HYI917732:HYI917740 HOM917732:HOM917740 HEQ917732:HEQ917740 GUU917732:GUU917740 GKY917732:GKY917740 GBC917732:GBC917740 FRG917732:FRG917740 FHK917732:FHK917740 EXO917732:EXO917740 ENS917732:ENS917740 EDW917732:EDW917740 DUA917732:DUA917740 DKE917732:DKE917740 DAI917732:DAI917740 CQM917732:CQM917740 CGQ917732:CGQ917740 BWU917732:BWU917740 BMY917732:BMY917740 BDC917732:BDC917740 ATG917732:ATG917740 AJK917732:AJK917740 ZO917732:ZO917740 PS917732:PS917740 FW917732:FW917740 WSI852196:WSI852204 WIM852196:WIM852204 VYQ852196:VYQ852204 VOU852196:VOU852204 VEY852196:VEY852204 UVC852196:UVC852204 ULG852196:ULG852204 UBK852196:UBK852204 TRO852196:TRO852204 THS852196:THS852204 SXW852196:SXW852204 SOA852196:SOA852204 SEE852196:SEE852204 RUI852196:RUI852204 RKM852196:RKM852204 RAQ852196:RAQ852204 QQU852196:QQU852204 QGY852196:QGY852204 PXC852196:PXC852204 PNG852196:PNG852204 PDK852196:PDK852204 OTO852196:OTO852204 OJS852196:OJS852204 NZW852196:NZW852204 NQA852196:NQA852204 NGE852196:NGE852204 MWI852196:MWI852204 MMM852196:MMM852204 MCQ852196:MCQ852204 LSU852196:LSU852204 LIY852196:LIY852204 KZC852196:KZC852204 KPG852196:KPG852204 KFK852196:KFK852204 JVO852196:JVO852204 JLS852196:JLS852204 JBW852196:JBW852204 ISA852196:ISA852204 IIE852196:IIE852204 HYI852196:HYI852204 HOM852196:HOM852204 HEQ852196:HEQ852204 GUU852196:GUU852204 GKY852196:GKY852204 GBC852196:GBC852204 FRG852196:FRG852204 FHK852196:FHK852204 EXO852196:EXO852204 ENS852196:ENS852204 EDW852196:EDW852204 DUA852196:DUA852204 DKE852196:DKE852204 DAI852196:DAI852204 CQM852196:CQM852204 CGQ852196:CGQ852204 BWU852196:BWU852204 BMY852196:BMY852204 BDC852196:BDC852204 ATG852196:ATG852204 AJK852196:AJK852204 ZO852196:ZO852204 PS852196:PS852204 FW852196:FW852204 WSI786660:WSI786668 WIM786660:WIM786668 VYQ786660:VYQ786668 VOU786660:VOU786668 VEY786660:VEY786668 UVC786660:UVC786668 ULG786660:ULG786668 UBK786660:UBK786668 TRO786660:TRO786668 THS786660:THS786668 SXW786660:SXW786668 SOA786660:SOA786668 SEE786660:SEE786668 RUI786660:RUI786668 RKM786660:RKM786668 RAQ786660:RAQ786668 QQU786660:QQU786668 QGY786660:QGY786668 PXC786660:PXC786668 PNG786660:PNG786668 PDK786660:PDK786668 OTO786660:OTO786668 OJS786660:OJS786668 NZW786660:NZW786668 NQA786660:NQA786668 NGE786660:NGE786668 MWI786660:MWI786668 MMM786660:MMM786668 MCQ786660:MCQ786668 LSU786660:LSU786668 LIY786660:LIY786668 KZC786660:KZC786668 KPG786660:KPG786668 KFK786660:KFK786668 JVO786660:JVO786668 JLS786660:JLS786668 JBW786660:JBW786668 ISA786660:ISA786668 IIE786660:IIE786668 HYI786660:HYI786668 HOM786660:HOM786668 HEQ786660:HEQ786668 GUU786660:GUU786668 GKY786660:GKY786668 GBC786660:GBC786668 FRG786660:FRG786668 FHK786660:FHK786668 EXO786660:EXO786668 ENS786660:ENS786668 EDW786660:EDW786668 DUA786660:DUA786668 DKE786660:DKE786668 DAI786660:DAI786668 CQM786660:CQM786668 CGQ786660:CGQ786668 BWU786660:BWU786668 BMY786660:BMY786668 BDC786660:BDC786668 ATG786660:ATG786668 AJK786660:AJK786668 ZO786660:ZO786668 PS786660:PS786668 FW786660:FW786668 WSI721124:WSI721132 WIM721124:WIM721132 VYQ721124:VYQ721132 VOU721124:VOU721132 VEY721124:VEY721132 UVC721124:UVC721132 ULG721124:ULG721132 UBK721124:UBK721132 TRO721124:TRO721132 THS721124:THS721132 SXW721124:SXW721132 SOA721124:SOA721132 SEE721124:SEE721132 RUI721124:RUI721132 RKM721124:RKM721132 RAQ721124:RAQ721132 QQU721124:QQU721132 QGY721124:QGY721132 PXC721124:PXC721132 PNG721124:PNG721132 PDK721124:PDK721132 OTO721124:OTO721132 OJS721124:OJS721132 NZW721124:NZW721132 NQA721124:NQA721132 NGE721124:NGE721132 MWI721124:MWI721132 MMM721124:MMM721132 MCQ721124:MCQ721132 LSU721124:LSU721132 LIY721124:LIY721132 KZC721124:KZC721132 KPG721124:KPG721132 KFK721124:KFK721132 JVO721124:JVO721132 JLS721124:JLS721132 JBW721124:JBW721132 ISA721124:ISA721132 IIE721124:IIE721132 HYI721124:HYI721132 HOM721124:HOM721132 HEQ721124:HEQ721132 GUU721124:GUU721132 GKY721124:GKY721132 GBC721124:GBC721132 FRG721124:FRG721132 FHK721124:FHK721132 EXO721124:EXO721132 ENS721124:ENS721132 EDW721124:EDW721132 DUA721124:DUA721132 DKE721124:DKE721132 DAI721124:DAI721132 CQM721124:CQM721132 CGQ721124:CGQ721132 BWU721124:BWU721132 BMY721124:BMY721132 BDC721124:BDC721132 ATG721124:ATG721132 AJK721124:AJK721132 ZO721124:ZO721132 PS721124:PS721132 FW721124:FW721132 WSI655588:WSI655596 WIM655588:WIM655596 VYQ655588:VYQ655596 VOU655588:VOU655596 VEY655588:VEY655596 UVC655588:UVC655596 ULG655588:ULG655596 UBK655588:UBK655596 TRO655588:TRO655596 THS655588:THS655596 SXW655588:SXW655596 SOA655588:SOA655596 SEE655588:SEE655596 RUI655588:RUI655596 RKM655588:RKM655596 RAQ655588:RAQ655596 QQU655588:QQU655596 QGY655588:QGY655596 PXC655588:PXC655596 PNG655588:PNG655596 PDK655588:PDK655596 OTO655588:OTO655596 OJS655588:OJS655596 NZW655588:NZW655596 NQA655588:NQA655596 NGE655588:NGE655596 MWI655588:MWI655596 MMM655588:MMM655596 MCQ655588:MCQ655596 LSU655588:LSU655596 LIY655588:LIY655596 KZC655588:KZC655596 KPG655588:KPG655596 KFK655588:KFK655596 JVO655588:JVO655596 JLS655588:JLS655596 JBW655588:JBW655596 ISA655588:ISA655596 IIE655588:IIE655596 HYI655588:HYI655596 HOM655588:HOM655596 HEQ655588:HEQ655596 GUU655588:GUU655596 GKY655588:GKY655596 GBC655588:GBC655596 FRG655588:FRG655596 FHK655588:FHK655596 EXO655588:EXO655596 ENS655588:ENS655596 EDW655588:EDW655596 DUA655588:DUA655596 DKE655588:DKE655596 DAI655588:DAI655596 CQM655588:CQM655596 CGQ655588:CGQ655596 BWU655588:BWU655596 BMY655588:BMY655596 BDC655588:BDC655596 ATG655588:ATG655596 AJK655588:AJK655596 ZO655588:ZO655596 PS655588:PS655596 FW655588:FW655596 WSI590052:WSI590060 WIM590052:WIM590060 VYQ590052:VYQ590060 VOU590052:VOU590060 VEY590052:VEY590060 UVC590052:UVC590060 ULG590052:ULG590060 UBK590052:UBK590060 TRO590052:TRO590060 THS590052:THS590060 SXW590052:SXW590060 SOA590052:SOA590060 SEE590052:SEE590060 RUI590052:RUI590060 RKM590052:RKM590060 RAQ590052:RAQ590060 QQU590052:QQU590060 QGY590052:QGY590060 PXC590052:PXC590060 PNG590052:PNG590060 PDK590052:PDK590060 OTO590052:OTO590060 OJS590052:OJS590060 NZW590052:NZW590060 NQA590052:NQA590060 NGE590052:NGE590060 MWI590052:MWI590060 MMM590052:MMM590060 MCQ590052:MCQ590060 LSU590052:LSU590060 LIY590052:LIY590060 KZC590052:KZC590060 KPG590052:KPG590060 KFK590052:KFK590060 JVO590052:JVO590060 JLS590052:JLS590060 JBW590052:JBW590060 ISA590052:ISA590060 IIE590052:IIE590060 HYI590052:HYI590060 HOM590052:HOM590060 HEQ590052:HEQ590060 GUU590052:GUU590060 GKY590052:GKY590060 GBC590052:GBC590060 FRG590052:FRG590060 FHK590052:FHK590060 EXO590052:EXO590060 ENS590052:ENS590060 EDW590052:EDW590060 DUA590052:DUA590060 DKE590052:DKE590060 DAI590052:DAI590060 CQM590052:CQM590060 CGQ590052:CGQ590060 BWU590052:BWU590060 BMY590052:BMY590060 BDC590052:BDC590060 ATG590052:ATG590060 AJK590052:AJK590060 ZO590052:ZO590060 PS590052:PS590060 FW590052:FW590060 WSI524516:WSI524524 WIM524516:WIM524524 VYQ524516:VYQ524524 VOU524516:VOU524524 VEY524516:VEY524524 UVC524516:UVC524524 ULG524516:ULG524524 UBK524516:UBK524524 TRO524516:TRO524524 THS524516:THS524524 SXW524516:SXW524524 SOA524516:SOA524524 SEE524516:SEE524524 RUI524516:RUI524524 RKM524516:RKM524524 RAQ524516:RAQ524524 QQU524516:QQU524524 QGY524516:QGY524524 PXC524516:PXC524524 PNG524516:PNG524524 PDK524516:PDK524524 OTO524516:OTO524524 OJS524516:OJS524524 NZW524516:NZW524524 NQA524516:NQA524524 NGE524516:NGE524524 MWI524516:MWI524524 MMM524516:MMM524524 MCQ524516:MCQ524524 LSU524516:LSU524524 LIY524516:LIY524524 KZC524516:KZC524524 KPG524516:KPG524524 KFK524516:KFK524524 JVO524516:JVO524524 JLS524516:JLS524524 JBW524516:JBW524524 ISA524516:ISA524524 IIE524516:IIE524524 HYI524516:HYI524524 HOM524516:HOM524524 HEQ524516:HEQ524524 GUU524516:GUU524524 GKY524516:GKY524524 GBC524516:GBC524524 FRG524516:FRG524524 FHK524516:FHK524524 EXO524516:EXO524524 ENS524516:ENS524524 EDW524516:EDW524524 DUA524516:DUA524524 DKE524516:DKE524524 DAI524516:DAI524524 CQM524516:CQM524524 CGQ524516:CGQ524524 BWU524516:BWU524524 BMY524516:BMY524524 BDC524516:BDC524524 ATG524516:ATG524524 AJK524516:AJK524524 ZO524516:ZO524524 PS524516:PS524524 FW524516:FW524524 WSI458980:WSI458988 WIM458980:WIM458988 VYQ458980:VYQ458988 VOU458980:VOU458988 VEY458980:VEY458988 UVC458980:UVC458988 ULG458980:ULG458988 UBK458980:UBK458988 TRO458980:TRO458988 THS458980:THS458988 SXW458980:SXW458988 SOA458980:SOA458988 SEE458980:SEE458988 RUI458980:RUI458988 RKM458980:RKM458988 RAQ458980:RAQ458988 QQU458980:QQU458988 QGY458980:QGY458988 PXC458980:PXC458988 PNG458980:PNG458988 PDK458980:PDK458988 OTO458980:OTO458988 OJS458980:OJS458988 NZW458980:NZW458988 NQA458980:NQA458988 NGE458980:NGE458988 MWI458980:MWI458988 MMM458980:MMM458988 MCQ458980:MCQ458988 LSU458980:LSU458988 LIY458980:LIY458988 KZC458980:KZC458988 KPG458980:KPG458988 KFK458980:KFK458988 JVO458980:JVO458988 JLS458980:JLS458988 JBW458980:JBW458988 ISA458980:ISA458988 IIE458980:IIE458988 HYI458980:HYI458988 HOM458980:HOM458988 HEQ458980:HEQ458988 GUU458980:GUU458988 GKY458980:GKY458988 GBC458980:GBC458988 FRG458980:FRG458988 FHK458980:FHK458988 EXO458980:EXO458988 ENS458980:ENS458988 EDW458980:EDW458988 DUA458980:DUA458988 DKE458980:DKE458988 DAI458980:DAI458988 CQM458980:CQM458988 CGQ458980:CGQ458988 BWU458980:BWU458988 BMY458980:BMY458988 BDC458980:BDC458988 ATG458980:ATG458988 AJK458980:AJK458988 ZO458980:ZO458988 PS458980:PS458988 FW458980:FW458988 WSI393444:WSI393452 WIM393444:WIM393452 VYQ393444:VYQ393452 VOU393444:VOU393452 VEY393444:VEY393452 UVC393444:UVC393452 ULG393444:ULG393452 UBK393444:UBK393452 TRO393444:TRO393452 THS393444:THS393452 SXW393444:SXW393452 SOA393444:SOA393452 SEE393444:SEE393452 RUI393444:RUI393452 RKM393444:RKM393452 RAQ393444:RAQ393452 QQU393444:QQU393452 QGY393444:QGY393452 PXC393444:PXC393452 PNG393444:PNG393452 PDK393444:PDK393452 OTO393444:OTO393452 OJS393444:OJS393452 NZW393444:NZW393452 NQA393444:NQA393452 NGE393444:NGE393452 MWI393444:MWI393452 MMM393444:MMM393452 MCQ393444:MCQ393452 LSU393444:LSU393452 LIY393444:LIY393452 KZC393444:KZC393452 KPG393444:KPG393452 KFK393444:KFK393452 JVO393444:JVO393452 JLS393444:JLS393452 JBW393444:JBW393452 ISA393444:ISA393452 IIE393444:IIE393452 HYI393444:HYI393452 HOM393444:HOM393452 HEQ393444:HEQ393452 GUU393444:GUU393452 GKY393444:GKY393452 GBC393444:GBC393452 FRG393444:FRG393452 FHK393444:FHK393452 EXO393444:EXO393452 ENS393444:ENS393452 EDW393444:EDW393452 DUA393444:DUA393452 DKE393444:DKE393452 DAI393444:DAI393452 CQM393444:CQM393452 CGQ393444:CGQ393452 BWU393444:BWU393452 BMY393444:BMY393452 BDC393444:BDC393452 ATG393444:ATG393452 AJK393444:AJK393452 ZO393444:ZO393452 PS393444:PS393452 FW393444:FW393452 WSI327908:WSI327916 WIM327908:WIM327916 VYQ327908:VYQ327916 VOU327908:VOU327916 VEY327908:VEY327916 UVC327908:UVC327916 ULG327908:ULG327916 UBK327908:UBK327916 TRO327908:TRO327916 THS327908:THS327916 SXW327908:SXW327916 SOA327908:SOA327916 SEE327908:SEE327916 RUI327908:RUI327916 RKM327908:RKM327916 RAQ327908:RAQ327916 QQU327908:QQU327916 QGY327908:QGY327916 PXC327908:PXC327916 PNG327908:PNG327916 PDK327908:PDK327916 OTO327908:OTO327916 OJS327908:OJS327916 NZW327908:NZW327916 NQA327908:NQA327916 NGE327908:NGE327916 MWI327908:MWI327916 MMM327908:MMM327916 MCQ327908:MCQ327916 LSU327908:LSU327916 LIY327908:LIY327916 KZC327908:KZC327916 KPG327908:KPG327916 KFK327908:KFK327916 JVO327908:JVO327916 JLS327908:JLS327916 JBW327908:JBW327916 ISA327908:ISA327916 IIE327908:IIE327916 HYI327908:HYI327916 HOM327908:HOM327916 HEQ327908:HEQ327916 GUU327908:GUU327916 GKY327908:GKY327916 GBC327908:GBC327916 FRG327908:FRG327916 FHK327908:FHK327916 EXO327908:EXO327916 ENS327908:ENS327916 EDW327908:EDW327916 DUA327908:DUA327916 DKE327908:DKE327916 DAI327908:DAI327916 CQM327908:CQM327916 CGQ327908:CGQ327916 BWU327908:BWU327916 BMY327908:BMY327916 BDC327908:BDC327916 ATG327908:ATG327916 AJK327908:AJK327916 ZO327908:ZO327916 PS327908:PS327916 FW327908:FW327916 WSI262372:WSI262380 WIM262372:WIM262380 VYQ262372:VYQ262380 VOU262372:VOU262380 VEY262372:VEY262380 UVC262372:UVC262380 ULG262372:ULG262380 UBK262372:UBK262380 TRO262372:TRO262380 THS262372:THS262380 SXW262372:SXW262380 SOA262372:SOA262380 SEE262372:SEE262380 RUI262372:RUI262380 RKM262372:RKM262380 RAQ262372:RAQ262380 QQU262372:QQU262380 QGY262372:QGY262380 PXC262372:PXC262380 PNG262372:PNG262380 PDK262372:PDK262380 OTO262372:OTO262380 OJS262372:OJS262380 NZW262372:NZW262380 NQA262372:NQA262380 NGE262372:NGE262380 MWI262372:MWI262380 MMM262372:MMM262380 MCQ262372:MCQ262380 LSU262372:LSU262380 LIY262372:LIY262380 KZC262372:KZC262380 KPG262372:KPG262380 KFK262372:KFK262380 JVO262372:JVO262380 JLS262372:JLS262380 JBW262372:JBW262380 ISA262372:ISA262380 IIE262372:IIE262380 HYI262372:HYI262380 HOM262372:HOM262380 HEQ262372:HEQ262380 GUU262372:GUU262380 GKY262372:GKY262380 GBC262372:GBC262380 FRG262372:FRG262380 FHK262372:FHK262380 EXO262372:EXO262380 ENS262372:ENS262380 EDW262372:EDW262380 DUA262372:DUA262380 DKE262372:DKE262380 DAI262372:DAI262380 CQM262372:CQM262380 CGQ262372:CGQ262380 BWU262372:BWU262380 BMY262372:BMY262380 BDC262372:BDC262380 ATG262372:ATG262380 AJK262372:AJK262380 ZO262372:ZO262380 PS262372:PS262380 FW262372:FW262380 WSI196836:WSI196844 WIM196836:WIM196844 VYQ196836:VYQ196844 VOU196836:VOU196844 VEY196836:VEY196844 UVC196836:UVC196844 ULG196836:ULG196844 UBK196836:UBK196844 TRO196836:TRO196844 THS196836:THS196844 SXW196836:SXW196844 SOA196836:SOA196844 SEE196836:SEE196844 RUI196836:RUI196844 RKM196836:RKM196844 RAQ196836:RAQ196844 QQU196836:QQU196844 QGY196836:QGY196844 PXC196836:PXC196844 PNG196836:PNG196844 PDK196836:PDK196844 OTO196836:OTO196844 OJS196836:OJS196844 NZW196836:NZW196844 NQA196836:NQA196844 NGE196836:NGE196844 MWI196836:MWI196844 MMM196836:MMM196844 MCQ196836:MCQ196844 LSU196836:LSU196844 LIY196836:LIY196844 KZC196836:KZC196844 KPG196836:KPG196844 KFK196836:KFK196844 JVO196836:JVO196844 JLS196836:JLS196844 JBW196836:JBW196844 ISA196836:ISA196844 IIE196836:IIE196844 HYI196836:HYI196844 HOM196836:HOM196844 HEQ196836:HEQ196844 GUU196836:GUU196844 GKY196836:GKY196844 GBC196836:GBC196844 FRG196836:FRG196844 FHK196836:FHK196844 EXO196836:EXO196844 ENS196836:ENS196844 EDW196836:EDW196844 DUA196836:DUA196844 DKE196836:DKE196844 DAI196836:DAI196844 CQM196836:CQM196844 CGQ196836:CGQ196844 BWU196836:BWU196844 BMY196836:BMY196844 BDC196836:BDC196844 ATG196836:ATG196844 AJK196836:AJK196844 ZO196836:ZO196844 PS196836:PS196844 FW196836:FW196844 WSI131300:WSI131308 WIM131300:WIM131308 VYQ131300:VYQ131308 VOU131300:VOU131308 VEY131300:VEY131308 UVC131300:UVC131308 ULG131300:ULG131308 UBK131300:UBK131308 TRO131300:TRO131308 THS131300:THS131308 SXW131300:SXW131308 SOA131300:SOA131308 SEE131300:SEE131308 RUI131300:RUI131308 RKM131300:RKM131308 RAQ131300:RAQ131308 QQU131300:QQU131308 QGY131300:QGY131308 PXC131300:PXC131308 PNG131300:PNG131308 PDK131300:PDK131308 OTO131300:OTO131308 OJS131300:OJS131308 NZW131300:NZW131308 NQA131300:NQA131308 NGE131300:NGE131308 MWI131300:MWI131308 MMM131300:MMM131308 MCQ131300:MCQ131308 LSU131300:LSU131308 LIY131300:LIY131308 KZC131300:KZC131308 KPG131300:KPG131308 KFK131300:KFK131308 JVO131300:JVO131308 JLS131300:JLS131308 JBW131300:JBW131308 ISA131300:ISA131308 IIE131300:IIE131308 HYI131300:HYI131308 HOM131300:HOM131308 HEQ131300:HEQ131308 GUU131300:GUU131308 GKY131300:GKY131308 GBC131300:GBC131308 FRG131300:FRG131308 FHK131300:FHK131308 EXO131300:EXO131308 ENS131300:ENS131308 EDW131300:EDW131308 DUA131300:DUA131308 DKE131300:DKE131308 DAI131300:DAI131308 CQM131300:CQM131308 CGQ131300:CGQ131308 BWU131300:BWU131308 BMY131300:BMY131308 BDC131300:BDC131308 ATG131300:ATG131308 AJK131300:AJK131308 ZO131300:ZO131308 PS131300:PS131308 FW131300:FW131308 WSI65764:WSI65772 WIM65764:WIM65772 VYQ65764:VYQ65772 VOU65764:VOU65772 VEY65764:VEY65772 UVC65764:UVC65772 ULG65764:ULG65772 UBK65764:UBK65772 TRO65764:TRO65772 THS65764:THS65772 SXW65764:SXW65772 SOA65764:SOA65772 SEE65764:SEE65772 RUI65764:RUI65772 RKM65764:RKM65772 RAQ65764:RAQ65772 QQU65764:QQU65772 QGY65764:QGY65772 PXC65764:PXC65772 PNG65764:PNG65772 PDK65764:PDK65772 OTO65764:OTO65772 OJS65764:OJS65772 NZW65764:NZW65772 NQA65764:NQA65772 NGE65764:NGE65772 MWI65764:MWI65772 MMM65764:MMM65772 MCQ65764:MCQ65772 LSU65764:LSU65772 LIY65764:LIY65772 KZC65764:KZC65772 KPG65764:KPG65772 KFK65764:KFK65772 JVO65764:JVO65772 JLS65764:JLS65772 JBW65764:JBW65772 ISA65764:ISA65772 IIE65764:IIE65772 HYI65764:HYI65772 HOM65764:HOM65772 HEQ65764:HEQ65772 GUU65764:GUU65772 GKY65764:GKY65772 GBC65764:GBC65772 FRG65764:FRG65772 FHK65764:FHK65772 EXO65764:EXO65772 ENS65764:ENS65772 EDW65764:EDW65772 DUA65764:DUA65772 DKE65764:DKE65772 DAI65764:DAI65772 CQM65764:CQM65772 CGQ65764:CGQ65772 BWU65764:BWU65772 BMY65764:BMY65772 BDC65764:BDC65772 ATG65764:ATG65772 AJK65764:AJK65772 ZO65764:ZO65772 PS65764:PS65772 FW65764:FW65772 WSI983318:WSI983325 WIM983318:WIM983325 VYQ983318:VYQ983325 VOU983318:VOU983325 VEY983318:VEY983325 UVC983318:UVC983325 ULG983318:ULG983325 UBK983318:UBK983325 TRO983318:TRO983325 THS983318:THS983325 SXW983318:SXW983325 SOA983318:SOA983325 SEE983318:SEE983325 RUI983318:RUI983325 RKM983318:RKM983325 RAQ983318:RAQ983325 QQU983318:QQU983325 QGY983318:QGY983325 PXC983318:PXC983325 PNG983318:PNG983325 PDK983318:PDK983325 OTO983318:OTO983325 OJS983318:OJS983325 NZW983318:NZW983325 NQA983318:NQA983325 NGE983318:NGE983325 MWI983318:MWI983325 MMM983318:MMM983325 MCQ983318:MCQ983325 LSU983318:LSU983325 LIY983318:LIY983325 KZC983318:KZC983325 KPG983318:KPG983325 KFK983318:KFK983325 JVO983318:JVO983325 JLS983318:JLS983325 JBW983318:JBW983325 ISA983318:ISA983325 IIE983318:IIE983325 HYI983318:HYI983325 HOM983318:HOM983325 HEQ983318:HEQ983325 GUU983318:GUU983325 GKY983318:GKY983325 GBC983318:GBC983325 FRG983318:FRG983325 FHK983318:FHK983325 EXO983318:EXO983325 ENS983318:ENS983325 EDW983318:EDW983325 DUA983318:DUA983325 DKE983318:DKE983325 DAI983318:DAI983325 CQM983318:CQM983325 CGQ983318:CGQ983325 BWU983318:BWU983325 BMY983318:BMY983325 BDC983318:BDC983325 ATG983318:ATG983325 AJK983318:AJK983325 ZO983318:ZO983325 PS983318:PS983325 FW983318:FW983325 WSI917782:WSI917789 WIM917782:WIM917789 VYQ917782:VYQ917789 VOU917782:VOU917789 VEY917782:VEY917789 UVC917782:UVC917789 ULG917782:ULG917789 UBK917782:UBK917789 TRO917782:TRO917789 THS917782:THS917789 SXW917782:SXW917789 SOA917782:SOA917789 SEE917782:SEE917789 RUI917782:RUI917789 RKM917782:RKM917789 RAQ917782:RAQ917789 QQU917782:QQU917789 QGY917782:QGY917789 PXC917782:PXC917789 PNG917782:PNG917789 PDK917782:PDK917789 OTO917782:OTO917789 OJS917782:OJS917789 NZW917782:NZW917789 NQA917782:NQA917789 NGE917782:NGE917789 MWI917782:MWI917789 MMM917782:MMM917789 MCQ917782:MCQ917789 LSU917782:LSU917789 LIY917782:LIY917789 KZC917782:KZC917789 KPG917782:KPG917789 KFK917782:KFK917789 JVO917782:JVO917789 JLS917782:JLS917789 JBW917782:JBW917789 ISA917782:ISA917789 IIE917782:IIE917789 HYI917782:HYI917789 HOM917782:HOM917789 HEQ917782:HEQ917789 GUU917782:GUU917789 GKY917782:GKY917789 GBC917782:GBC917789 FRG917782:FRG917789 FHK917782:FHK917789 EXO917782:EXO917789 ENS917782:ENS917789 EDW917782:EDW917789 DUA917782:DUA917789 DKE917782:DKE917789 DAI917782:DAI917789 CQM917782:CQM917789 CGQ917782:CGQ917789 BWU917782:BWU917789 BMY917782:BMY917789 BDC917782:BDC917789 ATG917782:ATG917789 AJK917782:AJK917789 ZO917782:ZO917789 PS917782:PS917789 FW917782:FW917789 WSI852246:WSI852253 WIM852246:WIM852253 VYQ852246:VYQ852253 VOU852246:VOU852253 VEY852246:VEY852253 UVC852246:UVC852253 ULG852246:ULG852253 UBK852246:UBK852253 TRO852246:TRO852253 THS852246:THS852253 SXW852246:SXW852253 SOA852246:SOA852253 SEE852246:SEE852253 RUI852246:RUI852253 RKM852246:RKM852253 RAQ852246:RAQ852253 QQU852246:QQU852253 QGY852246:QGY852253 PXC852246:PXC852253 PNG852246:PNG852253 PDK852246:PDK852253 OTO852246:OTO852253 OJS852246:OJS852253 NZW852246:NZW852253 NQA852246:NQA852253 NGE852246:NGE852253 MWI852246:MWI852253 MMM852246:MMM852253 MCQ852246:MCQ852253 LSU852246:LSU852253 LIY852246:LIY852253 KZC852246:KZC852253 KPG852246:KPG852253 KFK852246:KFK852253 JVO852246:JVO852253 JLS852246:JLS852253 JBW852246:JBW852253 ISA852246:ISA852253 IIE852246:IIE852253 HYI852246:HYI852253 HOM852246:HOM852253 HEQ852246:HEQ852253 GUU852246:GUU852253 GKY852246:GKY852253 GBC852246:GBC852253 FRG852246:FRG852253 FHK852246:FHK852253 EXO852246:EXO852253 ENS852246:ENS852253 EDW852246:EDW852253 DUA852246:DUA852253 DKE852246:DKE852253 DAI852246:DAI852253 CQM852246:CQM852253 CGQ852246:CGQ852253 BWU852246:BWU852253 BMY852246:BMY852253 BDC852246:BDC852253 ATG852246:ATG852253 AJK852246:AJK852253 ZO852246:ZO852253 PS852246:PS852253 FW852246:FW852253 WSI786710:WSI786717 WIM786710:WIM786717 VYQ786710:VYQ786717 VOU786710:VOU786717 VEY786710:VEY786717 UVC786710:UVC786717 ULG786710:ULG786717 UBK786710:UBK786717 TRO786710:TRO786717 THS786710:THS786717 SXW786710:SXW786717 SOA786710:SOA786717 SEE786710:SEE786717 RUI786710:RUI786717 RKM786710:RKM786717 RAQ786710:RAQ786717 QQU786710:QQU786717 QGY786710:QGY786717 PXC786710:PXC786717 PNG786710:PNG786717 PDK786710:PDK786717 OTO786710:OTO786717 OJS786710:OJS786717 NZW786710:NZW786717 NQA786710:NQA786717 NGE786710:NGE786717 MWI786710:MWI786717 MMM786710:MMM786717 MCQ786710:MCQ786717 LSU786710:LSU786717 LIY786710:LIY786717 KZC786710:KZC786717 KPG786710:KPG786717 KFK786710:KFK786717 JVO786710:JVO786717 JLS786710:JLS786717 JBW786710:JBW786717 ISA786710:ISA786717 IIE786710:IIE786717 HYI786710:HYI786717 HOM786710:HOM786717 HEQ786710:HEQ786717 GUU786710:GUU786717 GKY786710:GKY786717 GBC786710:GBC786717 FRG786710:FRG786717 FHK786710:FHK786717 EXO786710:EXO786717 ENS786710:ENS786717 EDW786710:EDW786717 DUA786710:DUA786717 DKE786710:DKE786717 DAI786710:DAI786717 CQM786710:CQM786717 CGQ786710:CGQ786717 BWU786710:BWU786717 BMY786710:BMY786717 BDC786710:BDC786717 ATG786710:ATG786717 AJK786710:AJK786717 ZO786710:ZO786717 PS786710:PS786717 FW786710:FW786717 WSI721174:WSI721181 WIM721174:WIM721181 VYQ721174:VYQ721181 VOU721174:VOU721181 VEY721174:VEY721181 UVC721174:UVC721181 ULG721174:ULG721181 UBK721174:UBK721181 TRO721174:TRO721181 THS721174:THS721181 SXW721174:SXW721181 SOA721174:SOA721181 SEE721174:SEE721181 RUI721174:RUI721181 RKM721174:RKM721181 RAQ721174:RAQ721181 QQU721174:QQU721181 QGY721174:QGY721181 PXC721174:PXC721181 PNG721174:PNG721181 PDK721174:PDK721181 OTO721174:OTO721181 OJS721174:OJS721181 NZW721174:NZW721181 NQA721174:NQA721181 NGE721174:NGE721181 MWI721174:MWI721181 MMM721174:MMM721181 MCQ721174:MCQ721181 LSU721174:LSU721181 LIY721174:LIY721181 KZC721174:KZC721181 KPG721174:KPG721181 KFK721174:KFK721181 JVO721174:JVO721181 JLS721174:JLS721181 JBW721174:JBW721181 ISA721174:ISA721181 IIE721174:IIE721181 HYI721174:HYI721181 HOM721174:HOM721181 HEQ721174:HEQ721181 GUU721174:GUU721181 GKY721174:GKY721181 GBC721174:GBC721181 FRG721174:FRG721181 FHK721174:FHK721181 EXO721174:EXO721181 ENS721174:ENS721181 EDW721174:EDW721181 DUA721174:DUA721181 DKE721174:DKE721181 DAI721174:DAI721181 CQM721174:CQM721181 CGQ721174:CGQ721181 BWU721174:BWU721181 BMY721174:BMY721181 BDC721174:BDC721181 ATG721174:ATG721181 AJK721174:AJK721181 ZO721174:ZO721181 PS721174:PS721181 FW721174:FW721181 WSI655638:WSI655645 WIM655638:WIM655645 VYQ655638:VYQ655645 VOU655638:VOU655645 VEY655638:VEY655645 UVC655638:UVC655645 ULG655638:ULG655645 UBK655638:UBK655645 TRO655638:TRO655645 THS655638:THS655645 SXW655638:SXW655645 SOA655638:SOA655645 SEE655638:SEE655645 RUI655638:RUI655645 RKM655638:RKM655645 RAQ655638:RAQ655645 QQU655638:QQU655645 QGY655638:QGY655645 PXC655638:PXC655645 PNG655638:PNG655645 PDK655638:PDK655645 OTO655638:OTO655645 OJS655638:OJS655645 NZW655638:NZW655645 NQA655638:NQA655645 NGE655638:NGE655645 MWI655638:MWI655645 MMM655638:MMM655645 MCQ655638:MCQ655645 LSU655638:LSU655645 LIY655638:LIY655645 KZC655638:KZC655645 KPG655638:KPG655645 KFK655638:KFK655645 JVO655638:JVO655645 JLS655638:JLS655645 JBW655638:JBW655645 ISA655638:ISA655645 IIE655638:IIE655645 HYI655638:HYI655645 HOM655638:HOM655645 HEQ655638:HEQ655645 GUU655638:GUU655645 GKY655638:GKY655645 GBC655638:GBC655645 FRG655638:FRG655645 FHK655638:FHK655645 EXO655638:EXO655645 ENS655638:ENS655645 EDW655638:EDW655645 DUA655638:DUA655645 DKE655638:DKE655645 DAI655638:DAI655645 CQM655638:CQM655645 CGQ655638:CGQ655645 BWU655638:BWU655645 BMY655638:BMY655645 BDC655638:BDC655645 ATG655638:ATG655645 AJK655638:AJK655645 ZO655638:ZO655645 PS655638:PS655645 FW655638:FW655645 WSI590102:WSI590109 WIM590102:WIM590109 VYQ590102:VYQ590109 VOU590102:VOU590109 VEY590102:VEY590109 UVC590102:UVC590109 ULG590102:ULG590109 UBK590102:UBK590109 TRO590102:TRO590109 THS590102:THS590109 SXW590102:SXW590109 SOA590102:SOA590109 SEE590102:SEE590109 RUI590102:RUI590109 RKM590102:RKM590109 RAQ590102:RAQ590109 QQU590102:QQU590109 QGY590102:QGY590109 PXC590102:PXC590109 PNG590102:PNG590109 PDK590102:PDK590109 OTO590102:OTO590109 OJS590102:OJS590109 NZW590102:NZW590109 NQA590102:NQA590109 NGE590102:NGE590109 MWI590102:MWI590109 MMM590102:MMM590109 MCQ590102:MCQ590109 LSU590102:LSU590109 LIY590102:LIY590109 KZC590102:KZC590109 KPG590102:KPG590109 KFK590102:KFK590109 JVO590102:JVO590109 JLS590102:JLS590109 JBW590102:JBW590109 ISA590102:ISA590109 IIE590102:IIE590109 HYI590102:HYI590109 HOM590102:HOM590109 HEQ590102:HEQ590109 GUU590102:GUU590109 GKY590102:GKY590109 GBC590102:GBC590109 FRG590102:FRG590109 FHK590102:FHK590109 EXO590102:EXO590109 ENS590102:ENS590109 EDW590102:EDW590109 DUA590102:DUA590109 DKE590102:DKE590109 DAI590102:DAI590109 CQM590102:CQM590109 CGQ590102:CGQ590109 BWU590102:BWU590109 BMY590102:BMY590109 BDC590102:BDC590109 ATG590102:ATG590109 AJK590102:AJK590109 ZO590102:ZO590109 PS590102:PS590109 FW590102:FW590109 WSI524566:WSI524573 WIM524566:WIM524573 VYQ524566:VYQ524573 VOU524566:VOU524573 VEY524566:VEY524573 UVC524566:UVC524573 ULG524566:ULG524573 UBK524566:UBK524573 TRO524566:TRO524573 THS524566:THS524573 SXW524566:SXW524573 SOA524566:SOA524573 SEE524566:SEE524573 RUI524566:RUI524573 RKM524566:RKM524573 RAQ524566:RAQ524573 QQU524566:QQU524573 QGY524566:QGY524573 PXC524566:PXC524573 PNG524566:PNG524573 PDK524566:PDK524573 OTO524566:OTO524573 OJS524566:OJS524573 NZW524566:NZW524573 NQA524566:NQA524573 NGE524566:NGE524573 MWI524566:MWI524573 MMM524566:MMM524573 MCQ524566:MCQ524573 LSU524566:LSU524573 LIY524566:LIY524573 KZC524566:KZC524573 KPG524566:KPG524573 KFK524566:KFK524573 JVO524566:JVO524573 JLS524566:JLS524573 JBW524566:JBW524573 ISA524566:ISA524573 IIE524566:IIE524573 HYI524566:HYI524573 HOM524566:HOM524573 HEQ524566:HEQ524573 GUU524566:GUU524573 GKY524566:GKY524573 GBC524566:GBC524573 FRG524566:FRG524573 FHK524566:FHK524573 EXO524566:EXO524573 ENS524566:ENS524573 EDW524566:EDW524573 DUA524566:DUA524573 DKE524566:DKE524573 DAI524566:DAI524573 CQM524566:CQM524573 CGQ524566:CGQ524573 BWU524566:BWU524573 BMY524566:BMY524573 BDC524566:BDC524573 ATG524566:ATG524573 AJK524566:AJK524573 ZO524566:ZO524573 PS524566:PS524573 FW524566:FW524573 WSI459030:WSI459037 WIM459030:WIM459037 VYQ459030:VYQ459037 VOU459030:VOU459037 VEY459030:VEY459037 UVC459030:UVC459037 ULG459030:ULG459037 UBK459030:UBK459037 TRO459030:TRO459037 THS459030:THS459037 SXW459030:SXW459037 SOA459030:SOA459037 SEE459030:SEE459037 RUI459030:RUI459037 RKM459030:RKM459037 RAQ459030:RAQ459037 QQU459030:QQU459037 QGY459030:QGY459037 PXC459030:PXC459037 PNG459030:PNG459037 PDK459030:PDK459037 OTO459030:OTO459037 OJS459030:OJS459037 NZW459030:NZW459037 NQA459030:NQA459037 NGE459030:NGE459037 MWI459030:MWI459037 MMM459030:MMM459037 MCQ459030:MCQ459037 LSU459030:LSU459037 LIY459030:LIY459037 KZC459030:KZC459037 KPG459030:KPG459037 KFK459030:KFK459037 JVO459030:JVO459037 JLS459030:JLS459037 JBW459030:JBW459037 ISA459030:ISA459037 IIE459030:IIE459037 HYI459030:HYI459037 HOM459030:HOM459037 HEQ459030:HEQ459037 GUU459030:GUU459037 GKY459030:GKY459037 GBC459030:GBC459037 FRG459030:FRG459037 FHK459030:FHK459037 EXO459030:EXO459037 ENS459030:ENS459037 EDW459030:EDW459037 DUA459030:DUA459037 DKE459030:DKE459037 DAI459030:DAI459037 CQM459030:CQM459037 CGQ459030:CGQ459037 BWU459030:BWU459037 BMY459030:BMY459037 BDC459030:BDC459037 ATG459030:ATG459037 AJK459030:AJK459037 ZO459030:ZO459037 PS459030:PS459037 FW459030:FW459037 WSI393494:WSI393501 WIM393494:WIM393501 VYQ393494:VYQ393501 VOU393494:VOU393501 VEY393494:VEY393501 UVC393494:UVC393501 ULG393494:ULG393501 UBK393494:UBK393501 TRO393494:TRO393501 THS393494:THS393501 SXW393494:SXW393501 SOA393494:SOA393501 SEE393494:SEE393501 RUI393494:RUI393501 RKM393494:RKM393501 RAQ393494:RAQ393501 QQU393494:QQU393501 QGY393494:QGY393501 PXC393494:PXC393501 PNG393494:PNG393501 PDK393494:PDK393501 OTO393494:OTO393501 OJS393494:OJS393501 NZW393494:NZW393501 NQA393494:NQA393501 NGE393494:NGE393501 MWI393494:MWI393501 MMM393494:MMM393501 MCQ393494:MCQ393501 LSU393494:LSU393501 LIY393494:LIY393501 KZC393494:KZC393501 KPG393494:KPG393501 KFK393494:KFK393501 JVO393494:JVO393501 JLS393494:JLS393501 JBW393494:JBW393501 ISA393494:ISA393501 IIE393494:IIE393501 HYI393494:HYI393501 HOM393494:HOM393501 HEQ393494:HEQ393501 GUU393494:GUU393501 GKY393494:GKY393501 GBC393494:GBC393501 FRG393494:FRG393501 FHK393494:FHK393501 EXO393494:EXO393501 ENS393494:ENS393501 EDW393494:EDW393501 DUA393494:DUA393501 DKE393494:DKE393501 DAI393494:DAI393501 CQM393494:CQM393501 CGQ393494:CGQ393501 BWU393494:BWU393501 BMY393494:BMY393501 BDC393494:BDC393501 ATG393494:ATG393501 AJK393494:AJK393501 ZO393494:ZO393501 PS393494:PS393501 FW393494:FW393501 WSI327958:WSI327965 WIM327958:WIM327965 VYQ327958:VYQ327965 VOU327958:VOU327965 VEY327958:VEY327965 UVC327958:UVC327965 ULG327958:ULG327965 UBK327958:UBK327965 TRO327958:TRO327965 THS327958:THS327965 SXW327958:SXW327965 SOA327958:SOA327965 SEE327958:SEE327965 RUI327958:RUI327965 RKM327958:RKM327965 RAQ327958:RAQ327965 QQU327958:QQU327965 QGY327958:QGY327965 PXC327958:PXC327965 PNG327958:PNG327965 PDK327958:PDK327965 OTO327958:OTO327965 OJS327958:OJS327965 NZW327958:NZW327965 NQA327958:NQA327965 NGE327958:NGE327965 MWI327958:MWI327965 MMM327958:MMM327965 MCQ327958:MCQ327965 LSU327958:LSU327965 LIY327958:LIY327965 KZC327958:KZC327965 KPG327958:KPG327965 KFK327958:KFK327965 JVO327958:JVO327965 JLS327958:JLS327965 JBW327958:JBW327965 ISA327958:ISA327965 IIE327958:IIE327965 HYI327958:HYI327965 HOM327958:HOM327965 HEQ327958:HEQ327965 GUU327958:GUU327965 GKY327958:GKY327965 GBC327958:GBC327965 FRG327958:FRG327965 FHK327958:FHK327965 EXO327958:EXO327965 ENS327958:ENS327965 EDW327958:EDW327965 DUA327958:DUA327965 DKE327958:DKE327965 DAI327958:DAI327965 CQM327958:CQM327965 CGQ327958:CGQ327965 BWU327958:BWU327965 BMY327958:BMY327965 BDC327958:BDC327965 ATG327958:ATG327965 AJK327958:AJK327965 ZO327958:ZO327965 PS327958:PS327965 FW327958:FW327965 WSI262422:WSI262429 WIM262422:WIM262429 VYQ262422:VYQ262429 VOU262422:VOU262429 VEY262422:VEY262429 UVC262422:UVC262429 ULG262422:ULG262429 UBK262422:UBK262429 TRO262422:TRO262429 THS262422:THS262429 SXW262422:SXW262429 SOA262422:SOA262429 SEE262422:SEE262429 RUI262422:RUI262429 RKM262422:RKM262429 RAQ262422:RAQ262429 QQU262422:QQU262429 QGY262422:QGY262429 PXC262422:PXC262429 PNG262422:PNG262429 PDK262422:PDK262429 OTO262422:OTO262429 OJS262422:OJS262429 NZW262422:NZW262429 NQA262422:NQA262429 NGE262422:NGE262429 MWI262422:MWI262429 MMM262422:MMM262429 MCQ262422:MCQ262429 LSU262422:LSU262429 LIY262422:LIY262429 KZC262422:KZC262429 KPG262422:KPG262429 KFK262422:KFK262429 JVO262422:JVO262429 JLS262422:JLS262429 JBW262422:JBW262429 ISA262422:ISA262429 IIE262422:IIE262429 HYI262422:HYI262429 HOM262422:HOM262429 HEQ262422:HEQ262429 GUU262422:GUU262429 GKY262422:GKY262429 GBC262422:GBC262429 FRG262422:FRG262429 FHK262422:FHK262429 EXO262422:EXO262429 ENS262422:ENS262429 EDW262422:EDW262429 DUA262422:DUA262429 DKE262422:DKE262429 DAI262422:DAI262429 CQM262422:CQM262429 CGQ262422:CGQ262429 BWU262422:BWU262429 BMY262422:BMY262429 BDC262422:BDC262429 ATG262422:ATG262429 AJK262422:AJK262429 ZO262422:ZO262429 PS262422:PS262429 FW262422:FW262429 WSI196886:WSI196893 WIM196886:WIM196893 VYQ196886:VYQ196893 VOU196886:VOU196893 VEY196886:VEY196893 UVC196886:UVC196893 ULG196886:ULG196893 UBK196886:UBK196893 TRO196886:TRO196893 THS196886:THS196893 SXW196886:SXW196893 SOA196886:SOA196893 SEE196886:SEE196893 RUI196886:RUI196893 RKM196886:RKM196893 RAQ196886:RAQ196893 QQU196886:QQU196893 QGY196886:QGY196893 PXC196886:PXC196893 PNG196886:PNG196893 PDK196886:PDK196893 OTO196886:OTO196893 OJS196886:OJS196893 NZW196886:NZW196893 NQA196886:NQA196893 NGE196886:NGE196893 MWI196886:MWI196893 MMM196886:MMM196893 MCQ196886:MCQ196893 LSU196886:LSU196893 LIY196886:LIY196893 KZC196886:KZC196893 KPG196886:KPG196893 KFK196886:KFK196893 JVO196886:JVO196893 JLS196886:JLS196893 JBW196886:JBW196893 ISA196886:ISA196893 IIE196886:IIE196893 HYI196886:HYI196893 HOM196886:HOM196893 HEQ196886:HEQ196893 GUU196886:GUU196893 GKY196886:GKY196893 GBC196886:GBC196893 FRG196886:FRG196893 FHK196886:FHK196893 EXO196886:EXO196893 ENS196886:ENS196893 EDW196886:EDW196893 DUA196886:DUA196893 DKE196886:DKE196893 DAI196886:DAI196893 CQM196886:CQM196893 CGQ196886:CGQ196893 BWU196886:BWU196893 BMY196886:BMY196893 BDC196886:BDC196893 ATG196886:ATG196893 AJK196886:AJK196893 ZO196886:ZO196893 PS196886:PS196893 FW196886:FW196893 WSI131350:WSI131357 WIM131350:WIM131357 VYQ131350:VYQ131357 VOU131350:VOU131357 VEY131350:VEY131357 UVC131350:UVC131357 ULG131350:ULG131357 UBK131350:UBK131357 TRO131350:TRO131357 THS131350:THS131357 SXW131350:SXW131357 SOA131350:SOA131357 SEE131350:SEE131357 RUI131350:RUI131357 RKM131350:RKM131357 RAQ131350:RAQ131357 QQU131350:QQU131357 QGY131350:QGY131357 PXC131350:PXC131357 PNG131350:PNG131357 PDK131350:PDK131357 OTO131350:OTO131357 OJS131350:OJS131357 NZW131350:NZW131357 NQA131350:NQA131357 NGE131350:NGE131357 MWI131350:MWI131357 MMM131350:MMM131357 MCQ131350:MCQ131357 LSU131350:LSU131357 LIY131350:LIY131357 KZC131350:KZC131357 KPG131350:KPG131357 KFK131350:KFK131357 JVO131350:JVO131357 JLS131350:JLS131357 JBW131350:JBW131357 ISA131350:ISA131357 IIE131350:IIE131357 HYI131350:HYI131357 HOM131350:HOM131357 HEQ131350:HEQ131357 GUU131350:GUU131357 GKY131350:GKY131357 GBC131350:GBC131357 FRG131350:FRG131357 FHK131350:FHK131357 EXO131350:EXO131357 ENS131350:ENS131357 EDW131350:EDW131357 DUA131350:DUA131357 DKE131350:DKE131357 DAI131350:DAI131357 CQM131350:CQM131357 CGQ131350:CGQ131357 BWU131350:BWU131357 BMY131350:BMY131357 BDC131350:BDC131357 ATG131350:ATG131357 AJK131350:AJK131357 ZO131350:ZO131357 PS131350:PS131357 FW131350:FW131357 WSI65814:WSI65821 WIM65814:WIM65821 VYQ65814:VYQ65821 VOU65814:VOU65821 VEY65814:VEY65821 UVC65814:UVC65821 ULG65814:ULG65821 UBK65814:UBK65821 TRO65814:TRO65821 THS65814:THS65821 SXW65814:SXW65821 SOA65814:SOA65821 SEE65814:SEE65821 RUI65814:RUI65821 RKM65814:RKM65821 RAQ65814:RAQ65821 QQU65814:QQU65821 QGY65814:QGY65821 PXC65814:PXC65821 PNG65814:PNG65821 PDK65814:PDK65821 OTO65814:OTO65821 OJS65814:OJS65821 NZW65814:NZW65821 NQA65814:NQA65821 NGE65814:NGE65821 MWI65814:MWI65821 MMM65814:MMM65821 MCQ65814:MCQ65821 LSU65814:LSU65821 LIY65814:LIY65821 KZC65814:KZC65821 KPG65814:KPG65821 KFK65814:KFK65821 JVO65814:JVO65821 JLS65814:JLS65821 JBW65814:JBW65821 ISA65814:ISA65821 IIE65814:IIE65821 HYI65814:HYI65821 HOM65814:HOM65821 HEQ65814:HEQ65821 GUU65814:GUU65821 GKY65814:GKY65821 GBC65814:GBC65821 FRG65814:FRG65821 FHK65814:FHK65821 EXO65814:EXO65821 ENS65814:ENS65821 EDW65814:EDW65821 DUA65814:DUA65821 DKE65814:DKE65821 DAI65814:DAI65821 CQM65814:CQM65821 CGQ65814:CGQ65821 BWU65814:BWU65821 BMY65814:BMY65821 BDC65814:BDC65821 ATG65814:ATG65821 AJK65814:AJK65821 ZO65814:ZO65821 PS65814:PS65821 FW65814:FW65821 WSI983345:WSI983352 WIM983345:WIM983352 VYQ983345:VYQ983352 VOU983345:VOU983352 VEY983345:VEY983352 UVC983345:UVC983352 ULG983345:ULG983352 UBK983345:UBK983352 TRO983345:TRO983352 THS983345:THS983352 SXW983345:SXW983352 SOA983345:SOA983352 SEE983345:SEE983352 RUI983345:RUI983352 RKM983345:RKM983352 RAQ983345:RAQ983352 QQU983345:QQU983352 QGY983345:QGY983352 PXC983345:PXC983352 PNG983345:PNG983352 PDK983345:PDK983352 OTO983345:OTO983352 OJS983345:OJS983352 NZW983345:NZW983352 NQA983345:NQA983352 NGE983345:NGE983352 MWI983345:MWI983352 MMM983345:MMM983352 MCQ983345:MCQ983352 LSU983345:LSU983352 LIY983345:LIY983352 KZC983345:KZC983352 KPG983345:KPG983352 KFK983345:KFK983352 JVO983345:JVO983352 JLS983345:JLS983352 JBW983345:JBW983352 ISA983345:ISA983352 IIE983345:IIE983352 HYI983345:HYI983352 HOM983345:HOM983352 HEQ983345:HEQ983352 GUU983345:GUU983352 GKY983345:GKY983352 GBC983345:GBC983352 FRG983345:FRG983352 FHK983345:FHK983352 EXO983345:EXO983352 ENS983345:ENS983352 EDW983345:EDW983352 DUA983345:DUA983352 DKE983345:DKE983352 DAI983345:DAI983352 CQM983345:CQM983352 CGQ983345:CGQ983352 BWU983345:BWU983352 BMY983345:BMY983352 BDC983345:BDC983352 ATG983345:ATG983352 AJK983345:AJK983352 ZO983345:ZO983352 PS983345:PS983352 FW983345:FW983352 WSI917809:WSI917816 WIM917809:WIM917816 VYQ917809:VYQ917816 VOU917809:VOU917816 VEY917809:VEY917816 UVC917809:UVC917816 ULG917809:ULG917816 UBK917809:UBK917816 TRO917809:TRO917816 THS917809:THS917816 SXW917809:SXW917816 SOA917809:SOA917816 SEE917809:SEE917816 RUI917809:RUI917816 RKM917809:RKM917816 RAQ917809:RAQ917816 QQU917809:QQU917816 QGY917809:QGY917816 PXC917809:PXC917816 PNG917809:PNG917816 PDK917809:PDK917816 OTO917809:OTO917816 OJS917809:OJS917816 NZW917809:NZW917816 NQA917809:NQA917816 NGE917809:NGE917816 MWI917809:MWI917816 MMM917809:MMM917816 MCQ917809:MCQ917816 LSU917809:LSU917816 LIY917809:LIY917816 KZC917809:KZC917816 KPG917809:KPG917816 KFK917809:KFK917816 JVO917809:JVO917816 JLS917809:JLS917816 JBW917809:JBW917816 ISA917809:ISA917816 IIE917809:IIE917816 HYI917809:HYI917816 HOM917809:HOM917816 HEQ917809:HEQ917816 GUU917809:GUU917816 GKY917809:GKY917816 GBC917809:GBC917816 FRG917809:FRG917816 FHK917809:FHK917816 EXO917809:EXO917816 ENS917809:ENS917816 EDW917809:EDW917816 DUA917809:DUA917816 DKE917809:DKE917816 DAI917809:DAI917816 CQM917809:CQM917816 CGQ917809:CGQ917816 BWU917809:BWU917816 BMY917809:BMY917816 BDC917809:BDC917816 ATG917809:ATG917816 AJK917809:AJK917816 ZO917809:ZO917816 PS917809:PS917816 FW917809:FW917816 WSI852273:WSI852280 WIM852273:WIM852280 VYQ852273:VYQ852280 VOU852273:VOU852280 VEY852273:VEY852280 UVC852273:UVC852280 ULG852273:ULG852280 UBK852273:UBK852280 TRO852273:TRO852280 THS852273:THS852280 SXW852273:SXW852280 SOA852273:SOA852280 SEE852273:SEE852280 RUI852273:RUI852280 RKM852273:RKM852280 RAQ852273:RAQ852280 QQU852273:QQU852280 QGY852273:QGY852280 PXC852273:PXC852280 PNG852273:PNG852280 PDK852273:PDK852280 OTO852273:OTO852280 OJS852273:OJS852280 NZW852273:NZW852280 NQA852273:NQA852280 NGE852273:NGE852280 MWI852273:MWI852280 MMM852273:MMM852280 MCQ852273:MCQ852280 LSU852273:LSU852280 LIY852273:LIY852280 KZC852273:KZC852280 KPG852273:KPG852280 KFK852273:KFK852280 JVO852273:JVO852280 JLS852273:JLS852280 JBW852273:JBW852280 ISA852273:ISA852280 IIE852273:IIE852280 HYI852273:HYI852280 HOM852273:HOM852280 HEQ852273:HEQ852280 GUU852273:GUU852280 GKY852273:GKY852280 GBC852273:GBC852280 FRG852273:FRG852280 FHK852273:FHK852280 EXO852273:EXO852280 ENS852273:ENS852280 EDW852273:EDW852280 DUA852273:DUA852280 DKE852273:DKE852280 DAI852273:DAI852280 CQM852273:CQM852280 CGQ852273:CGQ852280 BWU852273:BWU852280 BMY852273:BMY852280 BDC852273:BDC852280 ATG852273:ATG852280 AJK852273:AJK852280 ZO852273:ZO852280 PS852273:PS852280 FW852273:FW852280 WSI786737:WSI786744 WIM786737:WIM786744 VYQ786737:VYQ786744 VOU786737:VOU786744 VEY786737:VEY786744 UVC786737:UVC786744 ULG786737:ULG786744 UBK786737:UBK786744 TRO786737:TRO786744 THS786737:THS786744 SXW786737:SXW786744 SOA786737:SOA786744 SEE786737:SEE786744 RUI786737:RUI786744 RKM786737:RKM786744 RAQ786737:RAQ786744 QQU786737:QQU786744 QGY786737:QGY786744 PXC786737:PXC786744 PNG786737:PNG786744 PDK786737:PDK786744 OTO786737:OTO786744 OJS786737:OJS786744 NZW786737:NZW786744 NQA786737:NQA786744 NGE786737:NGE786744 MWI786737:MWI786744 MMM786737:MMM786744 MCQ786737:MCQ786744 LSU786737:LSU786744 LIY786737:LIY786744 KZC786737:KZC786744 KPG786737:KPG786744 KFK786737:KFK786744 JVO786737:JVO786744 JLS786737:JLS786744 JBW786737:JBW786744 ISA786737:ISA786744 IIE786737:IIE786744 HYI786737:HYI786744 HOM786737:HOM786744 HEQ786737:HEQ786744 GUU786737:GUU786744 GKY786737:GKY786744 GBC786737:GBC786744 FRG786737:FRG786744 FHK786737:FHK786744 EXO786737:EXO786744 ENS786737:ENS786744 EDW786737:EDW786744 DUA786737:DUA786744 DKE786737:DKE786744 DAI786737:DAI786744 CQM786737:CQM786744 CGQ786737:CGQ786744 BWU786737:BWU786744 BMY786737:BMY786744 BDC786737:BDC786744 ATG786737:ATG786744 AJK786737:AJK786744 ZO786737:ZO786744 PS786737:PS786744 FW786737:FW786744 WSI721201:WSI721208 WIM721201:WIM721208 VYQ721201:VYQ721208 VOU721201:VOU721208 VEY721201:VEY721208 UVC721201:UVC721208 ULG721201:ULG721208 UBK721201:UBK721208 TRO721201:TRO721208 THS721201:THS721208 SXW721201:SXW721208 SOA721201:SOA721208 SEE721201:SEE721208 RUI721201:RUI721208 RKM721201:RKM721208 RAQ721201:RAQ721208 QQU721201:QQU721208 QGY721201:QGY721208 PXC721201:PXC721208 PNG721201:PNG721208 PDK721201:PDK721208 OTO721201:OTO721208 OJS721201:OJS721208 NZW721201:NZW721208 NQA721201:NQA721208 NGE721201:NGE721208 MWI721201:MWI721208 MMM721201:MMM721208 MCQ721201:MCQ721208 LSU721201:LSU721208 LIY721201:LIY721208 KZC721201:KZC721208 KPG721201:KPG721208 KFK721201:KFK721208 JVO721201:JVO721208 JLS721201:JLS721208 JBW721201:JBW721208 ISA721201:ISA721208 IIE721201:IIE721208 HYI721201:HYI721208 HOM721201:HOM721208 HEQ721201:HEQ721208 GUU721201:GUU721208 GKY721201:GKY721208 GBC721201:GBC721208 FRG721201:FRG721208 FHK721201:FHK721208 EXO721201:EXO721208 ENS721201:ENS721208 EDW721201:EDW721208 DUA721201:DUA721208 DKE721201:DKE721208 DAI721201:DAI721208 CQM721201:CQM721208 CGQ721201:CGQ721208 BWU721201:BWU721208 BMY721201:BMY721208 BDC721201:BDC721208 ATG721201:ATG721208 AJK721201:AJK721208 ZO721201:ZO721208 PS721201:PS721208 FW721201:FW721208 WSI655665:WSI655672 WIM655665:WIM655672 VYQ655665:VYQ655672 VOU655665:VOU655672 VEY655665:VEY655672 UVC655665:UVC655672 ULG655665:ULG655672 UBK655665:UBK655672 TRO655665:TRO655672 THS655665:THS655672 SXW655665:SXW655672 SOA655665:SOA655672 SEE655665:SEE655672 RUI655665:RUI655672 RKM655665:RKM655672 RAQ655665:RAQ655672 QQU655665:QQU655672 QGY655665:QGY655672 PXC655665:PXC655672 PNG655665:PNG655672 PDK655665:PDK655672 OTO655665:OTO655672 OJS655665:OJS655672 NZW655665:NZW655672 NQA655665:NQA655672 NGE655665:NGE655672 MWI655665:MWI655672 MMM655665:MMM655672 MCQ655665:MCQ655672 LSU655665:LSU655672 LIY655665:LIY655672 KZC655665:KZC655672 KPG655665:KPG655672 KFK655665:KFK655672 JVO655665:JVO655672 JLS655665:JLS655672 JBW655665:JBW655672 ISA655665:ISA655672 IIE655665:IIE655672 HYI655665:HYI655672 HOM655665:HOM655672 HEQ655665:HEQ655672 GUU655665:GUU655672 GKY655665:GKY655672 GBC655665:GBC655672 FRG655665:FRG655672 FHK655665:FHK655672 EXO655665:EXO655672 ENS655665:ENS655672 EDW655665:EDW655672 DUA655665:DUA655672 DKE655665:DKE655672 DAI655665:DAI655672 CQM655665:CQM655672 CGQ655665:CGQ655672 BWU655665:BWU655672 BMY655665:BMY655672 BDC655665:BDC655672 ATG655665:ATG655672 AJK655665:AJK655672 ZO655665:ZO655672 PS655665:PS655672 FW655665:FW655672 WSI590129:WSI590136 WIM590129:WIM590136 VYQ590129:VYQ590136 VOU590129:VOU590136 VEY590129:VEY590136 UVC590129:UVC590136 ULG590129:ULG590136 UBK590129:UBK590136 TRO590129:TRO590136 THS590129:THS590136 SXW590129:SXW590136 SOA590129:SOA590136 SEE590129:SEE590136 RUI590129:RUI590136 RKM590129:RKM590136 RAQ590129:RAQ590136 QQU590129:QQU590136 QGY590129:QGY590136 PXC590129:PXC590136 PNG590129:PNG590136 PDK590129:PDK590136 OTO590129:OTO590136 OJS590129:OJS590136 NZW590129:NZW590136 NQA590129:NQA590136 NGE590129:NGE590136 MWI590129:MWI590136 MMM590129:MMM590136 MCQ590129:MCQ590136 LSU590129:LSU590136 LIY590129:LIY590136 KZC590129:KZC590136 KPG590129:KPG590136 KFK590129:KFK590136 JVO590129:JVO590136 JLS590129:JLS590136 JBW590129:JBW590136 ISA590129:ISA590136 IIE590129:IIE590136 HYI590129:HYI590136 HOM590129:HOM590136 HEQ590129:HEQ590136 GUU590129:GUU590136 GKY590129:GKY590136 GBC590129:GBC590136 FRG590129:FRG590136 FHK590129:FHK590136 EXO590129:EXO590136 ENS590129:ENS590136 EDW590129:EDW590136 DUA590129:DUA590136 DKE590129:DKE590136 DAI590129:DAI590136 CQM590129:CQM590136 CGQ590129:CGQ590136 BWU590129:BWU590136 BMY590129:BMY590136 BDC590129:BDC590136 ATG590129:ATG590136 AJK590129:AJK590136 ZO590129:ZO590136 PS590129:PS590136 FW590129:FW590136 WSI524593:WSI524600 WIM524593:WIM524600 VYQ524593:VYQ524600 VOU524593:VOU524600 VEY524593:VEY524600 UVC524593:UVC524600 ULG524593:ULG524600 UBK524593:UBK524600 TRO524593:TRO524600 THS524593:THS524600 SXW524593:SXW524600 SOA524593:SOA524600 SEE524593:SEE524600 RUI524593:RUI524600 RKM524593:RKM524600 RAQ524593:RAQ524600 QQU524593:QQU524600 QGY524593:QGY524600 PXC524593:PXC524600 PNG524593:PNG524600 PDK524593:PDK524600 OTO524593:OTO524600 OJS524593:OJS524600 NZW524593:NZW524600 NQA524593:NQA524600 NGE524593:NGE524600 MWI524593:MWI524600 MMM524593:MMM524600 MCQ524593:MCQ524600 LSU524593:LSU524600 LIY524593:LIY524600 KZC524593:KZC524600 KPG524593:KPG524600 KFK524593:KFK524600 JVO524593:JVO524600 JLS524593:JLS524600 JBW524593:JBW524600 ISA524593:ISA524600 IIE524593:IIE524600 HYI524593:HYI524600 HOM524593:HOM524600 HEQ524593:HEQ524600 GUU524593:GUU524600 GKY524593:GKY524600 GBC524593:GBC524600 FRG524593:FRG524600 FHK524593:FHK524600 EXO524593:EXO524600 ENS524593:ENS524600 EDW524593:EDW524600 DUA524593:DUA524600 DKE524593:DKE524600 DAI524593:DAI524600 CQM524593:CQM524600 CGQ524593:CGQ524600 BWU524593:BWU524600 BMY524593:BMY524600 BDC524593:BDC524600 ATG524593:ATG524600 AJK524593:AJK524600 ZO524593:ZO524600 PS524593:PS524600 FW524593:FW524600 WSI459057:WSI459064 WIM459057:WIM459064 VYQ459057:VYQ459064 VOU459057:VOU459064 VEY459057:VEY459064 UVC459057:UVC459064 ULG459057:ULG459064 UBK459057:UBK459064 TRO459057:TRO459064 THS459057:THS459064 SXW459057:SXW459064 SOA459057:SOA459064 SEE459057:SEE459064 RUI459057:RUI459064 RKM459057:RKM459064 RAQ459057:RAQ459064 QQU459057:QQU459064 QGY459057:QGY459064 PXC459057:PXC459064 PNG459057:PNG459064 PDK459057:PDK459064 OTO459057:OTO459064 OJS459057:OJS459064 NZW459057:NZW459064 NQA459057:NQA459064 NGE459057:NGE459064 MWI459057:MWI459064 MMM459057:MMM459064 MCQ459057:MCQ459064 LSU459057:LSU459064 LIY459057:LIY459064 KZC459057:KZC459064 KPG459057:KPG459064 KFK459057:KFK459064 JVO459057:JVO459064 JLS459057:JLS459064 JBW459057:JBW459064 ISA459057:ISA459064 IIE459057:IIE459064 HYI459057:HYI459064 HOM459057:HOM459064 HEQ459057:HEQ459064 GUU459057:GUU459064 GKY459057:GKY459064 GBC459057:GBC459064 FRG459057:FRG459064 FHK459057:FHK459064 EXO459057:EXO459064 ENS459057:ENS459064 EDW459057:EDW459064 DUA459057:DUA459064 DKE459057:DKE459064 DAI459057:DAI459064 CQM459057:CQM459064 CGQ459057:CGQ459064 BWU459057:BWU459064 BMY459057:BMY459064 BDC459057:BDC459064 ATG459057:ATG459064 AJK459057:AJK459064 ZO459057:ZO459064 PS459057:PS459064 FW459057:FW459064 WSI393521:WSI393528 WIM393521:WIM393528 VYQ393521:VYQ393528 VOU393521:VOU393528 VEY393521:VEY393528 UVC393521:UVC393528 ULG393521:ULG393528 UBK393521:UBK393528 TRO393521:TRO393528 THS393521:THS393528 SXW393521:SXW393528 SOA393521:SOA393528 SEE393521:SEE393528 RUI393521:RUI393528 RKM393521:RKM393528 RAQ393521:RAQ393528 QQU393521:QQU393528 QGY393521:QGY393528 PXC393521:PXC393528 PNG393521:PNG393528 PDK393521:PDK393528 OTO393521:OTO393528 OJS393521:OJS393528 NZW393521:NZW393528 NQA393521:NQA393528 NGE393521:NGE393528 MWI393521:MWI393528 MMM393521:MMM393528 MCQ393521:MCQ393528 LSU393521:LSU393528 LIY393521:LIY393528 KZC393521:KZC393528 KPG393521:KPG393528 KFK393521:KFK393528 JVO393521:JVO393528 JLS393521:JLS393528 JBW393521:JBW393528 ISA393521:ISA393528 IIE393521:IIE393528 HYI393521:HYI393528 HOM393521:HOM393528 HEQ393521:HEQ393528 GUU393521:GUU393528 GKY393521:GKY393528 GBC393521:GBC393528 FRG393521:FRG393528 FHK393521:FHK393528 EXO393521:EXO393528 ENS393521:ENS393528 EDW393521:EDW393528 DUA393521:DUA393528 DKE393521:DKE393528 DAI393521:DAI393528 CQM393521:CQM393528 CGQ393521:CGQ393528 BWU393521:BWU393528 BMY393521:BMY393528 BDC393521:BDC393528 ATG393521:ATG393528 AJK393521:AJK393528 ZO393521:ZO393528 PS393521:PS393528 FW393521:FW393528 WSI327985:WSI327992 WIM327985:WIM327992 VYQ327985:VYQ327992 VOU327985:VOU327992 VEY327985:VEY327992 UVC327985:UVC327992 ULG327985:ULG327992 UBK327985:UBK327992 TRO327985:TRO327992 THS327985:THS327992 SXW327985:SXW327992 SOA327985:SOA327992 SEE327985:SEE327992 RUI327985:RUI327992 RKM327985:RKM327992 RAQ327985:RAQ327992 QQU327985:QQU327992 QGY327985:QGY327992 PXC327985:PXC327992 PNG327985:PNG327992 PDK327985:PDK327992 OTO327985:OTO327992 OJS327985:OJS327992 NZW327985:NZW327992 NQA327985:NQA327992 NGE327985:NGE327992 MWI327985:MWI327992 MMM327985:MMM327992 MCQ327985:MCQ327992 LSU327985:LSU327992 LIY327985:LIY327992 KZC327985:KZC327992 KPG327985:KPG327992 KFK327985:KFK327992 JVO327985:JVO327992 JLS327985:JLS327992 JBW327985:JBW327992 ISA327985:ISA327992 IIE327985:IIE327992 HYI327985:HYI327992 HOM327985:HOM327992 HEQ327985:HEQ327992 GUU327985:GUU327992 GKY327985:GKY327992 GBC327985:GBC327992 FRG327985:FRG327992 FHK327985:FHK327992 EXO327985:EXO327992 ENS327985:ENS327992 EDW327985:EDW327992 DUA327985:DUA327992 DKE327985:DKE327992 DAI327985:DAI327992 CQM327985:CQM327992 CGQ327985:CGQ327992 BWU327985:BWU327992 BMY327985:BMY327992 BDC327985:BDC327992 ATG327985:ATG327992 AJK327985:AJK327992 ZO327985:ZO327992 PS327985:PS327992 FW327985:FW327992 WSI262449:WSI262456 WIM262449:WIM262456 VYQ262449:VYQ262456 VOU262449:VOU262456 VEY262449:VEY262456 UVC262449:UVC262456 ULG262449:ULG262456 UBK262449:UBK262456 TRO262449:TRO262456 THS262449:THS262456 SXW262449:SXW262456 SOA262449:SOA262456 SEE262449:SEE262456 RUI262449:RUI262456 RKM262449:RKM262456 RAQ262449:RAQ262456 QQU262449:QQU262456 QGY262449:QGY262456 PXC262449:PXC262456 PNG262449:PNG262456 PDK262449:PDK262456 OTO262449:OTO262456 OJS262449:OJS262456 NZW262449:NZW262456 NQA262449:NQA262456 NGE262449:NGE262456 MWI262449:MWI262456 MMM262449:MMM262456 MCQ262449:MCQ262456 LSU262449:LSU262456 LIY262449:LIY262456 KZC262449:KZC262456 KPG262449:KPG262456 KFK262449:KFK262456 JVO262449:JVO262456 JLS262449:JLS262456 JBW262449:JBW262456 ISA262449:ISA262456 IIE262449:IIE262456 HYI262449:HYI262456 HOM262449:HOM262456 HEQ262449:HEQ262456 GUU262449:GUU262456 GKY262449:GKY262456 GBC262449:GBC262456 FRG262449:FRG262456 FHK262449:FHK262456 EXO262449:EXO262456 ENS262449:ENS262456 EDW262449:EDW262456 DUA262449:DUA262456 DKE262449:DKE262456 DAI262449:DAI262456 CQM262449:CQM262456 CGQ262449:CGQ262456 BWU262449:BWU262456 BMY262449:BMY262456 BDC262449:BDC262456 ATG262449:ATG262456 AJK262449:AJK262456 ZO262449:ZO262456 PS262449:PS262456 FW262449:FW262456 WSI196913:WSI196920 WIM196913:WIM196920 VYQ196913:VYQ196920 VOU196913:VOU196920 VEY196913:VEY196920 UVC196913:UVC196920 ULG196913:ULG196920 UBK196913:UBK196920 TRO196913:TRO196920 THS196913:THS196920 SXW196913:SXW196920 SOA196913:SOA196920 SEE196913:SEE196920 RUI196913:RUI196920 RKM196913:RKM196920 RAQ196913:RAQ196920 QQU196913:QQU196920 QGY196913:QGY196920 PXC196913:PXC196920 PNG196913:PNG196920 PDK196913:PDK196920 OTO196913:OTO196920 OJS196913:OJS196920 NZW196913:NZW196920 NQA196913:NQA196920 NGE196913:NGE196920 MWI196913:MWI196920 MMM196913:MMM196920 MCQ196913:MCQ196920 LSU196913:LSU196920 LIY196913:LIY196920 KZC196913:KZC196920 KPG196913:KPG196920 KFK196913:KFK196920 JVO196913:JVO196920 JLS196913:JLS196920 JBW196913:JBW196920 ISA196913:ISA196920 IIE196913:IIE196920 HYI196913:HYI196920 HOM196913:HOM196920 HEQ196913:HEQ196920 GUU196913:GUU196920 GKY196913:GKY196920 GBC196913:GBC196920 FRG196913:FRG196920 FHK196913:FHK196920 EXO196913:EXO196920 ENS196913:ENS196920 EDW196913:EDW196920 DUA196913:DUA196920 DKE196913:DKE196920 DAI196913:DAI196920 CQM196913:CQM196920 CGQ196913:CGQ196920 BWU196913:BWU196920 BMY196913:BMY196920 BDC196913:BDC196920 ATG196913:ATG196920 AJK196913:AJK196920 ZO196913:ZO196920 PS196913:PS196920 FW196913:FW196920 WSI131377:WSI131384 WIM131377:WIM131384 VYQ131377:VYQ131384 VOU131377:VOU131384 VEY131377:VEY131384 UVC131377:UVC131384 ULG131377:ULG131384 UBK131377:UBK131384 TRO131377:TRO131384 THS131377:THS131384 SXW131377:SXW131384 SOA131377:SOA131384 SEE131377:SEE131384 RUI131377:RUI131384 RKM131377:RKM131384 RAQ131377:RAQ131384 QQU131377:QQU131384 QGY131377:QGY131384 PXC131377:PXC131384 PNG131377:PNG131384 PDK131377:PDK131384 OTO131377:OTO131384 OJS131377:OJS131384 NZW131377:NZW131384 NQA131377:NQA131384 NGE131377:NGE131384 MWI131377:MWI131384 MMM131377:MMM131384 MCQ131377:MCQ131384 LSU131377:LSU131384 LIY131377:LIY131384 KZC131377:KZC131384 KPG131377:KPG131384 KFK131377:KFK131384 JVO131377:JVO131384 JLS131377:JLS131384 JBW131377:JBW131384 ISA131377:ISA131384 IIE131377:IIE131384 HYI131377:HYI131384 HOM131377:HOM131384 HEQ131377:HEQ131384 GUU131377:GUU131384 GKY131377:GKY131384 GBC131377:GBC131384 FRG131377:FRG131384 FHK131377:FHK131384 EXO131377:EXO131384 ENS131377:ENS131384 EDW131377:EDW131384 DUA131377:DUA131384 DKE131377:DKE131384 DAI131377:DAI131384 CQM131377:CQM131384 CGQ131377:CGQ131384 BWU131377:BWU131384 BMY131377:BMY131384 BDC131377:BDC131384 ATG131377:ATG131384 AJK131377:AJK131384 ZO131377:ZO131384 PS131377:PS131384 FW131377:FW131384 WSI65841:WSI65848 WIM65841:WIM65848 VYQ65841:VYQ65848 VOU65841:VOU65848 VEY65841:VEY65848 UVC65841:UVC65848 ULG65841:ULG65848 UBK65841:UBK65848 TRO65841:TRO65848 THS65841:THS65848 SXW65841:SXW65848 SOA65841:SOA65848 SEE65841:SEE65848 RUI65841:RUI65848 RKM65841:RKM65848 RAQ65841:RAQ65848 QQU65841:QQU65848 QGY65841:QGY65848 PXC65841:PXC65848 PNG65841:PNG65848 PDK65841:PDK65848 OTO65841:OTO65848 OJS65841:OJS65848 NZW65841:NZW65848 NQA65841:NQA65848 NGE65841:NGE65848 MWI65841:MWI65848 MMM65841:MMM65848 MCQ65841:MCQ65848 LSU65841:LSU65848 LIY65841:LIY65848 KZC65841:KZC65848 KPG65841:KPG65848 KFK65841:KFK65848 JVO65841:JVO65848 JLS65841:JLS65848 JBW65841:JBW65848 ISA65841:ISA65848 IIE65841:IIE65848 HYI65841:HYI65848 HOM65841:HOM65848 HEQ65841:HEQ65848 GUU65841:GUU65848 GKY65841:GKY65848 GBC65841:GBC65848 FRG65841:FRG65848 FHK65841:FHK65848 EXO65841:EXO65848 ENS65841:ENS65848 EDW65841:EDW65848 DUA65841:DUA65848 DKE65841:DKE65848 DAI65841:DAI65848 CQM65841:CQM65848 CGQ65841:CGQ65848 BWU65841:BWU65848 BMY65841:BMY65848 BDC65841:BDC65848 ATG65841:ATG65848 AJK65841:AJK65848 ZO65841:ZO65848 PS65841:PS65848 FW65841:FW65848 WSI983365:WSI983372 WIM983365:WIM983372 VYQ983365:VYQ983372 VOU983365:VOU983372 VEY983365:VEY983372 UVC983365:UVC983372 ULG983365:ULG983372 UBK983365:UBK983372 TRO983365:TRO983372 THS983365:THS983372 SXW983365:SXW983372 SOA983365:SOA983372 SEE983365:SEE983372 RUI983365:RUI983372 RKM983365:RKM983372 RAQ983365:RAQ983372 QQU983365:QQU983372 QGY983365:QGY983372 PXC983365:PXC983372 PNG983365:PNG983372 PDK983365:PDK983372 OTO983365:OTO983372 OJS983365:OJS983372 NZW983365:NZW983372 NQA983365:NQA983372 NGE983365:NGE983372 MWI983365:MWI983372 MMM983365:MMM983372 MCQ983365:MCQ983372 LSU983365:LSU983372 LIY983365:LIY983372 KZC983365:KZC983372 KPG983365:KPG983372 KFK983365:KFK983372 JVO983365:JVO983372 JLS983365:JLS983372 JBW983365:JBW983372 ISA983365:ISA983372 IIE983365:IIE983372 HYI983365:HYI983372 HOM983365:HOM983372 HEQ983365:HEQ983372 GUU983365:GUU983372 GKY983365:GKY983372 GBC983365:GBC983372 FRG983365:FRG983372 FHK983365:FHK983372 EXO983365:EXO983372 ENS983365:ENS983372 EDW983365:EDW983372 DUA983365:DUA983372 DKE983365:DKE983372 DAI983365:DAI983372 CQM983365:CQM983372 CGQ983365:CGQ983372 BWU983365:BWU983372 BMY983365:BMY983372 BDC983365:BDC983372 ATG983365:ATG983372 AJK983365:AJK983372 ZO983365:ZO983372 PS983365:PS983372 FW983365:FW983372 WSI917829:WSI917836 WIM917829:WIM917836 VYQ917829:VYQ917836 VOU917829:VOU917836 VEY917829:VEY917836 UVC917829:UVC917836 ULG917829:ULG917836 UBK917829:UBK917836 TRO917829:TRO917836 THS917829:THS917836 SXW917829:SXW917836 SOA917829:SOA917836 SEE917829:SEE917836 RUI917829:RUI917836 RKM917829:RKM917836 RAQ917829:RAQ917836 QQU917829:QQU917836 QGY917829:QGY917836 PXC917829:PXC917836 PNG917829:PNG917836 PDK917829:PDK917836 OTO917829:OTO917836 OJS917829:OJS917836 NZW917829:NZW917836 NQA917829:NQA917836 NGE917829:NGE917836 MWI917829:MWI917836 MMM917829:MMM917836 MCQ917829:MCQ917836 LSU917829:LSU917836 LIY917829:LIY917836 KZC917829:KZC917836 KPG917829:KPG917836 KFK917829:KFK917836 JVO917829:JVO917836 JLS917829:JLS917836 JBW917829:JBW917836 ISA917829:ISA917836 IIE917829:IIE917836 HYI917829:HYI917836 HOM917829:HOM917836 HEQ917829:HEQ917836 GUU917829:GUU917836 GKY917829:GKY917836 GBC917829:GBC917836 FRG917829:FRG917836 FHK917829:FHK917836 EXO917829:EXO917836 ENS917829:ENS917836 EDW917829:EDW917836 DUA917829:DUA917836 DKE917829:DKE917836 DAI917829:DAI917836 CQM917829:CQM917836 CGQ917829:CGQ917836 BWU917829:BWU917836 BMY917829:BMY917836 BDC917829:BDC917836 ATG917829:ATG917836 AJK917829:AJK917836 ZO917829:ZO917836 PS917829:PS917836 FW917829:FW917836 WSI852293:WSI852300 WIM852293:WIM852300 VYQ852293:VYQ852300 VOU852293:VOU852300 VEY852293:VEY852300 UVC852293:UVC852300 ULG852293:ULG852300 UBK852293:UBK852300 TRO852293:TRO852300 THS852293:THS852300 SXW852293:SXW852300 SOA852293:SOA852300 SEE852293:SEE852300 RUI852293:RUI852300 RKM852293:RKM852300 RAQ852293:RAQ852300 QQU852293:QQU852300 QGY852293:QGY852300 PXC852293:PXC852300 PNG852293:PNG852300 PDK852293:PDK852300 OTO852293:OTO852300 OJS852293:OJS852300 NZW852293:NZW852300 NQA852293:NQA852300 NGE852293:NGE852300 MWI852293:MWI852300 MMM852293:MMM852300 MCQ852293:MCQ852300 LSU852293:LSU852300 LIY852293:LIY852300 KZC852293:KZC852300 KPG852293:KPG852300 KFK852293:KFK852300 JVO852293:JVO852300 JLS852293:JLS852300 JBW852293:JBW852300 ISA852293:ISA852300 IIE852293:IIE852300 HYI852293:HYI852300 HOM852293:HOM852300 HEQ852293:HEQ852300 GUU852293:GUU852300 GKY852293:GKY852300 GBC852293:GBC852300 FRG852293:FRG852300 FHK852293:FHK852300 EXO852293:EXO852300 ENS852293:ENS852300 EDW852293:EDW852300 DUA852293:DUA852300 DKE852293:DKE852300 DAI852293:DAI852300 CQM852293:CQM852300 CGQ852293:CGQ852300 BWU852293:BWU852300 BMY852293:BMY852300 BDC852293:BDC852300 ATG852293:ATG852300 AJK852293:AJK852300 ZO852293:ZO852300 PS852293:PS852300 FW852293:FW852300 WSI786757:WSI786764 WIM786757:WIM786764 VYQ786757:VYQ786764 VOU786757:VOU786764 VEY786757:VEY786764 UVC786757:UVC786764 ULG786757:ULG786764 UBK786757:UBK786764 TRO786757:TRO786764 THS786757:THS786764 SXW786757:SXW786764 SOA786757:SOA786764 SEE786757:SEE786764 RUI786757:RUI786764 RKM786757:RKM786764 RAQ786757:RAQ786764 QQU786757:QQU786764 QGY786757:QGY786764 PXC786757:PXC786764 PNG786757:PNG786764 PDK786757:PDK786764 OTO786757:OTO786764 OJS786757:OJS786764 NZW786757:NZW786764 NQA786757:NQA786764 NGE786757:NGE786764 MWI786757:MWI786764 MMM786757:MMM786764 MCQ786757:MCQ786764 LSU786757:LSU786764 LIY786757:LIY786764 KZC786757:KZC786764 KPG786757:KPG786764 KFK786757:KFK786764 JVO786757:JVO786764 JLS786757:JLS786764 JBW786757:JBW786764 ISA786757:ISA786764 IIE786757:IIE786764 HYI786757:HYI786764 HOM786757:HOM786764 HEQ786757:HEQ786764 GUU786757:GUU786764 GKY786757:GKY786764 GBC786757:GBC786764 FRG786757:FRG786764 FHK786757:FHK786764 EXO786757:EXO786764 ENS786757:ENS786764 EDW786757:EDW786764 DUA786757:DUA786764 DKE786757:DKE786764 DAI786757:DAI786764 CQM786757:CQM786764 CGQ786757:CGQ786764 BWU786757:BWU786764 BMY786757:BMY786764 BDC786757:BDC786764 ATG786757:ATG786764 AJK786757:AJK786764 ZO786757:ZO786764 PS786757:PS786764 FW786757:FW786764 WSI721221:WSI721228 WIM721221:WIM721228 VYQ721221:VYQ721228 VOU721221:VOU721228 VEY721221:VEY721228 UVC721221:UVC721228 ULG721221:ULG721228 UBK721221:UBK721228 TRO721221:TRO721228 THS721221:THS721228 SXW721221:SXW721228 SOA721221:SOA721228 SEE721221:SEE721228 RUI721221:RUI721228 RKM721221:RKM721228 RAQ721221:RAQ721228 QQU721221:QQU721228 QGY721221:QGY721228 PXC721221:PXC721228 PNG721221:PNG721228 PDK721221:PDK721228 OTO721221:OTO721228 OJS721221:OJS721228 NZW721221:NZW721228 NQA721221:NQA721228 NGE721221:NGE721228 MWI721221:MWI721228 MMM721221:MMM721228 MCQ721221:MCQ721228 LSU721221:LSU721228 LIY721221:LIY721228 KZC721221:KZC721228 KPG721221:KPG721228 KFK721221:KFK721228 JVO721221:JVO721228 JLS721221:JLS721228 JBW721221:JBW721228 ISA721221:ISA721228 IIE721221:IIE721228 HYI721221:HYI721228 HOM721221:HOM721228 HEQ721221:HEQ721228 GUU721221:GUU721228 GKY721221:GKY721228 GBC721221:GBC721228 FRG721221:FRG721228 FHK721221:FHK721228 EXO721221:EXO721228 ENS721221:ENS721228 EDW721221:EDW721228 DUA721221:DUA721228 DKE721221:DKE721228 DAI721221:DAI721228 CQM721221:CQM721228 CGQ721221:CGQ721228 BWU721221:BWU721228 BMY721221:BMY721228 BDC721221:BDC721228 ATG721221:ATG721228 AJK721221:AJK721228 ZO721221:ZO721228 PS721221:PS721228 FW721221:FW721228 WSI655685:WSI655692 WIM655685:WIM655692 VYQ655685:VYQ655692 VOU655685:VOU655692 VEY655685:VEY655692 UVC655685:UVC655692 ULG655685:ULG655692 UBK655685:UBK655692 TRO655685:TRO655692 THS655685:THS655692 SXW655685:SXW655692 SOA655685:SOA655692 SEE655685:SEE655692 RUI655685:RUI655692 RKM655685:RKM655692 RAQ655685:RAQ655692 QQU655685:QQU655692 QGY655685:QGY655692 PXC655685:PXC655692 PNG655685:PNG655692 PDK655685:PDK655692 OTO655685:OTO655692 OJS655685:OJS655692 NZW655685:NZW655692 NQA655685:NQA655692 NGE655685:NGE655692 MWI655685:MWI655692 MMM655685:MMM655692 MCQ655685:MCQ655692 LSU655685:LSU655692 LIY655685:LIY655692 KZC655685:KZC655692 KPG655685:KPG655692 KFK655685:KFK655692 JVO655685:JVO655692 JLS655685:JLS655692 JBW655685:JBW655692 ISA655685:ISA655692 IIE655685:IIE655692 HYI655685:HYI655692 HOM655685:HOM655692 HEQ655685:HEQ655692 GUU655685:GUU655692 GKY655685:GKY655692 GBC655685:GBC655692 FRG655685:FRG655692 FHK655685:FHK655692 EXO655685:EXO655692 ENS655685:ENS655692 EDW655685:EDW655692 DUA655685:DUA655692 DKE655685:DKE655692 DAI655685:DAI655692 CQM655685:CQM655692 CGQ655685:CGQ655692 BWU655685:BWU655692 BMY655685:BMY655692 BDC655685:BDC655692 ATG655685:ATG655692 AJK655685:AJK655692 ZO655685:ZO655692 PS655685:PS655692 FW655685:FW655692 WSI590149:WSI590156 WIM590149:WIM590156 VYQ590149:VYQ590156 VOU590149:VOU590156 VEY590149:VEY590156 UVC590149:UVC590156 ULG590149:ULG590156 UBK590149:UBK590156 TRO590149:TRO590156 THS590149:THS590156 SXW590149:SXW590156 SOA590149:SOA590156 SEE590149:SEE590156 RUI590149:RUI590156 RKM590149:RKM590156 RAQ590149:RAQ590156 QQU590149:QQU590156 QGY590149:QGY590156 PXC590149:PXC590156 PNG590149:PNG590156 PDK590149:PDK590156 OTO590149:OTO590156 OJS590149:OJS590156 NZW590149:NZW590156 NQA590149:NQA590156 NGE590149:NGE590156 MWI590149:MWI590156 MMM590149:MMM590156 MCQ590149:MCQ590156 LSU590149:LSU590156 LIY590149:LIY590156 KZC590149:KZC590156 KPG590149:KPG590156 KFK590149:KFK590156 JVO590149:JVO590156 JLS590149:JLS590156 JBW590149:JBW590156 ISA590149:ISA590156 IIE590149:IIE590156 HYI590149:HYI590156 HOM590149:HOM590156 HEQ590149:HEQ590156 GUU590149:GUU590156 GKY590149:GKY590156 GBC590149:GBC590156 FRG590149:FRG590156 FHK590149:FHK590156 EXO590149:EXO590156 ENS590149:ENS590156 EDW590149:EDW590156 DUA590149:DUA590156 DKE590149:DKE590156 DAI590149:DAI590156 CQM590149:CQM590156 CGQ590149:CGQ590156 BWU590149:BWU590156 BMY590149:BMY590156 BDC590149:BDC590156 ATG590149:ATG590156 AJK590149:AJK590156 ZO590149:ZO590156 PS590149:PS590156 FW590149:FW590156 WSI524613:WSI524620 WIM524613:WIM524620 VYQ524613:VYQ524620 VOU524613:VOU524620 VEY524613:VEY524620 UVC524613:UVC524620 ULG524613:ULG524620 UBK524613:UBK524620 TRO524613:TRO524620 THS524613:THS524620 SXW524613:SXW524620 SOA524613:SOA524620 SEE524613:SEE524620 RUI524613:RUI524620 RKM524613:RKM524620 RAQ524613:RAQ524620 QQU524613:QQU524620 QGY524613:QGY524620 PXC524613:PXC524620 PNG524613:PNG524620 PDK524613:PDK524620 OTO524613:OTO524620 OJS524613:OJS524620 NZW524613:NZW524620 NQA524613:NQA524620 NGE524613:NGE524620 MWI524613:MWI524620 MMM524613:MMM524620 MCQ524613:MCQ524620 LSU524613:LSU524620 LIY524613:LIY524620 KZC524613:KZC524620 KPG524613:KPG524620 KFK524613:KFK524620 JVO524613:JVO524620 JLS524613:JLS524620 JBW524613:JBW524620 ISA524613:ISA524620 IIE524613:IIE524620 HYI524613:HYI524620 HOM524613:HOM524620 HEQ524613:HEQ524620 GUU524613:GUU524620 GKY524613:GKY524620 GBC524613:GBC524620 FRG524613:FRG524620 FHK524613:FHK524620 EXO524613:EXO524620 ENS524613:ENS524620 EDW524613:EDW524620 DUA524613:DUA524620 DKE524613:DKE524620 DAI524613:DAI524620 CQM524613:CQM524620 CGQ524613:CGQ524620 BWU524613:BWU524620 BMY524613:BMY524620 BDC524613:BDC524620 ATG524613:ATG524620 AJK524613:AJK524620 ZO524613:ZO524620 PS524613:PS524620 FW524613:FW524620 WSI459077:WSI459084 WIM459077:WIM459084 VYQ459077:VYQ459084 VOU459077:VOU459084 VEY459077:VEY459084 UVC459077:UVC459084 ULG459077:ULG459084 UBK459077:UBK459084 TRO459077:TRO459084 THS459077:THS459084 SXW459077:SXW459084 SOA459077:SOA459084 SEE459077:SEE459084 RUI459077:RUI459084 RKM459077:RKM459084 RAQ459077:RAQ459084 QQU459077:QQU459084 QGY459077:QGY459084 PXC459077:PXC459084 PNG459077:PNG459084 PDK459077:PDK459084 OTO459077:OTO459084 OJS459077:OJS459084 NZW459077:NZW459084 NQA459077:NQA459084 NGE459077:NGE459084 MWI459077:MWI459084 MMM459077:MMM459084 MCQ459077:MCQ459084 LSU459077:LSU459084 LIY459077:LIY459084 KZC459077:KZC459084 KPG459077:KPG459084 KFK459077:KFK459084 JVO459077:JVO459084 JLS459077:JLS459084 JBW459077:JBW459084 ISA459077:ISA459084 IIE459077:IIE459084 HYI459077:HYI459084 HOM459077:HOM459084 HEQ459077:HEQ459084 GUU459077:GUU459084 GKY459077:GKY459084 GBC459077:GBC459084 FRG459077:FRG459084 FHK459077:FHK459084 EXO459077:EXO459084 ENS459077:ENS459084 EDW459077:EDW459084 DUA459077:DUA459084 DKE459077:DKE459084 DAI459077:DAI459084 CQM459077:CQM459084 CGQ459077:CGQ459084 BWU459077:BWU459084 BMY459077:BMY459084 BDC459077:BDC459084 ATG459077:ATG459084 AJK459077:AJK459084 ZO459077:ZO459084 PS459077:PS459084 FW459077:FW459084 WSI393541:WSI393548 WIM393541:WIM393548 VYQ393541:VYQ393548 VOU393541:VOU393548 VEY393541:VEY393548 UVC393541:UVC393548 ULG393541:ULG393548 UBK393541:UBK393548 TRO393541:TRO393548 THS393541:THS393548 SXW393541:SXW393548 SOA393541:SOA393548 SEE393541:SEE393548 RUI393541:RUI393548 RKM393541:RKM393548 RAQ393541:RAQ393548 QQU393541:QQU393548 QGY393541:QGY393548 PXC393541:PXC393548 PNG393541:PNG393548 PDK393541:PDK393548 OTO393541:OTO393548 OJS393541:OJS393548 NZW393541:NZW393548 NQA393541:NQA393548 NGE393541:NGE393548 MWI393541:MWI393548 MMM393541:MMM393548 MCQ393541:MCQ393548 LSU393541:LSU393548 LIY393541:LIY393548 KZC393541:KZC393548 KPG393541:KPG393548 KFK393541:KFK393548 JVO393541:JVO393548 JLS393541:JLS393548 JBW393541:JBW393548 ISA393541:ISA393548 IIE393541:IIE393548 HYI393541:HYI393548 HOM393541:HOM393548 HEQ393541:HEQ393548 GUU393541:GUU393548 GKY393541:GKY393548 GBC393541:GBC393548 FRG393541:FRG393548 FHK393541:FHK393548 EXO393541:EXO393548 ENS393541:ENS393548 EDW393541:EDW393548 DUA393541:DUA393548 DKE393541:DKE393548 DAI393541:DAI393548 CQM393541:CQM393548 CGQ393541:CGQ393548 BWU393541:BWU393548 BMY393541:BMY393548 BDC393541:BDC393548 ATG393541:ATG393548 AJK393541:AJK393548 ZO393541:ZO393548 PS393541:PS393548 FW393541:FW393548 WSI328005:WSI328012 WIM328005:WIM328012 VYQ328005:VYQ328012 VOU328005:VOU328012 VEY328005:VEY328012 UVC328005:UVC328012 ULG328005:ULG328012 UBK328005:UBK328012 TRO328005:TRO328012 THS328005:THS328012 SXW328005:SXW328012 SOA328005:SOA328012 SEE328005:SEE328012 RUI328005:RUI328012 RKM328005:RKM328012 RAQ328005:RAQ328012 QQU328005:QQU328012 QGY328005:QGY328012 PXC328005:PXC328012 PNG328005:PNG328012 PDK328005:PDK328012 OTO328005:OTO328012 OJS328005:OJS328012 NZW328005:NZW328012 NQA328005:NQA328012 NGE328005:NGE328012 MWI328005:MWI328012 MMM328005:MMM328012 MCQ328005:MCQ328012 LSU328005:LSU328012 LIY328005:LIY328012 KZC328005:KZC328012 KPG328005:KPG328012 KFK328005:KFK328012 JVO328005:JVO328012 JLS328005:JLS328012 JBW328005:JBW328012 ISA328005:ISA328012 IIE328005:IIE328012 HYI328005:HYI328012 HOM328005:HOM328012 HEQ328005:HEQ328012 GUU328005:GUU328012 GKY328005:GKY328012 GBC328005:GBC328012 FRG328005:FRG328012 FHK328005:FHK328012 EXO328005:EXO328012 ENS328005:ENS328012 EDW328005:EDW328012 DUA328005:DUA328012 DKE328005:DKE328012 DAI328005:DAI328012 CQM328005:CQM328012 CGQ328005:CGQ328012 BWU328005:BWU328012 BMY328005:BMY328012 BDC328005:BDC328012 ATG328005:ATG328012 AJK328005:AJK328012 ZO328005:ZO328012 PS328005:PS328012 FW328005:FW328012 WSI262469:WSI262476 WIM262469:WIM262476 VYQ262469:VYQ262476 VOU262469:VOU262476 VEY262469:VEY262476 UVC262469:UVC262476 ULG262469:ULG262476 UBK262469:UBK262476 TRO262469:TRO262476 THS262469:THS262476 SXW262469:SXW262476 SOA262469:SOA262476 SEE262469:SEE262476 RUI262469:RUI262476 RKM262469:RKM262476 RAQ262469:RAQ262476 QQU262469:QQU262476 QGY262469:QGY262476 PXC262469:PXC262476 PNG262469:PNG262476 PDK262469:PDK262476 OTO262469:OTO262476 OJS262469:OJS262476 NZW262469:NZW262476 NQA262469:NQA262476 NGE262469:NGE262476 MWI262469:MWI262476 MMM262469:MMM262476 MCQ262469:MCQ262476 LSU262469:LSU262476 LIY262469:LIY262476 KZC262469:KZC262476 KPG262469:KPG262476 KFK262469:KFK262476 JVO262469:JVO262476 JLS262469:JLS262476 JBW262469:JBW262476 ISA262469:ISA262476 IIE262469:IIE262476 HYI262469:HYI262476 HOM262469:HOM262476 HEQ262469:HEQ262476 GUU262469:GUU262476 GKY262469:GKY262476 GBC262469:GBC262476 FRG262469:FRG262476 FHK262469:FHK262476 EXO262469:EXO262476 ENS262469:ENS262476 EDW262469:EDW262476 DUA262469:DUA262476 DKE262469:DKE262476 DAI262469:DAI262476 CQM262469:CQM262476 CGQ262469:CGQ262476 BWU262469:BWU262476 BMY262469:BMY262476 BDC262469:BDC262476 ATG262469:ATG262476 AJK262469:AJK262476 ZO262469:ZO262476 PS262469:PS262476 FW262469:FW262476 WSI196933:WSI196940 WIM196933:WIM196940 VYQ196933:VYQ196940 VOU196933:VOU196940 VEY196933:VEY196940 UVC196933:UVC196940 ULG196933:ULG196940 UBK196933:UBK196940 TRO196933:TRO196940 THS196933:THS196940 SXW196933:SXW196940 SOA196933:SOA196940 SEE196933:SEE196940 RUI196933:RUI196940 RKM196933:RKM196940 RAQ196933:RAQ196940 QQU196933:QQU196940 QGY196933:QGY196940 PXC196933:PXC196940 PNG196933:PNG196940 PDK196933:PDK196940 OTO196933:OTO196940 OJS196933:OJS196940 NZW196933:NZW196940 NQA196933:NQA196940 NGE196933:NGE196940 MWI196933:MWI196940 MMM196933:MMM196940 MCQ196933:MCQ196940 LSU196933:LSU196940 LIY196933:LIY196940 KZC196933:KZC196940 KPG196933:KPG196940 KFK196933:KFK196940 JVO196933:JVO196940 JLS196933:JLS196940 JBW196933:JBW196940 ISA196933:ISA196940 IIE196933:IIE196940 HYI196933:HYI196940 HOM196933:HOM196940 HEQ196933:HEQ196940 GUU196933:GUU196940 GKY196933:GKY196940 GBC196933:GBC196940 FRG196933:FRG196940 FHK196933:FHK196940 EXO196933:EXO196940 ENS196933:ENS196940 EDW196933:EDW196940 DUA196933:DUA196940 DKE196933:DKE196940 DAI196933:DAI196940 CQM196933:CQM196940 CGQ196933:CGQ196940 BWU196933:BWU196940 BMY196933:BMY196940 BDC196933:BDC196940 ATG196933:ATG196940 AJK196933:AJK196940 ZO196933:ZO196940 PS196933:PS196940 FW196933:FW196940 WSI131397:WSI131404 WIM131397:WIM131404 VYQ131397:VYQ131404 VOU131397:VOU131404 VEY131397:VEY131404 UVC131397:UVC131404 ULG131397:ULG131404 UBK131397:UBK131404 TRO131397:TRO131404 THS131397:THS131404 SXW131397:SXW131404 SOA131397:SOA131404 SEE131397:SEE131404 RUI131397:RUI131404 RKM131397:RKM131404 RAQ131397:RAQ131404 QQU131397:QQU131404 QGY131397:QGY131404 PXC131397:PXC131404 PNG131397:PNG131404 PDK131397:PDK131404 OTO131397:OTO131404 OJS131397:OJS131404 NZW131397:NZW131404 NQA131397:NQA131404 NGE131397:NGE131404 MWI131397:MWI131404 MMM131397:MMM131404 MCQ131397:MCQ131404 LSU131397:LSU131404 LIY131397:LIY131404 KZC131397:KZC131404 KPG131397:KPG131404 KFK131397:KFK131404 JVO131397:JVO131404 JLS131397:JLS131404 JBW131397:JBW131404 ISA131397:ISA131404 IIE131397:IIE131404 HYI131397:HYI131404 HOM131397:HOM131404 HEQ131397:HEQ131404 GUU131397:GUU131404 GKY131397:GKY131404 GBC131397:GBC131404 FRG131397:FRG131404 FHK131397:FHK131404 EXO131397:EXO131404 ENS131397:ENS131404 EDW131397:EDW131404 DUA131397:DUA131404 DKE131397:DKE131404 DAI131397:DAI131404 CQM131397:CQM131404 CGQ131397:CGQ131404 BWU131397:BWU131404 BMY131397:BMY131404 BDC131397:BDC131404 ATG131397:ATG131404 AJK131397:AJK131404 ZO131397:ZO131404 PS131397:PS131404 FW131397:FW131404 WSI65861:WSI65868 WIM65861:WIM65868 VYQ65861:VYQ65868 VOU65861:VOU65868 VEY65861:VEY65868 UVC65861:UVC65868 ULG65861:ULG65868 UBK65861:UBK65868 TRO65861:TRO65868 THS65861:THS65868 SXW65861:SXW65868 SOA65861:SOA65868 SEE65861:SEE65868 RUI65861:RUI65868 RKM65861:RKM65868 RAQ65861:RAQ65868 QQU65861:QQU65868 QGY65861:QGY65868 PXC65861:PXC65868 PNG65861:PNG65868 PDK65861:PDK65868 OTO65861:OTO65868 OJS65861:OJS65868 NZW65861:NZW65868 NQA65861:NQA65868 NGE65861:NGE65868 MWI65861:MWI65868 MMM65861:MMM65868 MCQ65861:MCQ65868 LSU65861:LSU65868 LIY65861:LIY65868 KZC65861:KZC65868 KPG65861:KPG65868 KFK65861:KFK65868 JVO65861:JVO65868 JLS65861:JLS65868 JBW65861:JBW65868 ISA65861:ISA65868 IIE65861:IIE65868 HYI65861:HYI65868 HOM65861:HOM65868 HEQ65861:HEQ65868 GUU65861:GUU65868 GKY65861:GKY65868 GBC65861:GBC65868 FRG65861:FRG65868 FHK65861:FHK65868 EXO65861:EXO65868 ENS65861:ENS65868 EDW65861:EDW65868 DUA65861:DUA65868 DKE65861:DKE65868 DAI65861:DAI65868 CQM65861:CQM65868 CGQ65861:CGQ65868 BWU65861:BWU65868 BMY65861:BMY65868 BDC65861:BDC65868 ATG65861:ATG65868 AJK65861:AJK65868 ZO65861:ZO65868 PS65861:PS65868 FW65861:FW65868 WSI983391:WSI983398 WIM983391:WIM983398 VYQ983391:VYQ983398 VOU983391:VOU983398 VEY983391:VEY983398 UVC983391:UVC983398 ULG983391:ULG983398 UBK983391:UBK983398 TRO983391:TRO983398 THS983391:THS983398 SXW983391:SXW983398 SOA983391:SOA983398 SEE983391:SEE983398 RUI983391:RUI983398 RKM983391:RKM983398 RAQ983391:RAQ983398 QQU983391:QQU983398 QGY983391:QGY983398 PXC983391:PXC983398 PNG983391:PNG983398 PDK983391:PDK983398 OTO983391:OTO983398 OJS983391:OJS983398 NZW983391:NZW983398 NQA983391:NQA983398 NGE983391:NGE983398 MWI983391:MWI983398 MMM983391:MMM983398 MCQ983391:MCQ983398 LSU983391:LSU983398 LIY983391:LIY983398 KZC983391:KZC983398 KPG983391:KPG983398 KFK983391:KFK983398 JVO983391:JVO983398 JLS983391:JLS983398 JBW983391:JBW983398 ISA983391:ISA983398 IIE983391:IIE983398 HYI983391:HYI983398 HOM983391:HOM983398 HEQ983391:HEQ983398 GUU983391:GUU983398 GKY983391:GKY983398 GBC983391:GBC983398 FRG983391:FRG983398 FHK983391:FHK983398 EXO983391:EXO983398 ENS983391:ENS983398 EDW983391:EDW983398 DUA983391:DUA983398 DKE983391:DKE983398 DAI983391:DAI983398 CQM983391:CQM983398 CGQ983391:CGQ983398 BWU983391:BWU983398 BMY983391:BMY983398 BDC983391:BDC983398 ATG983391:ATG983398 AJK983391:AJK983398 ZO983391:ZO983398 PS983391:PS983398 FW983391:FW983398 WSI917855:WSI917862 WIM917855:WIM917862 VYQ917855:VYQ917862 VOU917855:VOU917862 VEY917855:VEY917862 UVC917855:UVC917862 ULG917855:ULG917862 UBK917855:UBK917862 TRO917855:TRO917862 THS917855:THS917862 SXW917855:SXW917862 SOA917855:SOA917862 SEE917855:SEE917862 RUI917855:RUI917862 RKM917855:RKM917862 RAQ917855:RAQ917862 QQU917855:QQU917862 QGY917855:QGY917862 PXC917855:PXC917862 PNG917855:PNG917862 PDK917855:PDK917862 OTO917855:OTO917862 OJS917855:OJS917862 NZW917855:NZW917862 NQA917855:NQA917862 NGE917855:NGE917862 MWI917855:MWI917862 MMM917855:MMM917862 MCQ917855:MCQ917862 LSU917855:LSU917862 LIY917855:LIY917862 KZC917855:KZC917862 KPG917855:KPG917862 KFK917855:KFK917862 JVO917855:JVO917862 JLS917855:JLS917862 JBW917855:JBW917862 ISA917855:ISA917862 IIE917855:IIE917862 HYI917855:HYI917862 HOM917855:HOM917862 HEQ917855:HEQ917862 GUU917855:GUU917862 GKY917855:GKY917862 GBC917855:GBC917862 FRG917855:FRG917862 FHK917855:FHK917862 EXO917855:EXO917862 ENS917855:ENS917862 EDW917855:EDW917862 DUA917855:DUA917862 DKE917855:DKE917862 DAI917855:DAI917862 CQM917855:CQM917862 CGQ917855:CGQ917862 BWU917855:BWU917862 BMY917855:BMY917862 BDC917855:BDC917862 ATG917855:ATG917862 AJK917855:AJK917862 ZO917855:ZO917862 PS917855:PS917862 FW917855:FW917862 WSI852319:WSI852326 WIM852319:WIM852326 VYQ852319:VYQ852326 VOU852319:VOU852326 VEY852319:VEY852326 UVC852319:UVC852326 ULG852319:ULG852326 UBK852319:UBK852326 TRO852319:TRO852326 THS852319:THS852326 SXW852319:SXW852326 SOA852319:SOA852326 SEE852319:SEE852326 RUI852319:RUI852326 RKM852319:RKM852326 RAQ852319:RAQ852326 QQU852319:QQU852326 QGY852319:QGY852326 PXC852319:PXC852326 PNG852319:PNG852326 PDK852319:PDK852326 OTO852319:OTO852326 OJS852319:OJS852326 NZW852319:NZW852326 NQA852319:NQA852326 NGE852319:NGE852326 MWI852319:MWI852326 MMM852319:MMM852326 MCQ852319:MCQ852326 LSU852319:LSU852326 LIY852319:LIY852326 KZC852319:KZC852326 KPG852319:KPG852326 KFK852319:KFK852326 JVO852319:JVO852326 JLS852319:JLS852326 JBW852319:JBW852326 ISA852319:ISA852326 IIE852319:IIE852326 HYI852319:HYI852326 HOM852319:HOM852326 HEQ852319:HEQ852326 GUU852319:GUU852326 GKY852319:GKY852326 GBC852319:GBC852326 FRG852319:FRG852326 FHK852319:FHK852326 EXO852319:EXO852326 ENS852319:ENS852326 EDW852319:EDW852326 DUA852319:DUA852326 DKE852319:DKE852326 DAI852319:DAI852326 CQM852319:CQM852326 CGQ852319:CGQ852326 BWU852319:BWU852326 BMY852319:BMY852326 BDC852319:BDC852326 ATG852319:ATG852326 AJK852319:AJK852326 ZO852319:ZO852326 PS852319:PS852326 FW852319:FW852326 WSI786783:WSI786790 WIM786783:WIM786790 VYQ786783:VYQ786790 VOU786783:VOU786790 VEY786783:VEY786790 UVC786783:UVC786790 ULG786783:ULG786790 UBK786783:UBK786790 TRO786783:TRO786790 THS786783:THS786790 SXW786783:SXW786790 SOA786783:SOA786790 SEE786783:SEE786790 RUI786783:RUI786790 RKM786783:RKM786790 RAQ786783:RAQ786790 QQU786783:QQU786790 QGY786783:QGY786790 PXC786783:PXC786790 PNG786783:PNG786790 PDK786783:PDK786790 OTO786783:OTO786790 OJS786783:OJS786790 NZW786783:NZW786790 NQA786783:NQA786790 NGE786783:NGE786790 MWI786783:MWI786790 MMM786783:MMM786790 MCQ786783:MCQ786790 LSU786783:LSU786790 LIY786783:LIY786790 KZC786783:KZC786790 KPG786783:KPG786790 KFK786783:KFK786790 JVO786783:JVO786790 JLS786783:JLS786790 JBW786783:JBW786790 ISA786783:ISA786790 IIE786783:IIE786790 HYI786783:HYI786790 HOM786783:HOM786790 HEQ786783:HEQ786790 GUU786783:GUU786790 GKY786783:GKY786790 GBC786783:GBC786790 FRG786783:FRG786790 FHK786783:FHK786790 EXO786783:EXO786790 ENS786783:ENS786790 EDW786783:EDW786790 DUA786783:DUA786790 DKE786783:DKE786790 DAI786783:DAI786790 CQM786783:CQM786790 CGQ786783:CGQ786790 BWU786783:BWU786790 BMY786783:BMY786790 BDC786783:BDC786790 ATG786783:ATG786790 AJK786783:AJK786790 ZO786783:ZO786790 PS786783:PS786790 FW786783:FW786790 WSI721247:WSI721254 WIM721247:WIM721254 VYQ721247:VYQ721254 VOU721247:VOU721254 VEY721247:VEY721254 UVC721247:UVC721254 ULG721247:ULG721254 UBK721247:UBK721254 TRO721247:TRO721254 THS721247:THS721254 SXW721247:SXW721254 SOA721247:SOA721254 SEE721247:SEE721254 RUI721247:RUI721254 RKM721247:RKM721254 RAQ721247:RAQ721254 QQU721247:QQU721254 QGY721247:QGY721254 PXC721247:PXC721254 PNG721247:PNG721254 PDK721247:PDK721254 OTO721247:OTO721254 OJS721247:OJS721254 NZW721247:NZW721254 NQA721247:NQA721254 NGE721247:NGE721254 MWI721247:MWI721254 MMM721247:MMM721254 MCQ721247:MCQ721254 LSU721247:LSU721254 LIY721247:LIY721254 KZC721247:KZC721254 KPG721247:KPG721254 KFK721247:KFK721254 JVO721247:JVO721254 JLS721247:JLS721254 JBW721247:JBW721254 ISA721247:ISA721254 IIE721247:IIE721254 HYI721247:HYI721254 HOM721247:HOM721254 HEQ721247:HEQ721254 GUU721247:GUU721254 GKY721247:GKY721254 GBC721247:GBC721254 FRG721247:FRG721254 FHK721247:FHK721254 EXO721247:EXO721254 ENS721247:ENS721254 EDW721247:EDW721254 DUA721247:DUA721254 DKE721247:DKE721254 DAI721247:DAI721254 CQM721247:CQM721254 CGQ721247:CGQ721254 BWU721247:BWU721254 BMY721247:BMY721254 BDC721247:BDC721254 ATG721247:ATG721254 AJK721247:AJK721254 ZO721247:ZO721254 PS721247:PS721254 FW721247:FW721254 WSI655711:WSI655718 WIM655711:WIM655718 VYQ655711:VYQ655718 VOU655711:VOU655718 VEY655711:VEY655718 UVC655711:UVC655718 ULG655711:ULG655718 UBK655711:UBK655718 TRO655711:TRO655718 THS655711:THS655718 SXW655711:SXW655718 SOA655711:SOA655718 SEE655711:SEE655718 RUI655711:RUI655718 RKM655711:RKM655718 RAQ655711:RAQ655718 QQU655711:QQU655718 QGY655711:QGY655718 PXC655711:PXC655718 PNG655711:PNG655718 PDK655711:PDK655718 OTO655711:OTO655718 OJS655711:OJS655718 NZW655711:NZW655718 NQA655711:NQA655718 NGE655711:NGE655718 MWI655711:MWI655718 MMM655711:MMM655718 MCQ655711:MCQ655718 LSU655711:LSU655718 LIY655711:LIY655718 KZC655711:KZC655718 KPG655711:KPG655718 KFK655711:KFK655718 JVO655711:JVO655718 JLS655711:JLS655718 JBW655711:JBW655718 ISA655711:ISA655718 IIE655711:IIE655718 HYI655711:HYI655718 HOM655711:HOM655718 HEQ655711:HEQ655718 GUU655711:GUU655718 GKY655711:GKY655718 GBC655711:GBC655718 FRG655711:FRG655718 FHK655711:FHK655718 EXO655711:EXO655718 ENS655711:ENS655718 EDW655711:EDW655718 DUA655711:DUA655718 DKE655711:DKE655718 DAI655711:DAI655718 CQM655711:CQM655718 CGQ655711:CGQ655718 BWU655711:BWU655718 BMY655711:BMY655718 BDC655711:BDC655718 ATG655711:ATG655718 AJK655711:AJK655718 ZO655711:ZO655718 PS655711:PS655718 FW655711:FW655718 WSI590175:WSI590182 WIM590175:WIM590182 VYQ590175:VYQ590182 VOU590175:VOU590182 VEY590175:VEY590182 UVC590175:UVC590182 ULG590175:ULG590182 UBK590175:UBK590182 TRO590175:TRO590182 THS590175:THS590182 SXW590175:SXW590182 SOA590175:SOA590182 SEE590175:SEE590182 RUI590175:RUI590182 RKM590175:RKM590182 RAQ590175:RAQ590182 QQU590175:QQU590182 QGY590175:QGY590182 PXC590175:PXC590182 PNG590175:PNG590182 PDK590175:PDK590182 OTO590175:OTO590182 OJS590175:OJS590182 NZW590175:NZW590182 NQA590175:NQA590182 NGE590175:NGE590182 MWI590175:MWI590182 MMM590175:MMM590182 MCQ590175:MCQ590182 LSU590175:LSU590182 LIY590175:LIY590182 KZC590175:KZC590182 KPG590175:KPG590182 KFK590175:KFK590182 JVO590175:JVO590182 JLS590175:JLS590182 JBW590175:JBW590182 ISA590175:ISA590182 IIE590175:IIE590182 HYI590175:HYI590182 HOM590175:HOM590182 HEQ590175:HEQ590182 GUU590175:GUU590182 GKY590175:GKY590182 GBC590175:GBC590182 FRG590175:FRG590182 FHK590175:FHK590182 EXO590175:EXO590182 ENS590175:ENS590182 EDW590175:EDW590182 DUA590175:DUA590182 DKE590175:DKE590182 DAI590175:DAI590182 CQM590175:CQM590182 CGQ590175:CGQ590182 BWU590175:BWU590182 BMY590175:BMY590182 BDC590175:BDC590182 ATG590175:ATG590182 AJK590175:AJK590182 ZO590175:ZO590182 PS590175:PS590182 FW590175:FW590182 WSI524639:WSI524646 WIM524639:WIM524646 VYQ524639:VYQ524646 VOU524639:VOU524646 VEY524639:VEY524646 UVC524639:UVC524646 ULG524639:ULG524646 UBK524639:UBK524646 TRO524639:TRO524646 THS524639:THS524646 SXW524639:SXW524646 SOA524639:SOA524646 SEE524639:SEE524646 RUI524639:RUI524646 RKM524639:RKM524646 RAQ524639:RAQ524646 QQU524639:QQU524646 QGY524639:QGY524646 PXC524639:PXC524646 PNG524639:PNG524646 PDK524639:PDK524646 OTO524639:OTO524646 OJS524639:OJS524646 NZW524639:NZW524646 NQA524639:NQA524646 NGE524639:NGE524646 MWI524639:MWI524646 MMM524639:MMM524646 MCQ524639:MCQ524646 LSU524639:LSU524646 LIY524639:LIY524646 KZC524639:KZC524646 KPG524639:KPG524646 KFK524639:KFK524646 JVO524639:JVO524646 JLS524639:JLS524646 JBW524639:JBW524646 ISA524639:ISA524646 IIE524639:IIE524646 HYI524639:HYI524646 HOM524639:HOM524646 HEQ524639:HEQ524646 GUU524639:GUU524646 GKY524639:GKY524646 GBC524639:GBC524646 FRG524639:FRG524646 FHK524639:FHK524646 EXO524639:EXO524646 ENS524639:ENS524646 EDW524639:EDW524646 DUA524639:DUA524646 DKE524639:DKE524646 DAI524639:DAI524646 CQM524639:CQM524646 CGQ524639:CGQ524646 BWU524639:BWU524646 BMY524639:BMY524646 BDC524639:BDC524646 ATG524639:ATG524646 AJK524639:AJK524646 ZO524639:ZO524646 PS524639:PS524646 FW524639:FW524646 WSI459103:WSI459110 WIM459103:WIM459110 VYQ459103:VYQ459110 VOU459103:VOU459110 VEY459103:VEY459110 UVC459103:UVC459110 ULG459103:ULG459110 UBK459103:UBK459110 TRO459103:TRO459110 THS459103:THS459110 SXW459103:SXW459110 SOA459103:SOA459110 SEE459103:SEE459110 RUI459103:RUI459110 RKM459103:RKM459110 RAQ459103:RAQ459110 QQU459103:QQU459110 QGY459103:QGY459110 PXC459103:PXC459110 PNG459103:PNG459110 PDK459103:PDK459110 OTO459103:OTO459110 OJS459103:OJS459110 NZW459103:NZW459110 NQA459103:NQA459110 NGE459103:NGE459110 MWI459103:MWI459110 MMM459103:MMM459110 MCQ459103:MCQ459110 LSU459103:LSU459110 LIY459103:LIY459110 KZC459103:KZC459110 KPG459103:KPG459110 KFK459103:KFK459110 JVO459103:JVO459110 JLS459103:JLS459110 JBW459103:JBW459110 ISA459103:ISA459110 IIE459103:IIE459110 HYI459103:HYI459110 HOM459103:HOM459110 HEQ459103:HEQ459110 GUU459103:GUU459110 GKY459103:GKY459110 GBC459103:GBC459110 FRG459103:FRG459110 FHK459103:FHK459110 EXO459103:EXO459110 ENS459103:ENS459110 EDW459103:EDW459110 DUA459103:DUA459110 DKE459103:DKE459110 DAI459103:DAI459110 CQM459103:CQM459110 CGQ459103:CGQ459110 BWU459103:BWU459110 BMY459103:BMY459110 BDC459103:BDC459110 ATG459103:ATG459110 AJK459103:AJK459110 ZO459103:ZO459110 PS459103:PS459110 FW459103:FW459110 WSI393567:WSI393574 WIM393567:WIM393574 VYQ393567:VYQ393574 VOU393567:VOU393574 VEY393567:VEY393574 UVC393567:UVC393574 ULG393567:ULG393574 UBK393567:UBK393574 TRO393567:TRO393574 THS393567:THS393574 SXW393567:SXW393574 SOA393567:SOA393574 SEE393567:SEE393574 RUI393567:RUI393574 RKM393567:RKM393574 RAQ393567:RAQ393574 QQU393567:QQU393574 QGY393567:QGY393574 PXC393567:PXC393574 PNG393567:PNG393574 PDK393567:PDK393574 OTO393567:OTO393574 OJS393567:OJS393574 NZW393567:NZW393574 NQA393567:NQA393574 NGE393567:NGE393574 MWI393567:MWI393574 MMM393567:MMM393574 MCQ393567:MCQ393574 LSU393567:LSU393574 LIY393567:LIY393574 KZC393567:KZC393574 KPG393567:KPG393574 KFK393567:KFK393574 JVO393567:JVO393574 JLS393567:JLS393574 JBW393567:JBW393574 ISA393567:ISA393574 IIE393567:IIE393574 HYI393567:HYI393574 HOM393567:HOM393574 HEQ393567:HEQ393574 GUU393567:GUU393574 GKY393567:GKY393574 GBC393567:GBC393574 FRG393567:FRG393574 FHK393567:FHK393574 EXO393567:EXO393574 ENS393567:ENS393574 EDW393567:EDW393574 DUA393567:DUA393574 DKE393567:DKE393574 DAI393567:DAI393574 CQM393567:CQM393574 CGQ393567:CGQ393574 BWU393567:BWU393574 BMY393567:BMY393574 BDC393567:BDC393574 ATG393567:ATG393574 AJK393567:AJK393574 ZO393567:ZO393574 PS393567:PS393574 FW393567:FW393574 WSI328031:WSI328038 WIM328031:WIM328038 VYQ328031:VYQ328038 VOU328031:VOU328038 VEY328031:VEY328038 UVC328031:UVC328038 ULG328031:ULG328038 UBK328031:UBK328038 TRO328031:TRO328038 THS328031:THS328038 SXW328031:SXW328038 SOA328031:SOA328038 SEE328031:SEE328038 RUI328031:RUI328038 RKM328031:RKM328038 RAQ328031:RAQ328038 QQU328031:QQU328038 QGY328031:QGY328038 PXC328031:PXC328038 PNG328031:PNG328038 PDK328031:PDK328038 OTO328031:OTO328038 OJS328031:OJS328038 NZW328031:NZW328038 NQA328031:NQA328038 NGE328031:NGE328038 MWI328031:MWI328038 MMM328031:MMM328038 MCQ328031:MCQ328038 LSU328031:LSU328038 LIY328031:LIY328038 KZC328031:KZC328038 KPG328031:KPG328038 KFK328031:KFK328038 JVO328031:JVO328038 JLS328031:JLS328038 JBW328031:JBW328038 ISA328031:ISA328038 IIE328031:IIE328038 HYI328031:HYI328038 HOM328031:HOM328038 HEQ328031:HEQ328038 GUU328031:GUU328038 GKY328031:GKY328038 GBC328031:GBC328038 FRG328031:FRG328038 FHK328031:FHK328038 EXO328031:EXO328038 ENS328031:ENS328038 EDW328031:EDW328038 DUA328031:DUA328038 DKE328031:DKE328038 DAI328031:DAI328038 CQM328031:CQM328038 CGQ328031:CGQ328038 BWU328031:BWU328038 BMY328031:BMY328038 BDC328031:BDC328038 ATG328031:ATG328038 AJK328031:AJK328038 ZO328031:ZO328038 PS328031:PS328038 FW328031:FW328038 WSI262495:WSI262502 WIM262495:WIM262502 VYQ262495:VYQ262502 VOU262495:VOU262502 VEY262495:VEY262502 UVC262495:UVC262502 ULG262495:ULG262502 UBK262495:UBK262502 TRO262495:TRO262502 THS262495:THS262502 SXW262495:SXW262502 SOA262495:SOA262502 SEE262495:SEE262502 RUI262495:RUI262502 RKM262495:RKM262502 RAQ262495:RAQ262502 QQU262495:QQU262502 QGY262495:QGY262502 PXC262495:PXC262502 PNG262495:PNG262502 PDK262495:PDK262502 OTO262495:OTO262502 OJS262495:OJS262502 NZW262495:NZW262502 NQA262495:NQA262502 NGE262495:NGE262502 MWI262495:MWI262502 MMM262495:MMM262502 MCQ262495:MCQ262502 LSU262495:LSU262502 LIY262495:LIY262502 KZC262495:KZC262502 KPG262495:KPG262502 KFK262495:KFK262502 JVO262495:JVO262502 JLS262495:JLS262502 JBW262495:JBW262502 ISA262495:ISA262502 IIE262495:IIE262502 HYI262495:HYI262502 HOM262495:HOM262502 HEQ262495:HEQ262502 GUU262495:GUU262502 GKY262495:GKY262502 GBC262495:GBC262502 FRG262495:FRG262502 FHK262495:FHK262502 EXO262495:EXO262502 ENS262495:ENS262502 EDW262495:EDW262502 DUA262495:DUA262502 DKE262495:DKE262502 DAI262495:DAI262502 CQM262495:CQM262502 CGQ262495:CGQ262502 BWU262495:BWU262502 BMY262495:BMY262502 BDC262495:BDC262502 ATG262495:ATG262502 AJK262495:AJK262502 ZO262495:ZO262502 PS262495:PS262502 FW262495:FW262502 WSI196959:WSI196966 WIM196959:WIM196966 VYQ196959:VYQ196966 VOU196959:VOU196966 VEY196959:VEY196966 UVC196959:UVC196966 ULG196959:ULG196966 UBK196959:UBK196966 TRO196959:TRO196966 THS196959:THS196966 SXW196959:SXW196966 SOA196959:SOA196966 SEE196959:SEE196966 RUI196959:RUI196966 RKM196959:RKM196966 RAQ196959:RAQ196966 QQU196959:QQU196966 QGY196959:QGY196966 PXC196959:PXC196966 PNG196959:PNG196966 PDK196959:PDK196966 OTO196959:OTO196966 OJS196959:OJS196966 NZW196959:NZW196966 NQA196959:NQA196966 NGE196959:NGE196966 MWI196959:MWI196966 MMM196959:MMM196966 MCQ196959:MCQ196966 LSU196959:LSU196966 LIY196959:LIY196966 KZC196959:KZC196966 KPG196959:KPG196966 KFK196959:KFK196966 JVO196959:JVO196966 JLS196959:JLS196966 JBW196959:JBW196966 ISA196959:ISA196966 IIE196959:IIE196966 HYI196959:HYI196966 HOM196959:HOM196966 HEQ196959:HEQ196966 GUU196959:GUU196966 GKY196959:GKY196966 GBC196959:GBC196966 FRG196959:FRG196966 FHK196959:FHK196966 EXO196959:EXO196966 ENS196959:ENS196966 EDW196959:EDW196966 DUA196959:DUA196966 DKE196959:DKE196966 DAI196959:DAI196966 CQM196959:CQM196966 CGQ196959:CGQ196966 BWU196959:BWU196966 BMY196959:BMY196966 BDC196959:BDC196966 ATG196959:ATG196966 AJK196959:AJK196966 ZO196959:ZO196966 PS196959:PS196966 FW196959:FW196966 WSI131423:WSI131430 WIM131423:WIM131430 VYQ131423:VYQ131430 VOU131423:VOU131430 VEY131423:VEY131430 UVC131423:UVC131430 ULG131423:ULG131430 UBK131423:UBK131430 TRO131423:TRO131430 THS131423:THS131430 SXW131423:SXW131430 SOA131423:SOA131430 SEE131423:SEE131430 RUI131423:RUI131430 RKM131423:RKM131430 RAQ131423:RAQ131430 QQU131423:QQU131430 QGY131423:QGY131430 PXC131423:PXC131430 PNG131423:PNG131430 PDK131423:PDK131430 OTO131423:OTO131430 OJS131423:OJS131430 NZW131423:NZW131430 NQA131423:NQA131430 NGE131423:NGE131430 MWI131423:MWI131430 MMM131423:MMM131430 MCQ131423:MCQ131430 LSU131423:LSU131430 LIY131423:LIY131430 KZC131423:KZC131430 KPG131423:KPG131430 KFK131423:KFK131430 JVO131423:JVO131430 JLS131423:JLS131430 JBW131423:JBW131430 ISA131423:ISA131430 IIE131423:IIE131430 HYI131423:HYI131430 HOM131423:HOM131430 HEQ131423:HEQ131430 GUU131423:GUU131430 GKY131423:GKY131430 GBC131423:GBC131430 FRG131423:FRG131430 FHK131423:FHK131430 EXO131423:EXO131430 ENS131423:ENS131430 EDW131423:EDW131430 DUA131423:DUA131430 DKE131423:DKE131430 DAI131423:DAI131430 CQM131423:CQM131430 CGQ131423:CGQ131430 BWU131423:BWU131430 BMY131423:BMY131430 BDC131423:BDC131430 ATG131423:ATG131430 AJK131423:AJK131430 ZO131423:ZO131430 PS131423:PS131430 FW131423:FW131430 WSI65887:WSI65894 WIM65887:WIM65894 VYQ65887:VYQ65894 VOU65887:VOU65894 VEY65887:VEY65894 UVC65887:UVC65894 ULG65887:ULG65894 UBK65887:UBK65894 TRO65887:TRO65894 THS65887:THS65894 SXW65887:SXW65894 SOA65887:SOA65894 SEE65887:SEE65894 RUI65887:RUI65894 RKM65887:RKM65894 RAQ65887:RAQ65894 QQU65887:QQU65894 QGY65887:QGY65894 PXC65887:PXC65894 PNG65887:PNG65894 PDK65887:PDK65894 OTO65887:OTO65894 OJS65887:OJS65894 NZW65887:NZW65894 NQA65887:NQA65894 NGE65887:NGE65894 MWI65887:MWI65894 MMM65887:MMM65894 MCQ65887:MCQ65894 LSU65887:LSU65894 LIY65887:LIY65894 KZC65887:KZC65894 KPG65887:KPG65894 KFK65887:KFK65894 JVO65887:JVO65894 JLS65887:JLS65894 JBW65887:JBW65894 ISA65887:ISA65894 IIE65887:IIE65894 HYI65887:HYI65894 HOM65887:HOM65894 HEQ65887:HEQ65894 GUU65887:GUU65894 GKY65887:GKY65894 GBC65887:GBC65894 FRG65887:FRG65894 FHK65887:FHK65894 EXO65887:EXO65894 ENS65887:ENS65894 EDW65887:EDW65894 DUA65887:DUA65894 DKE65887:DKE65894 DAI65887:DAI65894 CQM65887:CQM65894 CGQ65887:CGQ65894 BWU65887:BWU65894 BMY65887:BMY65894 BDC65887:BDC65894 ATG65887:ATG65894 AJK65887:AJK65894 ZO65887:ZO65894 PS65887:PS65894 FW65887:FW65894 WSI983411:WSI983418 WIM983411:WIM983418 VYQ983411:VYQ983418 VOU983411:VOU983418 VEY983411:VEY983418 UVC983411:UVC983418 ULG983411:ULG983418 UBK983411:UBK983418 TRO983411:TRO983418 THS983411:THS983418 SXW983411:SXW983418 SOA983411:SOA983418 SEE983411:SEE983418 RUI983411:RUI983418 RKM983411:RKM983418 RAQ983411:RAQ983418 QQU983411:QQU983418 QGY983411:QGY983418 PXC983411:PXC983418 PNG983411:PNG983418 PDK983411:PDK983418 OTO983411:OTO983418 OJS983411:OJS983418 NZW983411:NZW983418 NQA983411:NQA983418 NGE983411:NGE983418 MWI983411:MWI983418 MMM983411:MMM983418 MCQ983411:MCQ983418 LSU983411:LSU983418 LIY983411:LIY983418 KZC983411:KZC983418 KPG983411:KPG983418 KFK983411:KFK983418 JVO983411:JVO983418 JLS983411:JLS983418 JBW983411:JBW983418 ISA983411:ISA983418 IIE983411:IIE983418 HYI983411:HYI983418 HOM983411:HOM983418 HEQ983411:HEQ983418 GUU983411:GUU983418 GKY983411:GKY983418 GBC983411:GBC983418 FRG983411:FRG983418 FHK983411:FHK983418 EXO983411:EXO983418 ENS983411:ENS983418 EDW983411:EDW983418 DUA983411:DUA983418 DKE983411:DKE983418 DAI983411:DAI983418 CQM983411:CQM983418 CGQ983411:CGQ983418 BWU983411:BWU983418 BMY983411:BMY983418 BDC983411:BDC983418 ATG983411:ATG983418 AJK983411:AJK983418 ZO983411:ZO983418 PS983411:PS983418 FW983411:FW983418 WSI917875:WSI917882 WIM917875:WIM917882 VYQ917875:VYQ917882 VOU917875:VOU917882 VEY917875:VEY917882 UVC917875:UVC917882 ULG917875:ULG917882 UBK917875:UBK917882 TRO917875:TRO917882 THS917875:THS917882 SXW917875:SXW917882 SOA917875:SOA917882 SEE917875:SEE917882 RUI917875:RUI917882 RKM917875:RKM917882 RAQ917875:RAQ917882 QQU917875:QQU917882 QGY917875:QGY917882 PXC917875:PXC917882 PNG917875:PNG917882 PDK917875:PDK917882 OTO917875:OTO917882 OJS917875:OJS917882 NZW917875:NZW917882 NQA917875:NQA917882 NGE917875:NGE917882 MWI917875:MWI917882 MMM917875:MMM917882 MCQ917875:MCQ917882 LSU917875:LSU917882 LIY917875:LIY917882 KZC917875:KZC917882 KPG917875:KPG917882 KFK917875:KFK917882 JVO917875:JVO917882 JLS917875:JLS917882 JBW917875:JBW917882 ISA917875:ISA917882 IIE917875:IIE917882 HYI917875:HYI917882 HOM917875:HOM917882 HEQ917875:HEQ917882 GUU917875:GUU917882 GKY917875:GKY917882 GBC917875:GBC917882 FRG917875:FRG917882 FHK917875:FHK917882 EXO917875:EXO917882 ENS917875:ENS917882 EDW917875:EDW917882 DUA917875:DUA917882 DKE917875:DKE917882 DAI917875:DAI917882 CQM917875:CQM917882 CGQ917875:CGQ917882 BWU917875:BWU917882 BMY917875:BMY917882 BDC917875:BDC917882 ATG917875:ATG917882 AJK917875:AJK917882 ZO917875:ZO917882 PS917875:PS917882 FW917875:FW917882 WSI852339:WSI852346 WIM852339:WIM852346 VYQ852339:VYQ852346 VOU852339:VOU852346 VEY852339:VEY852346 UVC852339:UVC852346 ULG852339:ULG852346 UBK852339:UBK852346 TRO852339:TRO852346 THS852339:THS852346 SXW852339:SXW852346 SOA852339:SOA852346 SEE852339:SEE852346 RUI852339:RUI852346 RKM852339:RKM852346 RAQ852339:RAQ852346 QQU852339:QQU852346 QGY852339:QGY852346 PXC852339:PXC852346 PNG852339:PNG852346 PDK852339:PDK852346 OTO852339:OTO852346 OJS852339:OJS852346 NZW852339:NZW852346 NQA852339:NQA852346 NGE852339:NGE852346 MWI852339:MWI852346 MMM852339:MMM852346 MCQ852339:MCQ852346 LSU852339:LSU852346 LIY852339:LIY852346 KZC852339:KZC852346 KPG852339:KPG852346 KFK852339:KFK852346 JVO852339:JVO852346 JLS852339:JLS852346 JBW852339:JBW852346 ISA852339:ISA852346 IIE852339:IIE852346 HYI852339:HYI852346 HOM852339:HOM852346 HEQ852339:HEQ852346 GUU852339:GUU852346 GKY852339:GKY852346 GBC852339:GBC852346 FRG852339:FRG852346 FHK852339:FHK852346 EXO852339:EXO852346 ENS852339:ENS852346 EDW852339:EDW852346 DUA852339:DUA852346 DKE852339:DKE852346 DAI852339:DAI852346 CQM852339:CQM852346 CGQ852339:CGQ852346 BWU852339:BWU852346 BMY852339:BMY852346 BDC852339:BDC852346 ATG852339:ATG852346 AJK852339:AJK852346 ZO852339:ZO852346 PS852339:PS852346 FW852339:FW852346 WSI786803:WSI786810 WIM786803:WIM786810 VYQ786803:VYQ786810 VOU786803:VOU786810 VEY786803:VEY786810 UVC786803:UVC786810 ULG786803:ULG786810 UBK786803:UBK786810 TRO786803:TRO786810 THS786803:THS786810 SXW786803:SXW786810 SOA786803:SOA786810 SEE786803:SEE786810 RUI786803:RUI786810 RKM786803:RKM786810 RAQ786803:RAQ786810 QQU786803:QQU786810 QGY786803:QGY786810 PXC786803:PXC786810 PNG786803:PNG786810 PDK786803:PDK786810 OTO786803:OTO786810 OJS786803:OJS786810 NZW786803:NZW786810 NQA786803:NQA786810 NGE786803:NGE786810 MWI786803:MWI786810 MMM786803:MMM786810 MCQ786803:MCQ786810 LSU786803:LSU786810 LIY786803:LIY786810 KZC786803:KZC786810 KPG786803:KPG786810 KFK786803:KFK786810 JVO786803:JVO786810 JLS786803:JLS786810 JBW786803:JBW786810 ISA786803:ISA786810 IIE786803:IIE786810 HYI786803:HYI786810 HOM786803:HOM786810 HEQ786803:HEQ786810 GUU786803:GUU786810 GKY786803:GKY786810 GBC786803:GBC786810 FRG786803:FRG786810 FHK786803:FHK786810 EXO786803:EXO786810 ENS786803:ENS786810 EDW786803:EDW786810 DUA786803:DUA786810 DKE786803:DKE786810 DAI786803:DAI786810 CQM786803:CQM786810 CGQ786803:CGQ786810 BWU786803:BWU786810 BMY786803:BMY786810 BDC786803:BDC786810 ATG786803:ATG786810 AJK786803:AJK786810 ZO786803:ZO786810 PS786803:PS786810 FW786803:FW786810 WSI721267:WSI721274 WIM721267:WIM721274 VYQ721267:VYQ721274 VOU721267:VOU721274 VEY721267:VEY721274 UVC721267:UVC721274 ULG721267:ULG721274 UBK721267:UBK721274 TRO721267:TRO721274 THS721267:THS721274 SXW721267:SXW721274 SOA721267:SOA721274 SEE721267:SEE721274 RUI721267:RUI721274 RKM721267:RKM721274 RAQ721267:RAQ721274 QQU721267:QQU721274 QGY721267:QGY721274 PXC721267:PXC721274 PNG721267:PNG721274 PDK721267:PDK721274 OTO721267:OTO721274 OJS721267:OJS721274 NZW721267:NZW721274 NQA721267:NQA721274 NGE721267:NGE721274 MWI721267:MWI721274 MMM721267:MMM721274 MCQ721267:MCQ721274 LSU721267:LSU721274 LIY721267:LIY721274 KZC721267:KZC721274 KPG721267:KPG721274 KFK721267:KFK721274 JVO721267:JVO721274 JLS721267:JLS721274 JBW721267:JBW721274 ISA721267:ISA721274 IIE721267:IIE721274 HYI721267:HYI721274 HOM721267:HOM721274 HEQ721267:HEQ721274 GUU721267:GUU721274 GKY721267:GKY721274 GBC721267:GBC721274 FRG721267:FRG721274 FHK721267:FHK721274 EXO721267:EXO721274 ENS721267:ENS721274 EDW721267:EDW721274 DUA721267:DUA721274 DKE721267:DKE721274 DAI721267:DAI721274 CQM721267:CQM721274 CGQ721267:CGQ721274 BWU721267:BWU721274 BMY721267:BMY721274 BDC721267:BDC721274 ATG721267:ATG721274 AJK721267:AJK721274 ZO721267:ZO721274 PS721267:PS721274 FW721267:FW721274 WSI655731:WSI655738 WIM655731:WIM655738 VYQ655731:VYQ655738 VOU655731:VOU655738 VEY655731:VEY655738 UVC655731:UVC655738 ULG655731:ULG655738 UBK655731:UBK655738 TRO655731:TRO655738 THS655731:THS655738 SXW655731:SXW655738 SOA655731:SOA655738 SEE655731:SEE655738 RUI655731:RUI655738 RKM655731:RKM655738 RAQ655731:RAQ655738 QQU655731:QQU655738 QGY655731:QGY655738 PXC655731:PXC655738 PNG655731:PNG655738 PDK655731:PDK655738 OTO655731:OTO655738 OJS655731:OJS655738 NZW655731:NZW655738 NQA655731:NQA655738 NGE655731:NGE655738 MWI655731:MWI655738 MMM655731:MMM655738 MCQ655731:MCQ655738 LSU655731:LSU655738 LIY655731:LIY655738 KZC655731:KZC655738 KPG655731:KPG655738 KFK655731:KFK655738 JVO655731:JVO655738 JLS655731:JLS655738 JBW655731:JBW655738 ISA655731:ISA655738 IIE655731:IIE655738 HYI655731:HYI655738 HOM655731:HOM655738 HEQ655731:HEQ655738 GUU655731:GUU655738 GKY655731:GKY655738 GBC655731:GBC655738 FRG655731:FRG655738 FHK655731:FHK655738 EXO655731:EXO655738 ENS655731:ENS655738 EDW655731:EDW655738 DUA655731:DUA655738 DKE655731:DKE655738 DAI655731:DAI655738 CQM655731:CQM655738 CGQ655731:CGQ655738 BWU655731:BWU655738 BMY655731:BMY655738 BDC655731:BDC655738 ATG655731:ATG655738 AJK655731:AJK655738 ZO655731:ZO655738 PS655731:PS655738 FW655731:FW655738 WSI590195:WSI590202 WIM590195:WIM590202 VYQ590195:VYQ590202 VOU590195:VOU590202 VEY590195:VEY590202 UVC590195:UVC590202 ULG590195:ULG590202 UBK590195:UBK590202 TRO590195:TRO590202 THS590195:THS590202 SXW590195:SXW590202 SOA590195:SOA590202 SEE590195:SEE590202 RUI590195:RUI590202 RKM590195:RKM590202 RAQ590195:RAQ590202 QQU590195:QQU590202 QGY590195:QGY590202 PXC590195:PXC590202 PNG590195:PNG590202 PDK590195:PDK590202 OTO590195:OTO590202 OJS590195:OJS590202 NZW590195:NZW590202 NQA590195:NQA590202 NGE590195:NGE590202 MWI590195:MWI590202 MMM590195:MMM590202 MCQ590195:MCQ590202 LSU590195:LSU590202 LIY590195:LIY590202 KZC590195:KZC590202 KPG590195:KPG590202 KFK590195:KFK590202 JVO590195:JVO590202 JLS590195:JLS590202 JBW590195:JBW590202 ISA590195:ISA590202 IIE590195:IIE590202 HYI590195:HYI590202 HOM590195:HOM590202 HEQ590195:HEQ590202 GUU590195:GUU590202 GKY590195:GKY590202 GBC590195:GBC590202 FRG590195:FRG590202 FHK590195:FHK590202 EXO590195:EXO590202 ENS590195:ENS590202 EDW590195:EDW590202 DUA590195:DUA590202 DKE590195:DKE590202 DAI590195:DAI590202 CQM590195:CQM590202 CGQ590195:CGQ590202 BWU590195:BWU590202 BMY590195:BMY590202 BDC590195:BDC590202 ATG590195:ATG590202 AJK590195:AJK590202 ZO590195:ZO590202 PS590195:PS590202 FW590195:FW590202 WSI524659:WSI524666 WIM524659:WIM524666 VYQ524659:VYQ524666 VOU524659:VOU524666 VEY524659:VEY524666 UVC524659:UVC524666 ULG524659:ULG524666 UBK524659:UBK524666 TRO524659:TRO524666 THS524659:THS524666 SXW524659:SXW524666 SOA524659:SOA524666 SEE524659:SEE524666 RUI524659:RUI524666 RKM524659:RKM524666 RAQ524659:RAQ524666 QQU524659:QQU524666 QGY524659:QGY524666 PXC524659:PXC524666 PNG524659:PNG524666 PDK524659:PDK524666 OTO524659:OTO524666 OJS524659:OJS524666 NZW524659:NZW524666 NQA524659:NQA524666 NGE524659:NGE524666 MWI524659:MWI524666 MMM524659:MMM524666 MCQ524659:MCQ524666 LSU524659:LSU524666 LIY524659:LIY524666 KZC524659:KZC524666 KPG524659:KPG524666 KFK524659:KFK524666 JVO524659:JVO524666 JLS524659:JLS524666 JBW524659:JBW524666 ISA524659:ISA524666 IIE524659:IIE524666 HYI524659:HYI524666 HOM524659:HOM524666 HEQ524659:HEQ524666 GUU524659:GUU524666 GKY524659:GKY524666 GBC524659:GBC524666 FRG524659:FRG524666 FHK524659:FHK524666 EXO524659:EXO524666 ENS524659:ENS524666 EDW524659:EDW524666 DUA524659:DUA524666 DKE524659:DKE524666 DAI524659:DAI524666 CQM524659:CQM524666 CGQ524659:CGQ524666 BWU524659:BWU524666 BMY524659:BMY524666 BDC524659:BDC524666 ATG524659:ATG524666 AJK524659:AJK524666 ZO524659:ZO524666 PS524659:PS524666 FW524659:FW524666 WSI459123:WSI459130 WIM459123:WIM459130 VYQ459123:VYQ459130 VOU459123:VOU459130 VEY459123:VEY459130 UVC459123:UVC459130 ULG459123:ULG459130 UBK459123:UBK459130 TRO459123:TRO459130 THS459123:THS459130 SXW459123:SXW459130 SOA459123:SOA459130 SEE459123:SEE459130 RUI459123:RUI459130 RKM459123:RKM459130 RAQ459123:RAQ459130 QQU459123:QQU459130 QGY459123:QGY459130 PXC459123:PXC459130 PNG459123:PNG459130 PDK459123:PDK459130 OTO459123:OTO459130 OJS459123:OJS459130 NZW459123:NZW459130 NQA459123:NQA459130 NGE459123:NGE459130 MWI459123:MWI459130 MMM459123:MMM459130 MCQ459123:MCQ459130 LSU459123:LSU459130 LIY459123:LIY459130 KZC459123:KZC459130 KPG459123:KPG459130 KFK459123:KFK459130 JVO459123:JVO459130 JLS459123:JLS459130 JBW459123:JBW459130 ISA459123:ISA459130 IIE459123:IIE459130 HYI459123:HYI459130 HOM459123:HOM459130 HEQ459123:HEQ459130 GUU459123:GUU459130 GKY459123:GKY459130 GBC459123:GBC459130 FRG459123:FRG459130 FHK459123:FHK459130 EXO459123:EXO459130 ENS459123:ENS459130 EDW459123:EDW459130 DUA459123:DUA459130 DKE459123:DKE459130 DAI459123:DAI459130 CQM459123:CQM459130 CGQ459123:CGQ459130 BWU459123:BWU459130 BMY459123:BMY459130 BDC459123:BDC459130 ATG459123:ATG459130 AJK459123:AJK459130 ZO459123:ZO459130 PS459123:PS459130 FW459123:FW459130 WSI393587:WSI393594 WIM393587:WIM393594 VYQ393587:VYQ393594 VOU393587:VOU393594 VEY393587:VEY393594 UVC393587:UVC393594 ULG393587:ULG393594 UBK393587:UBK393594 TRO393587:TRO393594 THS393587:THS393594 SXW393587:SXW393594 SOA393587:SOA393594 SEE393587:SEE393594 RUI393587:RUI393594 RKM393587:RKM393594 RAQ393587:RAQ393594 QQU393587:QQU393594 QGY393587:QGY393594 PXC393587:PXC393594 PNG393587:PNG393594 PDK393587:PDK393594 OTO393587:OTO393594 OJS393587:OJS393594 NZW393587:NZW393594 NQA393587:NQA393594 NGE393587:NGE393594 MWI393587:MWI393594 MMM393587:MMM393594 MCQ393587:MCQ393594 LSU393587:LSU393594 LIY393587:LIY393594 KZC393587:KZC393594 KPG393587:KPG393594 KFK393587:KFK393594 JVO393587:JVO393594 JLS393587:JLS393594 JBW393587:JBW393594 ISA393587:ISA393594 IIE393587:IIE393594 HYI393587:HYI393594 HOM393587:HOM393594 HEQ393587:HEQ393594 GUU393587:GUU393594 GKY393587:GKY393594 GBC393587:GBC393594 FRG393587:FRG393594 FHK393587:FHK393594 EXO393587:EXO393594 ENS393587:ENS393594 EDW393587:EDW393594 DUA393587:DUA393594 DKE393587:DKE393594 DAI393587:DAI393594 CQM393587:CQM393594 CGQ393587:CGQ393594 BWU393587:BWU393594 BMY393587:BMY393594 BDC393587:BDC393594 ATG393587:ATG393594 AJK393587:AJK393594 ZO393587:ZO393594 PS393587:PS393594 FW393587:FW393594 WSI328051:WSI328058 WIM328051:WIM328058 VYQ328051:VYQ328058 VOU328051:VOU328058 VEY328051:VEY328058 UVC328051:UVC328058 ULG328051:ULG328058 UBK328051:UBK328058 TRO328051:TRO328058 THS328051:THS328058 SXW328051:SXW328058 SOA328051:SOA328058 SEE328051:SEE328058 RUI328051:RUI328058 RKM328051:RKM328058 RAQ328051:RAQ328058 QQU328051:QQU328058 QGY328051:QGY328058 PXC328051:PXC328058 PNG328051:PNG328058 PDK328051:PDK328058 OTO328051:OTO328058 OJS328051:OJS328058 NZW328051:NZW328058 NQA328051:NQA328058 NGE328051:NGE328058 MWI328051:MWI328058 MMM328051:MMM328058 MCQ328051:MCQ328058 LSU328051:LSU328058 LIY328051:LIY328058 KZC328051:KZC328058 KPG328051:KPG328058 KFK328051:KFK328058 JVO328051:JVO328058 JLS328051:JLS328058 JBW328051:JBW328058 ISA328051:ISA328058 IIE328051:IIE328058 HYI328051:HYI328058 HOM328051:HOM328058 HEQ328051:HEQ328058 GUU328051:GUU328058 GKY328051:GKY328058 GBC328051:GBC328058 FRG328051:FRG328058 FHK328051:FHK328058 EXO328051:EXO328058 ENS328051:ENS328058 EDW328051:EDW328058 DUA328051:DUA328058 DKE328051:DKE328058 DAI328051:DAI328058 CQM328051:CQM328058 CGQ328051:CGQ328058 BWU328051:BWU328058 BMY328051:BMY328058 BDC328051:BDC328058 ATG328051:ATG328058 AJK328051:AJK328058 ZO328051:ZO328058 PS328051:PS328058 FW328051:FW328058 WSI262515:WSI262522 WIM262515:WIM262522 VYQ262515:VYQ262522 VOU262515:VOU262522 VEY262515:VEY262522 UVC262515:UVC262522 ULG262515:ULG262522 UBK262515:UBK262522 TRO262515:TRO262522 THS262515:THS262522 SXW262515:SXW262522 SOA262515:SOA262522 SEE262515:SEE262522 RUI262515:RUI262522 RKM262515:RKM262522 RAQ262515:RAQ262522 QQU262515:QQU262522 QGY262515:QGY262522 PXC262515:PXC262522 PNG262515:PNG262522 PDK262515:PDK262522 OTO262515:OTO262522 OJS262515:OJS262522 NZW262515:NZW262522 NQA262515:NQA262522 NGE262515:NGE262522 MWI262515:MWI262522 MMM262515:MMM262522 MCQ262515:MCQ262522 LSU262515:LSU262522 LIY262515:LIY262522 KZC262515:KZC262522 KPG262515:KPG262522 KFK262515:KFK262522 JVO262515:JVO262522 JLS262515:JLS262522 JBW262515:JBW262522 ISA262515:ISA262522 IIE262515:IIE262522 HYI262515:HYI262522 HOM262515:HOM262522 HEQ262515:HEQ262522 GUU262515:GUU262522 GKY262515:GKY262522 GBC262515:GBC262522 FRG262515:FRG262522 FHK262515:FHK262522 EXO262515:EXO262522 ENS262515:ENS262522 EDW262515:EDW262522 DUA262515:DUA262522 DKE262515:DKE262522 DAI262515:DAI262522 CQM262515:CQM262522 CGQ262515:CGQ262522 BWU262515:BWU262522 BMY262515:BMY262522 BDC262515:BDC262522 ATG262515:ATG262522 AJK262515:AJK262522 ZO262515:ZO262522 PS262515:PS262522 FW262515:FW262522 WSI196979:WSI196986 WIM196979:WIM196986 VYQ196979:VYQ196986 VOU196979:VOU196986 VEY196979:VEY196986 UVC196979:UVC196986 ULG196979:ULG196986 UBK196979:UBK196986 TRO196979:TRO196986 THS196979:THS196986 SXW196979:SXW196986 SOA196979:SOA196986 SEE196979:SEE196986 RUI196979:RUI196986 RKM196979:RKM196986 RAQ196979:RAQ196986 QQU196979:QQU196986 QGY196979:QGY196986 PXC196979:PXC196986 PNG196979:PNG196986 PDK196979:PDK196986 OTO196979:OTO196986 OJS196979:OJS196986 NZW196979:NZW196986 NQA196979:NQA196986 NGE196979:NGE196986 MWI196979:MWI196986 MMM196979:MMM196986 MCQ196979:MCQ196986 LSU196979:LSU196986 LIY196979:LIY196986 KZC196979:KZC196986 KPG196979:KPG196986 KFK196979:KFK196986 JVO196979:JVO196986 JLS196979:JLS196986 JBW196979:JBW196986 ISA196979:ISA196986 IIE196979:IIE196986 HYI196979:HYI196986 HOM196979:HOM196986 HEQ196979:HEQ196986 GUU196979:GUU196986 GKY196979:GKY196986 GBC196979:GBC196986 FRG196979:FRG196986 FHK196979:FHK196986 EXO196979:EXO196986 ENS196979:ENS196986 EDW196979:EDW196986 DUA196979:DUA196986 DKE196979:DKE196986 DAI196979:DAI196986 CQM196979:CQM196986 CGQ196979:CGQ196986 BWU196979:BWU196986 BMY196979:BMY196986 BDC196979:BDC196986 ATG196979:ATG196986 AJK196979:AJK196986 ZO196979:ZO196986 PS196979:PS196986 FW196979:FW196986 WSI131443:WSI131450 WIM131443:WIM131450 VYQ131443:VYQ131450 VOU131443:VOU131450 VEY131443:VEY131450 UVC131443:UVC131450 ULG131443:ULG131450 UBK131443:UBK131450 TRO131443:TRO131450 THS131443:THS131450 SXW131443:SXW131450 SOA131443:SOA131450 SEE131443:SEE131450 RUI131443:RUI131450 RKM131443:RKM131450 RAQ131443:RAQ131450 QQU131443:QQU131450 QGY131443:QGY131450 PXC131443:PXC131450 PNG131443:PNG131450 PDK131443:PDK131450 OTO131443:OTO131450 OJS131443:OJS131450 NZW131443:NZW131450 NQA131443:NQA131450 NGE131443:NGE131450 MWI131443:MWI131450 MMM131443:MMM131450 MCQ131443:MCQ131450 LSU131443:LSU131450 LIY131443:LIY131450 KZC131443:KZC131450 KPG131443:KPG131450 KFK131443:KFK131450 JVO131443:JVO131450 JLS131443:JLS131450 JBW131443:JBW131450 ISA131443:ISA131450 IIE131443:IIE131450 HYI131443:HYI131450 HOM131443:HOM131450 HEQ131443:HEQ131450 GUU131443:GUU131450 GKY131443:GKY131450 GBC131443:GBC131450 FRG131443:FRG131450 FHK131443:FHK131450 EXO131443:EXO131450 ENS131443:ENS131450 EDW131443:EDW131450 DUA131443:DUA131450 DKE131443:DKE131450 DAI131443:DAI131450 CQM131443:CQM131450 CGQ131443:CGQ131450 BWU131443:BWU131450 BMY131443:BMY131450 BDC131443:BDC131450 ATG131443:ATG131450 AJK131443:AJK131450 ZO131443:ZO131450 PS131443:PS131450 FW131443:FW131450 WSI65907:WSI65914 WIM65907:WIM65914 VYQ65907:VYQ65914 VOU65907:VOU65914 VEY65907:VEY65914 UVC65907:UVC65914 ULG65907:ULG65914 UBK65907:UBK65914 TRO65907:TRO65914 THS65907:THS65914 SXW65907:SXW65914 SOA65907:SOA65914 SEE65907:SEE65914 RUI65907:RUI65914 RKM65907:RKM65914 RAQ65907:RAQ65914 QQU65907:QQU65914 QGY65907:QGY65914 PXC65907:PXC65914 PNG65907:PNG65914 PDK65907:PDK65914 OTO65907:OTO65914 OJS65907:OJS65914 NZW65907:NZW65914 NQA65907:NQA65914 NGE65907:NGE65914 MWI65907:MWI65914 MMM65907:MMM65914 MCQ65907:MCQ65914 LSU65907:LSU65914 LIY65907:LIY65914 KZC65907:KZC65914 KPG65907:KPG65914 KFK65907:KFK65914 JVO65907:JVO65914 JLS65907:JLS65914 JBW65907:JBW65914 ISA65907:ISA65914 IIE65907:IIE65914 HYI65907:HYI65914 HOM65907:HOM65914 HEQ65907:HEQ65914 GUU65907:GUU65914 GKY65907:GKY65914 GBC65907:GBC65914 FRG65907:FRG65914 FHK65907:FHK65914 EXO65907:EXO65914 ENS65907:ENS65914 EDW65907:EDW65914 DUA65907:DUA65914 DKE65907:DKE65914 DAI65907:DAI65914 CQM65907:CQM65914 CGQ65907:CGQ65914 BWU65907:BWU65914 BMY65907:BMY65914 BDC65907:BDC65914 ATG65907:ATG65914 AJK65907:AJK65914 ZO65907:ZO65914 PS65907:PS65914 FW65907:FW65914 WSI982839 WIM982839 VYQ982839 VOU982839 VEY982839 UVC982839 ULG982839 UBK982839 TRO982839 THS982839 SXW982839 SOA982839 SEE982839 RUI982839 RKM982839 RAQ982839 QQU982839 QGY982839 PXC982839 PNG982839 PDK982839 OTO982839 OJS982839 NZW982839 NQA982839 NGE982839 MWI982839 MMM982839 MCQ982839 LSU982839 LIY982839 KZC982839 KPG982839 KFK982839 JVO982839 JLS982839 JBW982839 ISA982839 IIE982839 HYI982839 HOM982839 HEQ982839 GUU982839 GKY982839 GBC982839 FRG982839 FHK982839 EXO982839 ENS982839 EDW982839 DUA982839 DKE982839 DAI982839 CQM982839 CGQ982839 BWU982839 BMY982839 BDC982839 ATG982839 AJK982839 ZO982839 PS982839 FW982839 WSI917303 WIM917303 VYQ917303 VOU917303 VEY917303 UVC917303 ULG917303 UBK917303 TRO917303 THS917303 SXW917303 SOA917303 SEE917303 RUI917303 RKM917303 RAQ917303 QQU917303 QGY917303 PXC917303 PNG917303 PDK917303 OTO917303 OJS917303 NZW917303 NQA917303 NGE917303 MWI917303 MMM917303 MCQ917303 LSU917303 LIY917303 KZC917303 KPG917303 KFK917303 JVO917303 JLS917303 JBW917303 ISA917303 IIE917303 HYI917303 HOM917303 HEQ917303 GUU917303 GKY917303 GBC917303 FRG917303 FHK917303 EXO917303 ENS917303 EDW917303 DUA917303 DKE917303 DAI917303 CQM917303 CGQ917303 BWU917303 BMY917303 BDC917303 ATG917303 AJK917303 ZO917303 PS917303 FW917303 WSI851767 WIM851767 VYQ851767 VOU851767 VEY851767 UVC851767 ULG851767 UBK851767 TRO851767 THS851767 SXW851767 SOA851767 SEE851767 RUI851767 RKM851767 RAQ851767 QQU851767 QGY851767 PXC851767 PNG851767 PDK851767 OTO851767 OJS851767 NZW851767 NQA851767 NGE851767 MWI851767 MMM851767 MCQ851767 LSU851767 LIY851767 KZC851767 KPG851767 KFK851767 JVO851767 JLS851767 JBW851767 ISA851767 IIE851767 HYI851767 HOM851767 HEQ851767 GUU851767 GKY851767 GBC851767 FRG851767 FHK851767 EXO851767 ENS851767 EDW851767 DUA851767 DKE851767 DAI851767 CQM851767 CGQ851767 BWU851767 BMY851767 BDC851767 ATG851767 AJK851767 ZO851767 PS851767 FW851767 WSI786231 WIM786231 VYQ786231 VOU786231 VEY786231 UVC786231 ULG786231 UBK786231 TRO786231 THS786231 SXW786231 SOA786231 SEE786231 RUI786231 RKM786231 RAQ786231 QQU786231 QGY786231 PXC786231 PNG786231 PDK786231 OTO786231 OJS786231 NZW786231 NQA786231 NGE786231 MWI786231 MMM786231 MCQ786231 LSU786231 LIY786231 KZC786231 KPG786231 KFK786231 JVO786231 JLS786231 JBW786231 ISA786231 IIE786231 HYI786231 HOM786231 HEQ786231 GUU786231 GKY786231 GBC786231 FRG786231 FHK786231 EXO786231 ENS786231 EDW786231 DUA786231 DKE786231 DAI786231 CQM786231 CGQ786231 BWU786231 BMY786231 BDC786231 ATG786231 AJK786231 ZO786231 PS786231 FW786231 WSI720695 WIM720695 VYQ720695 VOU720695 VEY720695 UVC720695 ULG720695 UBK720695 TRO720695 THS720695 SXW720695 SOA720695 SEE720695 RUI720695 RKM720695 RAQ720695 QQU720695 QGY720695 PXC720695 PNG720695 PDK720695 OTO720695 OJS720695 NZW720695 NQA720695 NGE720695 MWI720695 MMM720695 MCQ720695 LSU720695 LIY720695 KZC720695 KPG720695 KFK720695 JVO720695 JLS720695 JBW720695 ISA720695 IIE720695 HYI720695 HOM720695 HEQ720695 GUU720695 GKY720695 GBC720695 FRG720695 FHK720695 EXO720695 ENS720695 EDW720695 DUA720695 DKE720695 DAI720695 CQM720695 CGQ720695 BWU720695 BMY720695 BDC720695 ATG720695 AJK720695 ZO720695 PS720695 FW720695 WSI655159 WIM655159 VYQ655159 VOU655159 VEY655159 UVC655159 ULG655159 UBK655159 TRO655159 THS655159 SXW655159 SOA655159 SEE655159 RUI655159 RKM655159 RAQ655159 QQU655159 QGY655159 PXC655159 PNG655159 PDK655159 OTO655159 OJS655159 NZW655159 NQA655159 NGE655159 MWI655159 MMM655159 MCQ655159 LSU655159 LIY655159 KZC655159 KPG655159 KFK655159 JVO655159 JLS655159 JBW655159 ISA655159 IIE655159 HYI655159 HOM655159 HEQ655159 GUU655159 GKY655159 GBC655159 FRG655159 FHK655159 EXO655159 ENS655159 EDW655159 DUA655159 DKE655159 DAI655159 CQM655159 CGQ655159 BWU655159 BMY655159 BDC655159 ATG655159 AJK655159 ZO655159 PS655159 FW655159 WSI589623 WIM589623 VYQ589623 VOU589623 VEY589623 UVC589623 ULG589623 UBK589623 TRO589623 THS589623 SXW589623 SOA589623 SEE589623 RUI589623 RKM589623 RAQ589623 QQU589623 QGY589623 PXC589623 PNG589623 PDK589623 OTO589623 OJS589623 NZW589623 NQA589623 NGE589623 MWI589623 MMM589623 MCQ589623 LSU589623 LIY589623 KZC589623 KPG589623 KFK589623 JVO589623 JLS589623 JBW589623 ISA589623 IIE589623 HYI589623 HOM589623 HEQ589623 GUU589623 GKY589623 GBC589623 FRG589623 FHK589623 EXO589623 ENS589623 EDW589623 DUA589623 DKE589623 DAI589623 CQM589623 CGQ589623 BWU589623 BMY589623 BDC589623 ATG589623 AJK589623 ZO589623 PS589623 FW589623 WSI524087 WIM524087 VYQ524087 VOU524087 VEY524087 UVC524087 ULG524087 UBK524087 TRO524087 THS524087 SXW524087 SOA524087 SEE524087 RUI524087 RKM524087 RAQ524087 QQU524087 QGY524087 PXC524087 PNG524087 PDK524087 OTO524087 OJS524087 NZW524087 NQA524087 NGE524087 MWI524087 MMM524087 MCQ524087 LSU524087 LIY524087 KZC524087 KPG524087 KFK524087 JVO524087 JLS524087 JBW524087 ISA524087 IIE524087 HYI524087 HOM524087 HEQ524087 GUU524087 GKY524087 GBC524087 FRG524087 FHK524087 EXO524087 ENS524087 EDW524087 DUA524087 DKE524087 DAI524087 CQM524087 CGQ524087 BWU524087 BMY524087 BDC524087 ATG524087 AJK524087 ZO524087 PS524087 FW524087 WSI458551 WIM458551 VYQ458551 VOU458551 VEY458551 UVC458551 ULG458551 UBK458551 TRO458551 THS458551 SXW458551 SOA458551 SEE458551 RUI458551 RKM458551 RAQ458551 QQU458551 QGY458551 PXC458551 PNG458551 PDK458551 OTO458551 OJS458551 NZW458551 NQA458551 NGE458551 MWI458551 MMM458551 MCQ458551 LSU458551 LIY458551 KZC458551 KPG458551 KFK458551 JVO458551 JLS458551 JBW458551 ISA458551 IIE458551 HYI458551 HOM458551 HEQ458551 GUU458551 GKY458551 GBC458551 FRG458551 FHK458551 EXO458551 ENS458551 EDW458551 DUA458551 DKE458551 DAI458551 CQM458551 CGQ458551 BWU458551 BMY458551 BDC458551 ATG458551 AJK458551 ZO458551 PS458551 FW458551 WSI393015 WIM393015 VYQ393015 VOU393015 VEY393015 UVC393015 ULG393015 UBK393015 TRO393015 THS393015 SXW393015 SOA393015 SEE393015 RUI393015 RKM393015 RAQ393015 QQU393015 QGY393015 PXC393015 PNG393015 PDK393015 OTO393015 OJS393015 NZW393015 NQA393015 NGE393015 MWI393015 MMM393015 MCQ393015 LSU393015 LIY393015 KZC393015 KPG393015 KFK393015 JVO393015 JLS393015 JBW393015 ISA393015 IIE393015 HYI393015 HOM393015 HEQ393015 GUU393015 GKY393015 GBC393015 FRG393015 FHK393015 EXO393015 ENS393015 EDW393015 DUA393015 DKE393015 DAI393015 CQM393015 CGQ393015 BWU393015 BMY393015 BDC393015 ATG393015 AJK393015 ZO393015 PS393015 FW393015 WSI327479 WIM327479 VYQ327479 VOU327479 VEY327479 UVC327479 ULG327479 UBK327479 TRO327479 THS327479 SXW327479 SOA327479 SEE327479 RUI327479 RKM327479 RAQ327479 QQU327479 QGY327479 PXC327479 PNG327479 PDK327479 OTO327479 OJS327479 NZW327479 NQA327479 NGE327479 MWI327479 MMM327479 MCQ327479 LSU327479 LIY327479 KZC327479 KPG327479 KFK327479 JVO327479 JLS327479 JBW327479 ISA327479 IIE327479 HYI327479 HOM327479 HEQ327479 GUU327479 GKY327479 GBC327479 FRG327479 FHK327479 EXO327479 ENS327479 EDW327479 DUA327479 DKE327479 DAI327479 CQM327479 CGQ327479 BWU327479 BMY327479 BDC327479 ATG327479 AJK327479 ZO327479 PS327479 FW327479 WSI261943 WIM261943 VYQ261943 VOU261943 VEY261943 UVC261943 ULG261943 UBK261943 TRO261943 THS261943 SXW261943 SOA261943 SEE261943 RUI261943 RKM261943 RAQ261943 QQU261943 QGY261943 PXC261943 PNG261943 PDK261943 OTO261943 OJS261943 NZW261943 NQA261943 NGE261943 MWI261943 MMM261943 MCQ261943 LSU261943 LIY261943 KZC261943 KPG261943 KFK261943 JVO261943 JLS261943 JBW261943 ISA261943 IIE261943 HYI261943 HOM261943 HEQ261943 GUU261943 GKY261943 GBC261943 FRG261943 FHK261943 EXO261943 ENS261943 EDW261943 DUA261943 DKE261943 DAI261943 CQM261943 CGQ261943 BWU261943 BMY261943 BDC261943 ATG261943 AJK261943 ZO261943 PS261943 FW261943 WSI196407 WIM196407 VYQ196407 VOU196407 VEY196407 UVC196407 ULG196407 UBK196407 TRO196407 THS196407 SXW196407 SOA196407 SEE196407 RUI196407 RKM196407 RAQ196407 QQU196407 QGY196407 PXC196407 PNG196407 PDK196407 OTO196407 OJS196407 NZW196407 NQA196407 NGE196407 MWI196407 MMM196407 MCQ196407 LSU196407 LIY196407 KZC196407 KPG196407 KFK196407 JVO196407 JLS196407 JBW196407 ISA196407 IIE196407 HYI196407 HOM196407 HEQ196407 GUU196407 GKY196407 GBC196407 FRG196407 FHK196407 EXO196407 ENS196407 EDW196407 DUA196407 DKE196407 DAI196407 CQM196407 CGQ196407 BWU196407 BMY196407 BDC196407 ATG196407 AJK196407 ZO196407 PS196407 FW196407 WSI130871 WIM130871 VYQ130871 VOU130871 VEY130871 UVC130871 ULG130871 UBK130871 TRO130871 THS130871 SXW130871 SOA130871 SEE130871 RUI130871 RKM130871 RAQ130871 QQU130871 QGY130871 PXC130871 PNG130871 PDK130871 OTO130871 OJS130871 NZW130871 NQA130871 NGE130871 MWI130871 MMM130871 MCQ130871 LSU130871 LIY130871 KZC130871 KPG130871 KFK130871 JVO130871 JLS130871 JBW130871 ISA130871 IIE130871 HYI130871 HOM130871 HEQ130871 GUU130871 GKY130871 GBC130871 FRG130871 FHK130871 EXO130871 ENS130871 EDW130871 DUA130871 DKE130871 DAI130871 CQM130871 CGQ130871 BWU130871 BMY130871 BDC130871 ATG130871 AJK130871 ZO130871 PS130871 FW130871 WSI65335 WIM65335 VYQ65335 VOU65335 VEY65335 UVC65335 ULG65335 UBK65335 TRO65335 THS65335 SXW65335 SOA65335 SEE65335 RUI65335 RKM65335 RAQ65335 QQU65335 QGY65335 PXC65335 PNG65335 PDK65335 OTO65335 OJS65335 NZW65335 NQA65335 NGE65335 MWI65335 MMM65335 MCQ65335 LSU65335 LIY65335 KZC65335 KPG65335 KFK65335 JVO65335 JLS65335 JBW65335 ISA65335 IIE65335 HYI65335 HOM65335 HEQ65335 GUU65335 GKY65335 GBC65335 FRG65335 FHK65335 EXO65335 ENS65335 EDW65335 DUA65335 DKE65335 DAI65335 CQM65335 CGQ65335 BWU65335 BMY65335 BDC65335 ATG65335 AJK65335 ZO65335 PS65335 FW65335 WSI982871 WIM982871 VYQ982871 VOU982871 VEY982871 UVC982871 ULG982871 UBK982871 TRO982871 THS982871 SXW982871 SOA982871 SEE982871 RUI982871 RKM982871 RAQ982871 QQU982871 QGY982871 PXC982871 PNG982871 PDK982871 OTO982871 OJS982871 NZW982871 NQA982871 NGE982871 MWI982871 MMM982871 MCQ982871 LSU982871 LIY982871 KZC982871 KPG982871 KFK982871 JVO982871 JLS982871 JBW982871 ISA982871 IIE982871 HYI982871 HOM982871 HEQ982871 GUU982871 GKY982871 GBC982871 FRG982871 FHK982871 EXO982871 ENS982871 EDW982871 DUA982871 DKE982871 DAI982871 CQM982871 CGQ982871 BWU982871 BMY982871 BDC982871 ATG982871 AJK982871 ZO982871 PS982871 FW982871 WSI917335 WIM917335 VYQ917335 VOU917335 VEY917335 UVC917335 ULG917335 UBK917335 TRO917335 THS917335 SXW917335 SOA917335 SEE917335 RUI917335 RKM917335 RAQ917335 QQU917335 QGY917335 PXC917335 PNG917335 PDK917335 OTO917335 OJS917335 NZW917335 NQA917335 NGE917335 MWI917335 MMM917335 MCQ917335 LSU917335 LIY917335 KZC917335 KPG917335 KFK917335 JVO917335 JLS917335 JBW917335 ISA917335 IIE917335 HYI917335 HOM917335 HEQ917335 GUU917335 GKY917335 GBC917335 FRG917335 FHK917335 EXO917335 ENS917335 EDW917335 DUA917335 DKE917335 DAI917335 CQM917335 CGQ917335 BWU917335 BMY917335 BDC917335 ATG917335 AJK917335 ZO917335 PS917335 FW917335 WSI851799 WIM851799 VYQ851799 VOU851799 VEY851799 UVC851799 ULG851799 UBK851799 TRO851799 THS851799 SXW851799 SOA851799 SEE851799 RUI851799 RKM851799 RAQ851799 QQU851799 QGY851799 PXC851799 PNG851799 PDK851799 OTO851799 OJS851799 NZW851799 NQA851799 NGE851799 MWI851799 MMM851799 MCQ851799 LSU851799 LIY851799 KZC851799 KPG851799 KFK851799 JVO851799 JLS851799 JBW851799 ISA851799 IIE851799 HYI851799 HOM851799 HEQ851799 GUU851799 GKY851799 GBC851799 FRG851799 FHK851799 EXO851799 ENS851799 EDW851799 DUA851799 DKE851799 DAI851799 CQM851799 CGQ851799 BWU851799 BMY851799 BDC851799 ATG851799 AJK851799 ZO851799 PS851799 FW851799 WSI786263 WIM786263 VYQ786263 VOU786263 VEY786263 UVC786263 ULG786263 UBK786263 TRO786263 THS786263 SXW786263 SOA786263 SEE786263 RUI786263 RKM786263 RAQ786263 QQU786263 QGY786263 PXC786263 PNG786263 PDK786263 OTO786263 OJS786263 NZW786263 NQA786263 NGE786263 MWI786263 MMM786263 MCQ786263 LSU786263 LIY786263 KZC786263 KPG786263 KFK786263 JVO786263 JLS786263 JBW786263 ISA786263 IIE786263 HYI786263 HOM786263 HEQ786263 GUU786263 GKY786263 GBC786263 FRG786263 FHK786263 EXO786263 ENS786263 EDW786263 DUA786263 DKE786263 DAI786263 CQM786263 CGQ786263 BWU786263 BMY786263 BDC786263 ATG786263 AJK786263 ZO786263 PS786263 FW786263 WSI720727 WIM720727 VYQ720727 VOU720727 VEY720727 UVC720727 ULG720727 UBK720727 TRO720727 THS720727 SXW720727 SOA720727 SEE720727 RUI720727 RKM720727 RAQ720727 QQU720727 QGY720727 PXC720727 PNG720727 PDK720727 OTO720727 OJS720727 NZW720727 NQA720727 NGE720727 MWI720727 MMM720727 MCQ720727 LSU720727 LIY720727 KZC720727 KPG720727 KFK720727 JVO720727 JLS720727 JBW720727 ISA720727 IIE720727 HYI720727 HOM720727 HEQ720727 GUU720727 GKY720727 GBC720727 FRG720727 FHK720727 EXO720727 ENS720727 EDW720727 DUA720727 DKE720727 DAI720727 CQM720727 CGQ720727 BWU720727 BMY720727 BDC720727 ATG720727 AJK720727 ZO720727 PS720727 FW720727 WSI655191 WIM655191 VYQ655191 VOU655191 VEY655191 UVC655191 ULG655191 UBK655191 TRO655191 THS655191 SXW655191 SOA655191 SEE655191 RUI655191 RKM655191 RAQ655191 QQU655191 QGY655191 PXC655191 PNG655191 PDK655191 OTO655191 OJS655191 NZW655191 NQA655191 NGE655191 MWI655191 MMM655191 MCQ655191 LSU655191 LIY655191 KZC655191 KPG655191 KFK655191 JVO655191 JLS655191 JBW655191 ISA655191 IIE655191 HYI655191 HOM655191 HEQ655191 GUU655191 GKY655191 GBC655191 FRG655191 FHK655191 EXO655191 ENS655191 EDW655191 DUA655191 DKE655191 DAI655191 CQM655191 CGQ655191 BWU655191 BMY655191 BDC655191 ATG655191 AJK655191 ZO655191 PS655191 FW655191 WSI589655 WIM589655 VYQ589655 VOU589655 VEY589655 UVC589655 ULG589655 UBK589655 TRO589655 THS589655 SXW589655 SOA589655 SEE589655 RUI589655 RKM589655 RAQ589655 QQU589655 QGY589655 PXC589655 PNG589655 PDK589655 OTO589655 OJS589655 NZW589655 NQA589655 NGE589655 MWI589655 MMM589655 MCQ589655 LSU589655 LIY589655 KZC589655 KPG589655 KFK589655 JVO589655 JLS589655 JBW589655 ISA589655 IIE589655 HYI589655 HOM589655 HEQ589655 GUU589655 GKY589655 GBC589655 FRG589655 FHK589655 EXO589655 ENS589655 EDW589655 DUA589655 DKE589655 DAI589655 CQM589655 CGQ589655 BWU589655 BMY589655 BDC589655 ATG589655 AJK589655 ZO589655 PS589655 FW589655 WSI524119 WIM524119 VYQ524119 VOU524119 VEY524119 UVC524119 ULG524119 UBK524119 TRO524119 THS524119 SXW524119 SOA524119 SEE524119 RUI524119 RKM524119 RAQ524119 QQU524119 QGY524119 PXC524119 PNG524119 PDK524119 OTO524119 OJS524119 NZW524119 NQA524119 NGE524119 MWI524119 MMM524119 MCQ524119 LSU524119 LIY524119 KZC524119 KPG524119 KFK524119 JVO524119 JLS524119 JBW524119 ISA524119 IIE524119 HYI524119 HOM524119 HEQ524119 GUU524119 GKY524119 GBC524119 FRG524119 FHK524119 EXO524119 ENS524119 EDW524119 DUA524119 DKE524119 DAI524119 CQM524119 CGQ524119 BWU524119 BMY524119 BDC524119 ATG524119 AJK524119 ZO524119 PS524119 FW524119 WSI458583 WIM458583 VYQ458583 VOU458583 VEY458583 UVC458583 ULG458583 UBK458583 TRO458583 THS458583 SXW458583 SOA458583 SEE458583 RUI458583 RKM458583 RAQ458583 QQU458583 QGY458583 PXC458583 PNG458583 PDK458583 OTO458583 OJS458583 NZW458583 NQA458583 NGE458583 MWI458583 MMM458583 MCQ458583 LSU458583 LIY458583 KZC458583 KPG458583 KFK458583 JVO458583 JLS458583 JBW458583 ISA458583 IIE458583 HYI458583 HOM458583 HEQ458583 GUU458583 GKY458583 GBC458583 FRG458583 FHK458583 EXO458583 ENS458583 EDW458583 DUA458583 DKE458583 DAI458583 CQM458583 CGQ458583 BWU458583 BMY458583 BDC458583 ATG458583 AJK458583 ZO458583 PS458583 FW458583 WSI393047 WIM393047 VYQ393047 VOU393047 VEY393047 UVC393047 ULG393047 UBK393047 TRO393047 THS393047 SXW393047 SOA393047 SEE393047 RUI393047 RKM393047 RAQ393047 QQU393047 QGY393047 PXC393047 PNG393047 PDK393047 OTO393047 OJS393047 NZW393047 NQA393047 NGE393047 MWI393047 MMM393047 MCQ393047 LSU393047 LIY393047 KZC393047 KPG393047 KFK393047 JVO393047 JLS393047 JBW393047 ISA393047 IIE393047 HYI393047 HOM393047 HEQ393047 GUU393047 GKY393047 GBC393047 FRG393047 FHK393047 EXO393047 ENS393047 EDW393047 DUA393047 DKE393047 DAI393047 CQM393047 CGQ393047 BWU393047 BMY393047 BDC393047 ATG393047 AJK393047 ZO393047 PS393047 FW393047 WSI327511 WIM327511 VYQ327511 VOU327511 VEY327511 UVC327511 ULG327511 UBK327511 TRO327511 THS327511 SXW327511 SOA327511 SEE327511 RUI327511 RKM327511 RAQ327511 QQU327511 QGY327511 PXC327511 PNG327511 PDK327511 OTO327511 OJS327511 NZW327511 NQA327511 NGE327511 MWI327511 MMM327511 MCQ327511 LSU327511 LIY327511 KZC327511 KPG327511 KFK327511 JVO327511 JLS327511 JBW327511 ISA327511 IIE327511 HYI327511 HOM327511 HEQ327511 GUU327511 GKY327511 GBC327511 FRG327511 FHK327511 EXO327511 ENS327511 EDW327511 DUA327511 DKE327511 DAI327511 CQM327511 CGQ327511 BWU327511 BMY327511 BDC327511 ATG327511 AJK327511 ZO327511 PS327511 FW327511 WSI261975 WIM261975 VYQ261975 VOU261975 VEY261975 UVC261975 ULG261975 UBK261975 TRO261975 THS261975 SXW261975 SOA261975 SEE261975 RUI261975 RKM261975 RAQ261975 QQU261975 QGY261975 PXC261975 PNG261975 PDK261975 OTO261975 OJS261975 NZW261975 NQA261975 NGE261975 MWI261975 MMM261975 MCQ261975 LSU261975 LIY261975 KZC261975 KPG261975 KFK261975 JVO261975 JLS261975 JBW261975 ISA261975 IIE261975 HYI261975 HOM261975 HEQ261975 GUU261975 GKY261975 GBC261975 FRG261975 FHK261975 EXO261975 ENS261975 EDW261975 DUA261975 DKE261975 DAI261975 CQM261975 CGQ261975 BWU261975 BMY261975 BDC261975 ATG261975 AJK261975 ZO261975 PS261975 FW261975 WSI196439 WIM196439 VYQ196439 VOU196439 VEY196439 UVC196439 ULG196439 UBK196439 TRO196439 THS196439 SXW196439 SOA196439 SEE196439 RUI196439 RKM196439 RAQ196439 QQU196439 QGY196439 PXC196439 PNG196439 PDK196439 OTO196439 OJS196439 NZW196439 NQA196439 NGE196439 MWI196439 MMM196439 MCQ196439 LSU196439 LIY196439 KZC196439 KPG196439 KFK196439 JVO196439 JLS196439 JBW196439 ISA196439 IIE196439 HYI196439 HOM196439 HEQ196439 GUU196439 GKY196439 GBC196439 FRG196439 FHK196439 EXO196439 ENS196439 EDW196439 DUA196439 DKE196439 DAI196439 CQM196439 CGQ196439 BWU196439 BMY196439 BDC196439 ATG196439 AJK196439 ZO196439 PS196439 FW196439 WSI130903 WIM130903 VYQ130903 VOU130903 VEY130903 UVC130903 ULG130903 UBK130903 TRO130903 THS130903 SXW130903 SOA130903 SEE130903 RUI130903 RKM130903 RAQ130903 QQU130903 QGY130903 PXC130903 PNG130903 PDK130903 OTO130903 OJS130903 NZW130903 NQA130903 NGE130903 MWI130903 MMM130903 MCQ130903 LSU130903 LIY130903 KZC130903 KPG130903 KFK130903 JVO130903 JLS130903 JBW130903 ISA130903 IIE130903 HYI130903 HOM130903 HEQ130903 GUU130903 GKY130903 GBC130903 FRG130903 FHK130903 EXO130903 ENS130903 EDW130903 DUA130903 DKE130903 DAI130903 CQM130903 CGQ130903 BWU130903 BMY130903 BDC130903 ATG130903 AJK130903 ZO130903 PS130903 FW130903 WSI65367 WIM65367 VYQ65367 VOU65367 VEY65367 UVC65367 ULG65367 UBK65367 TRO65367 THS65367 SXW65367 SOA65367 SEE65367 RUI65367 RKM65367 RAQ65367 QQU65367 QGY65367 PXC65367 PNG65367 PDK65367 OTO65367 OJS65367 NZW65367 NQA65367 NGE65367 MWI65367 MMM65367 MCQ65367 LSU65367 LIY65367 KZC65367 KPG65367 KFK65367 JVO65367 JLS65367 JBW65367 ISA65367 IIE65367 HYI65367 HOM65367 HEQ65367 GUU65367 GKY65367 GBC65367 FRG65367 FHK65367 EXO65367 ENS65367 EDW65367 DUA65367 DKE65367 DAI65367 CQM65367 CGQ65367 BWU65367 BMY65367 BDC65367 ATG65367 AJK65367 ZO65367 PS65367 FW65367 WSI982910 WIM982910 VYQ982910 VOU982910 VEY982910 UVC982910 ULG982910 UBK982910 TRO982910 THS982910 SXW982910 SOA982910 SEE982910 RUI982910 RKM982910 RAQ982910 QQU982910 QGY982910 PXC982910 PNG982910 PDK982910 OTO982910 OJS982910 NZW982910 NQA982910 NGE982910 MWI982910 MMM982910 MCQ982910 LSU982910 LIY982910 KZC982910 KPG982910 KFK982910 JVO982910 JLS982910 JBW982910 ISA982910 IIE982910 HYI982910 HOM982910 HEQ982910 GUU982910 GKY982910 GBC982910 FRG982910 FHK982910 EXO982910 ENS982910 EDW982910 DUA982910 DKE982910 DAI982910 CQM982910 CGQ982910 BWU982910 BMY982910 BDC982910 ATG982910 AJK982910 ZO982910 PS982910 FW982910 WSI917374 WIM917374 VYQ917374 VOU917374 VEY917374 UVC917374 ULG917374 UBK917374 TRO917374 THS917374 SXW917374 SOA917374 SEE917374 RUI917374 RKM917374 RAQ917374 QQU917374 QGY917374 PXC917374 PNG917374 PDK917374 OTO917374 OJS917374 NZW917374 NQA917374 NGE917374 MWI917374 MMM917374 MCQ917374 LSU917374 LIY917374 KZC917374 KPG917374 KFK917374 JVO917374 JLS917374 JBW917374 ISA917374 IIE917374 HYI917374 HOM917374 HEQ917374 GUU917374 GKY917374 GBC917374 FRG917374 FHK917374 EXO917374 ENS917374 EDW917374 DUA917374 DKE917374 DAI917374 CQM917374 CGQ917374 BWU917374 BMY917374 BDC917374 ATG917374 AJK917374 ZO917374 PS917374 FW917374 WSI851838 WIM851838 VYQ851838 VOU851838 VEY851838 UVC851838 ULG851838 UBK851838 TRO851838 THS851838 SXW851838 SOA851838 SEE851838 RUI851838 RKM851838 RAQ851838 QQU851838 QGY851838 PXC851838 PNG851838 PDK851838 OTO851838 OJS851838 NZW851838 NQA851838 NGE851838 MWI851838 MMM851838 MCQ851838 LSU851838 LIY851838 KZC851838 KPG851838 KFK851838 JVO851838 JLS851838 JBW851838 ISA851838 IIE851838 HYI851838 HOM851838 HEQ851838 GUU851838 GKY851838 GBC851838 FRG851838 FHK851838 EXO851838 ENS851838 EDW851838 DUA851838 DKE851838 DAI851838 CQM851838 CGQ851838 BWU851838 BMY851838 BDC851838 ATG851838 AJK851838 ZO851838 PS851838 FW851838 WSI786302 WIM786302 VYQ786302 VOU786302 VEY786302 UVC786302 ULG786302 UBK786302 TRO786302 THS786302 SXW786302 SOA786302 SEE786302 RUI786302 RKM786302 RAQ786302 QQU786302 QGY786302 PXC786302 PNG786302 PDK786302 OTO786302 OJS786302 NZW786302 NQA786302 NGE786302 MWI786302 MMM786302 MCQ786302 LSU786302 LIY786302 KZC786302 KPG786302 KFK786302 JVO786302 JLS786302 JBW786302 ISA786302 IIE786302 HYI786302 HOM786302 HEQ786302 GUU786302 GKY786302 GBC786302 FRG786302 FHK786302 EXO786302 ENS786302 EDW786302 DUA786302 DKE786302 DAI786302 CQM786302 CGQ786302 BWU786302 BMY786302 BDC786302 ATG786302 AJK786302 ZO786302 PS786302 FW786302 WSI720766 WIM720766 VYQ720766 VOU720766 VEY720766 UVC720766 ULG720766 UBK720766 TRO720766 THS720766 SXW720766 SOA720766 SEE720766 RUI720766 RKM720766 RAQ720766 QQU720766 QGY720766 PXC720766 PNG720766 PDK720766 OTO720766 OJS720766 NZW720766 NQA720766 NGE720766 MWI720766 MMM720766 MCQ720766 LSU720766 LIY720766 KZC720766 KPG720766 KFK720766 JVO720766 JLS720766 JBW720766 ISA720766 IIE720766 HYI720766 HOM720766 HEQ720766 GUU720766 GKY720766 GBC720766 FRG720766 FHK720766 EXO720766 ENS720766 EDW720766 DUA720766 DKE720766 DAI720766 CQM720766 CGQ720766 BWU720766 BMY720766 BDC720766 ATG720766 AJK720766 ZO720766 PS720766 FW720766 WSI655230 WIM655230 VYQ655230 VOU655230 VEY655230 UVC655230 ULG655230 UBK655230 TRO655230 THS655230 SXW655230 SOA655230 SEE655230 RUI655230 RKM655230 RAQ655230 QQU655230 QGY655230 PXC655230 PNG655230 PDK655230 OTO655230 OJS655230 NZW655230 NQA655230 NGE655230 MWI655230 MMM655230 MCQ655230 LSU655230 LIY655230 KZC655230 KPG655230 KFK655230 JVO655230 JLS655230 JBW655230 ISA655230 IIE655230 HYI655230 HOM655230 HEQ655230 GUU655230 GKY655230 GBC655230 FRG655230 FHK655230 EXO655230 ENS655230 EDW655230 DUA655230 DKE655230 DAI655230 CQM655230 CGQ655230 BWU655230 BMY655230 BDC655230 ATG655230 AJK655230 ZO655230 PS655230 FW655230 WSI589694 WIM589694 VYQ589694 VOU589694 VEY589694 UVC589694 ULG589694 UBK589694 TRO589694 THS589694 SXW589694 SOA589694 SEE589694 RUI589694 RKM589694 RAQ589694 QQU589694 QGY589694 PXC589694 PNG589694 PDK589694 OTO589694 OJS589694 NZW589694 NQA589694 NGE589694 MWI589694 MMM589694 MCQ589694 LSU589694 LIY589694 KZC589694 KPG589694 KFK589694 JVO589694 JLS589694 JBW589694 ISA589694 IIE589694 HYI589694 HOM589694 HEQ589694 GUU589694 GKY589694 GBC589694 FRG589694 FHK589694 EXO589694 ENS589694 EDW589694 DUA589694 DKE589694 DAI589694 CQM589694 CGQ589694 BWU589694 BMY589694 BDC589694 ATG589694 AJK589694 ZO589694 PS589694 FW589694 WSI524158 WIM524158 VYQ524158 VOU524158 VEY524158 UVC524158 ULG524158 UBK524158 TRO524158 THS524158 SXW524158 SOA524158 SEE524158 RUI524158 RKM524158 RAQ524158 QQU524158 QGY524158 PXC524158 PNG524158 PDK524158 OTO524158 OJS524158 NZW524158 NQA524158 NGE524158 MWI524158 MMM524158 MCQ524158 LSU524158 LIY524158 KZC524158 KPG524158 KFK524158 JVO524158 JLS524158 JBW524158 ISA524158 IIE524158 HYI524158 HOM524158 HEQ524158 GUU524158 GKY524158 GBC524158 FRG524158 FHK524158 EXO524158 ENS524158 EDW524158 DUA524158 DKE524158 DAI524158 CQM524158 CGQ524158 BWU524158 BMY524158 BDC524158 ATG524158 AJK524158 ZO524158 PS524158 FW524158 WSI458622 WIM458622 VYQ458622 VOU458622 VEY458622 UVC458622 ULG458622 UBK458622 TRO458622 THS458622 SXW458622 SOA458622 SEE458622 RUI458622 RKM458622 RAQ458622 QQU458622 QGY458622 PXC458622 PNG458622 PDK458622 OTO458622 OJS458622 NZW458622 NQA458622 NGE458622 MWI458622 MMM458622 MCQ458622 LSU458622 LIY458622 KZC458622 KPG458622 KFK458622 JVO458622 JLS458622 JBW458622 ISA458622 IIE458622 HYI458622 HOM458622 HEQ458622 GUU458622 GKY458622 GBC458622 FRG458622 FHK458622 EXO458622 ENS458622 EDW458622 DUA458622 DKE458622 DAI458622 CQM458622 CGQ458622 BWU458622 BMY458622 BDC458622 ATG458622 AJK458622 ZO458622 PS458622 FW458622 WSI393086 WIM393086 VYQ393086 VOU393086 VEY393086 UVC393086 ULG393086 UBK393086 TRO393086 THS393086 SXW393086 SOA393086 SEE393086 RUI393086 RKM393086 RAQ393086 QQU393086 QGY393086 PXC393086 PNG393086 PDK393086 OTO393086 OJS393086 NZW393086 NQA393086 NGE393086 MWI393086 MMM393086 MCQ393086 LSU393086 LIY393086 KZC393086 KPG393086 KFK393086 JVO393086 JLS393086 JBW393086 ISA393086 IIE393086 HYI393086 HOM393086 HEQ393086 GUU393086 GKY393086 GBC393086 FRG393086 FHK393086 EXO393086 ENS393086 EDW393086 DUA393086 DKE393086 DAI393086 CQM393086 CGQ393086 BWU393086 BMY393086 BDC393086 ATG393086 AJK393086 ZO393086 PS393086 FW393086 WSI327550 WIM327550 VYQ327550 VOU327550 VEY327550 UVC327550 ULG327550 UBK327550 TRO327550 THS327550 SXW327550 SOA327550 SEE327550 RUI327550 RKM327550 RAQ327550 QQU327550 QGY327550 PXC327550 PNG327550 PDK327550 OTO327550 OJS327550 NZW327550 NQA327550 NGE327550 MWI327550 MMM327550 MCQ327550 LSU327550 LIY327550 KZC327550 KPG327550 KFK327550 JVO327550 JLS327550 JBW327550 ISA327550 IIE327550 HYI327550 HOM327550 HEQ327550 GUU327550 GKY327550 GBC327550 FRG327550 FHK327550 EXO327550 ENS327550 EDW327550 DUA327550 DKE327550 DAI327550 CQM327550 CGQ327550 BWU327550 BMY327550 BDC327550 ATG327550 AJK327550 ZO327550 PS327550 FW327550 WSI262014 WIM262014 VYQ262014 VOU262014 VEY262014 UVC262014 ULG262014 UBK262014 TRO262014 THS262014 SXW262014 SOA262014 SEE262014 RUI262014 RKM262014 RAQ262014 QQU262014 QGY262014 PXC262014 PNG262014 PDK262014 OTO262014 OJS262014 NZW262014 NQA262014 NGE262014 MWI262014 MMM262014 MCQ262014 LSU262014 LIY262014 KZC262014 KPG262014 KFK262014 JVO262014 JLS262014 JBW262014 ISA262014 IIE262014 HYI262014 HOM262014 HEQ262014 GUU262014 GKY262014 GBC262014 FRG262014 FHK262014 EXO262014 ENS262014 EDW262014 DUA262014 DKE262014 DAI262014 CQM262014 CGQ262014 BWU262014 BMY262014 BDC262014 ATG262014 AJK262014 ZO262014 PS262014 FW262014 WSI196478 WIM196478 VYQ196478 VOU196478 VEY196478 UVC196478 ULG196478 UBK196478 TRO196478 THS196478 SXW196478 SOA196478 SEE196478 RUI196478 RKM196478 RAQ196478 QQU196478 QGY196478 PXC196478 PNG196478 PDK196478 OTO196478 OJS196478 NZW196478 NQA196478 NGE196478 MWI196478 MMM196478 MCQ196478 LSU196478 LIY196478 KZC196478 KPG196478 KFK196478 JVO196478 JLS196478 JBW196478 ISA196478 IIE196478 HYI196478 HOM196478 HEQ196478 GUU196478 GKY196478 GBC196478 FRG196478 FHK196478 EXO196478 ENS196478 EDW196478 DUA196478 DKE196478 DAI196478 CQM196478 CGQ196478 BWU196478 BMY196478 BDC196478 ATG196478 AJK196478 ZO196478 PS196478 FW196478 WSI130942 WIM130942 VYQ130942 VOU130942 VEY130942 UVC130942 ULG130942 UBK130942 TRO130942 THS130942 SXW130942 SOA130942 SEE130942 RUI130942 RKM130942 RAQ130942 QQU130942 QGY130942 PXC130942 PNG130942 PDK130942 OTO130942 OJS130942 NZW130942 NQA130942 NGE130942 MWI130942 MMM130942 MCQ130942 LSU130942 LIY130942 KZC130942 KPG130942 KFK130942 JVO130942 JLS130942 JBW130942 ISA130942 IIE130942 HYI130942 HOM130942 HEQ130942 GUU130942 GKY130942 GBC130942 FRG130942 FHK130942 EXO130942 ENS130942 EDW130942 DUA130942 DKE130942 DAI130942 CQM130942 CGQ130942 BWU130942 BMY130942 BDC130942 ATG130942 AJK130942 ZO130942 PS130942 FW130942 WSI65406 WIM65406 VYQ65406 VOU65406 VEY65406 UVC65406 ULG65406 UBK65406 TRO65406 THS65406 SXW65406 SOA65406 SEE65406 RUI65406 RKM65406 RAQ65406 QQU65406 QGY65406 PXC65406 PNG65406 PDK65406 OTO65406 OJS65406 NZW65406 NQA65406 NGE65406 MWI65406 MMM65406 MCQ65406 LSU65406 LIY65406 KZC65406 KPG65406 KFK65406 JVO65406 JLS65406 JBW65406 ISA65406 IIE65406 HYI65406 HOM65406 HEQ65406 GUU65406 GKY65406 GBC65406 FRG65406 FHK65406 EXO65406 ENS65406 EDW65406 DUA65406 DKE65406 DAI65406 CQM65406 CGQ65406 BWU65406 BMY65406 BDC65406 ATG65406 AJK65406 ZO65406 PS65406 FW65406 WSI983039 WIM983039 VYQ983039 VOU983039 VEY983039 UVC983039 ULG983039 UBK983039 TRO983039 THS983039 SXW983039 SOA983039 SEE983039 RUI983039 RKM983039 RAQ983039 QQU983039 QGY983039 PXC983039 PNG983039 PDK983039 OTO983039 OJS983039 NZW983039 NQA983039 NGE983039 MWI983039 MMM983039 MCQ983039 LSU983039 LIY983039 KZC983039 KPG983039 KFK983039 JVO983039 JLS983039 JBW983039 ISA983039 IIE983039 HYI983039 HOM983039 HEQ983039 GUU983039 GKY983039 GBC983039 FRG983039 FHK983039 EXO983039 ENS983039 EDW983039 DUA983039 DKE983039 DAI983039 CQM983039 CGQ983039 BWU983039 BMY983039 BDC983039 ATG983039 AJK983039 ZO983039 PS983039 FW983039 WSI917503 WIM917503 VYQ917503 VOU917503 VEY917503 UVC917503 ULG917503 UBK917503 TRO917503 THS917503 SXW917503 SOA917503 SEE917503 RUI917503 RKM917503 RAQ917503 QQU917503 QGY917503 PXC917503 PNG917503 PDK917503 OTO917503 OJS917503 NZW917503 NQA917503 NGE917503 MWI917503 MMM917503 MCQ917503 LSU917503 LIY917503 KZC917503 KPG917503 KFK917503 JVO917503 JLS917503 JBW917503 ISA917503 IIE917503 HYI917503 HOM917503 HEQ917503 GUU917503 GKY917503 GBC917503 FRG917503 FHK917503 EXO917503 ENS917503 EDW917503 DUA917503 DKE917503 DAI917503 CQM917503 CGQ917503 BWU917503 BMY917503 BDC917503 ATG917503 AJK917503 ZO917503 PS917503 FW917503 WSI851967 WIM851967 VYQ851967 VOU851967 VEY851967 UVC851967 ULG851967 UBK851967 TRO851967 THS851967 SXW851967 SOA851967 SEE851967 RUI851967 RKM851967 RAQ851967 QQU851967 QGY851967 PXC851967 PNG851967 PDK851967 OTO851967 OJS851967 NZW851967 NQA851967 NGE851967 MWI851967 MMM851967 MCQ851967 LSU851967 LIY851967 KZC851967 KPG851967 KFK851967 JVO851967 JLS851967 JBW851967 ISA851967 IIE851967 HYI851967 HOM851967 HEQ851967 GUU851967 GKY851967 GBC851967 FRG851967 FHK851967 EXO851967 ENS851967 EDW851967 DUA851967 DKE851967 DAI851967 CQM851967 CGQ851967 BWU851967 BMY851967 BDC851967 ATG851967 AJK851967 ZO851967 PS851967 FW851967 WSI786431 WIM786431 VYQ786431 VOU786431 VEY786431 UVC786431 ULG786431 UBK786431 TRO786431 THS786431 SXW786431 SOA786431 SEE786431 RUI786431 RKM786431 RAQ786431 QQU786431 QGY786431 PXC786431 PNG786431 PDK786431 OTO786431 OJS786431 NZW786431 NQA786431 NGE786431 MWI786431 MMM786431 MCQ786431 LSU786431 LIY786431 KZC786431 KPG786431 KFK786431 JVO786431 JLS786431 JBW786431 ISA786431 IIE786431 HYI786431 HOM786431 HEQ786431 GUU786431 GKY786431 GBC786431 FRG786431 FHK786431 EXO786431 ENS786431 EDW786431 DUA786431 DKE786431 DAI786431 CQM786431 CGQ786431 BWU786431 BMY786431 BDC786431 ATG786431 AJK786431 ZO786431 PS786431 FW786431 WSI720895 WIM720895 VYQ720895 VOU720895 VEY720895 UVC720895 ULG720895 UBK720895 TRO720895 THS720895 SXW720895 SOA720895 SEE720895 RUI720895 RKM720895 RAQ720895 QQU720895 QGY720895 PXC720895 PNG720895 PDK720895 OTO720895 OJS720895 NZW720895 NQA720895 NGE720895 MWI720895 MMM720895 MCQ720895 LSU720895 LIY720895 KZC720895 KPG720895 KFK720895 JVO720895 JLS720895 JBW720895 ISA720895 IIE720895 HYI720895 HOM720895 HEQ720895 GUU720895 GKY720895 GBC720895 FRG720895 FHK720895 EXO720895 ENS720895 EDW720895 DUA720895 DKE720895 DAI720895 CQM720895 CGQ720895 BWU720895 BMY720895 BDC720895 ATG720895 AJK720895 ZO720895 PS720895 FW720895 WSI655359 WIM655359 VYQ655359 VOU655359 VEY655359 UVC655359 ULG655359 UBK655359 TRO655359 THS655359 SXW655359 SOA655359 SEE655359 RUI655359 RKM655359 RAQ655359 QQU655359 QGY655359 PXC655359 PNG655359 PDK655359 OTO655359 OJS655359 NZW655359 NQA655359 NGE655359 MWI655359 MMM655359 MCQ655359 LSU655359 LIY655359 KZC655359 KPG655359 KFK655359 JVO655359 JLS655359 JBW655359 ISA655359 IIE655359 HYI655359 HOM655359 HEQ655359 GUU655359 GKY655359 GBC655359 FRG655359 FHK655359 EXO655359 ENS655359 EDW655359 DUA655359 DKE655359 DAI655359 CQM655359 CGQ655359 BWU655359 BMY655359 BDC655359 ATG655359 AJK655359 ZO655359 PS655359 FW655359 WSI589823 WIM589823 VYQ589823 VOU589823 VEY589823 UVC589823 ULG589823 UBK589823 TRO589823 THS589823 SXW589823 SOA589823 SEE589823 RUI589823 RKM589823 RAQ589823 QQU589823 QGY589823 PXC589823 PNG589823 PDK589823 OTO589823 OJS589823 NZW589823 NQA589823 NGE589823 MWI589823 MMM589823 MCQ589823 LSU589823 LIY589823 KZC589823 KPG589823 KFK589823 JVO589823 JLS589823 JBW589823 ISA589823 IIE589823 HYI589823 HOM589823 HEQ589823 GUU589823 GKY589823 GBC589823 FRG589823 FHK589823 EXO589823 ENS589823 EDW589823 DUA589823 DKE589823 DAI589823 CQM589823 CGQ589823 BWU589823 BMY589823 BDC589823 ATG589823 AJK589823 ZO589823 PS589823 FW589823 WSI524287 WIM524287 VYQ524287 VOU524287 VEY524287 UVC524287 ULG524287 UBK524287 TRO524287 THS524287 SXW524287 SOA524287 SEE524287 RUI524287 RKM524287 RAQ524287 QQU524287 QGY524287 PXC524287 PNG524287 PDK524287 OTO524287 OJS524287 NZW524287 NQA524287 NGE524287 MWI524287 MMM524287 MCQ524287 LSU524287 LIY524287 KZC524287 KPG524287 KFK524287 JVO524287 JLS524287 JBW524287 ISA524287 IIE524287 HYI524287 HOM524287 HEQ524287 GUU524287 GKY524287 GBC524287 FRG524287 FHK524287 EXO524287 ENS524287 EDW524287 DUA524287 DKE524287 DAI524287 CQM524287 CGQ524287 BWU524287 BMY524287 BDC524287 ATG524287 AJK524287 ZO524287 PS524287 FW524287 WSI458751 WIM458751 VYQ458751 VOU458751 VEY458751 UVC458751 ULG458751 UBK458751 TRO458751 THS458751 SXW458751 SOA458751 SEE458751 RUI458751 RKM458751 RAQ458751 QQU458751 QGY458751 PXC458751 PNG458751 PDK458751 OTO458751 OJS458751 NZW458751 NQA458751 NGE458751 MWI458751 MMM458751 MCQ458751 LSU458751 LIY458751 KZC458751 KPG458751 KFK458751 JVO458751 JLS458751 JBW458751 ISA458751 IIE458751 HYI458751 HOM458751 HEQ458751 GUU458751 GKY458751 GBC458751 FRG458751 FHK458751 EXO458751 ENS458751 EDW458751 DUA458751 DKE458751 DAI458751 CQM458751 CGQ458751 BWU458751 BMY458751 BDC458751 ATG458751 AJK458751 ZO458751 PS458751 FW458751 WSI393215 WIM393215 VYQ393215 VOU393215 VEY393215 UVC393215 ULG393215 UBK393215 TRO393215 THS393215 SXW393215 SOA393215 SEE393215 RUI393215 RKM393215 RAQ393215 QQU393215 QGY393215 PXC393215 PNG393215 PDK393215 OTO393215 OJS393215 NZW393215 NQA393215 NGE393215 MWI393215 MMM393215 MCQ393215 LSU393215 LIY393215 KZC393215 KPG393215 KFK393215 JVO393215 JLS393215 JBW393215 ISA393215 IIE393215 HYI393215 HOM393215 HEQ393215 GUU393215 GKY393215 GBC393215 FRG393215 FHK393215 EXO393215 ENS393215 EDW393215 DUA393215 DKE393215 DAI393215 CQM393215 CGQ393215 BWU393215 BMY393215 BDC393215 ATG393215 AJK393215 ZO393215 PS393215 FW393215 WSI327679 WIM327679 VYQ327679 VOU327679 VEY327679 UVC327679 ULG327679 UBK327679 TRO327679 THS327679 SXW327679 SOA327679 SEE327679 RUI327679 RKM327679 RAQ327679 QQU327679 QGY327679 PXC327679 PNG327679 PDK327679 OTO327679 OJS327679 NZW327679 NQA327679 NGE327679 MWI327679 MMM327679 MCQ327679 LSU327679 LIY327679 KZC327679 KPG327679 KFK327679 JVO327679 JLS327679 JBW327679 ISA327679 IIE327679 HYI327679 HOM327679 HEQ327679 GUU327679 GKY327679 GBC327679 FRG327679 FHK327679 EXO327679 ENS327679 EDW327679 DUA327679 DKE327679 DAI327679 CQM327679 CGQ327679 BWU327679 BMY327679 BDC327679 ATG327679 AJK327679 ZO327679 PS327679 FW327679 WSI262143 WIM262143 VYQ262143 VOU262143 VEY262143 UVC262143 ULG262143 UBK262143 TRO262143 THS262143 SXW262143 SOA262143 SEE262143 RUI262143 RKM262143 RAQ262143 QQU262143 QGY262143 PXC262143 PNG262143 PDK262143 OTO262143 OJS262143 NZW262143 NQA262143 NGE262143 MWI262143 MMM262143 MCQ262143 LSU262143 LIY262143 KZC262143 KPG262143 KFK262143 JVO262143 JLS262143 JBW262143 ISA262143 IIE262143 HYI262143 HOM262143 HEQ262143 GUU262143 GKY262143 GBC262143 FRG262143 FHK262143 EXO262143 ENS262143 EDW262143 DUA262143 DKE262143 DAI262143 CQM262143 CGQ262143 BWU262143 BMY262143 BDC262143 ATG262143 AJK262143 ZO262143 PS262143 FW262143 WSI196607 WIM196607 VYQ196607 VOU196607 VEY196607 UVC196607 ULG196607 UBK196607 TRO196607 THS196607 SXW196607 SOA196607 SEE196607 RUI196607 RKM196607 RAQ196607 QQU196607 QGY196607 PXC196607 PNG196607 PDK196607 OTO196607 OJS196607 NZW196607 NQA196607 NGE196607 MWI196607 MMM196607 MCQ196607 LSU196607 LIY196607 KZC196607 KPG196607 KFK196607 JVO196607 JLS196607 JBW196607 ISA196607 IIE196607 HYI196607 HOM196607 HEQ196607 GUU196607 GKY196607 GBC196607 FRG196607 FHK196607 EXO196607 ENS196607 EDW196607 DUA196607 DKE196607 DAI196607 CQM196607 CGQ196607 BWU196607 BMY196607 BDC196607 ATG196607 AJK196607 ZO196607 PS196607 FW196607 WSI131071 WIM131071 VYQ131071 VOU131071 VEY131071 UVC131071 ULG131071 UBK131071 TRO131071 THS131071 SXW131071 SOA131071 SEE131071 RUI131071 RKM131071 RAQ131071 QQU131071 QGY131071 PXC131071 PNG131071 PDK131071 OTO131071 OJS131071 NZW131071 NQA131071 NGE131071 MWI131071 MMM131071 MCQ131071 LSU131071 LIY131071 KZC131071 KPG131071 KFK131071 JVO131071 JLS131071 JBW131071 ISA131071 IIE131071 HYI131071 HOM131071 HEQ131071 GUU131071 GKY131071 GBC131071 FRG131071 FHK131071 EXO131071 ENS131071 EDW131071 DUA131071 DKE131071 DAI131071 CQM131071 CGQ131071 BWU131071 BMY131071 BDC131071 ATG131071 AJK131071 ZO131071 PS131071 FW131071 WSI65535 WIM65535 VYQ65535 VOU65535 VEY65535 UVC65535 ULG65535 UBK65535 TRO65535 THS65535 SXW65535 SOA65535 SEE65535 RUI65535 RKM65535 RAQ65535 QQU65535 QGY65535 PXC65535 PNG65535 PDK65535 OTO65535 OJS65535 NZW65535 NQA65535 NGE65535 MWI65535 MMM65535 MCQ65535 LSU65535 LIY65535 KZC65535 KPG65535 KFK65535 JVO65535 JLS65535 JBW65535 ISA65535 IIE65535 HYI65535 HOM65535 HEQ65535 GUU65535 GKY65535 GBC65535 FRG65535 FHK65535 EXO65535 ENS65535 EDW65535 DUA65535 DKE65535 DAI65535 CQM65535 CGQ65535 BWU65535 BMY65535 BDC65535 ATG65535 AJK65535 ZO65535 PS65535 FW65535 WSI983062 WIM983062 VYQ983062 VOU983062 VEY983062 UVC983062 ULG983062 UBK983062 TRO983062 THS983062 SXW983062 SOA983062 SEE983062 RUI983062 RKM983062 RAQ983062 QQU983062 QGY983062 PXC983062 PNG983062 PDK983062 OTO983062 OJS983062 NZW983062 NQA983062 NGE983062 MWI983062 MMM983062 MCQ983062 LSU983062 LIY983062 KZC983062 KPG983062 KFK983062 JVO983062 JLS983062 JBW983062 ISA983062 IIE983062 HYI983062 HOM983062 HEQ983062 GUU983062 GKY983062 GBC983062 FRG983062 FHK983062 EXO983062 ENS983062 EDW983062 DUA983062 DKE983062 DAI983062 CQM983062 CGQ983062 BWU983062 BMY983062 BDC983062 ATG983062 AJK983062 ZO983062 PS983062 FW983062 WSI917526 WIM917526 VYQ917526 VOU917526 VEY917526 UVC917526 ULG917526 UBK917526 TRO917526 THS917526 SXW917526 SOA917526 SEE917526 RUI917526 RKM917526 RAQ917526 QQU917526 QGY917526 PXC917526 PNG917526 PDK917526 OTO917526 OJS917526 NZW917526 NQA917526 NGE917526 MWI917526 MMM917526 MCQ917526 LSU917526 LIY917526 KZC917526 KPG917526 KFK917526 JVO917526 JLS917526 JBW917526 ISA917526 IIE917526 HYI917526 HOM917526 HEQ917526 GUU917526 GKY917526 GBC917526 FRG917526 FHK917526 EXO917526 ENS917526 EDW917526 DUA917526 DKE917526 DAI917526 CQM917526 CGQ917526 BWU917526 BMY917526 BDC917526 ATG917526 AJK917526 ZO917526 PS917526 FW917526 WSI851990 WIM851990 VYQ851990 VOU851990 VEY851990 UVC851990 ULG851990 UBK851990 TRO851990 THS851990 SXW851990 SOA851990 SEE851990 RUI851990 RKM851990 RAQ851990 QQU851990 QGY851990 PXC851990 PNG851990 PDK851990 OTO851990 OJS851990 NZW851990 NQA851990 NGE851990 MWI851990 MMM851990 MCQ851990 LSU851990 LIY851990 KZC851990 KPG851990 KFK851990 JVO851990 JLS851990 JBW851990 ISA851990 IIE851990 HYI851990 HOM851990 HEQ851990 GUU851990 GKY851990 GBC851990 FRG851990 FHK851990 EXO851990 ENS851990 EDW851990 DUA851990 DKE851990 DAI851990 CQM851990 CGQ851990 BWU851990 BMY851990 BDC851990 ATG851990 AJK851990 ZO851990 PS851990 FW851990 WSI786454 WIM786454 VYQ786454 VOU786454 VEY786454 UVC786454 ULG786454 UBK786454 TRO786454 THS786454 SXW786454 SOA786454 SEE786454 RUI786454 RKM786454 RAQ786454 QQU786454 QGY786454 PXC786454 PNG786454 PDK786454 OTO786454 OJS786454 NZW786454 NQA786454 NGE786454 MWI786454 MMM786454 MCQ786454 LSU786454 LIY786454 KZC786454 KPG786454 KFK786454 JVO786454 JLS786454 JBW786454 ISA786454 IIE786454 HYI786454 HOM786454 HEQ786454 GUU786454 GKY786454 GBC786454 FRG786454 FHK786454 EXO786454 ENS786454 EDW786454 DUA786454 DKE786454 DAI786454 CQM786454 CGQ786454 BWU786454 BMY786454 BDC786454 ATG786454 AJK786454 ZO786454 PS786454 FW786454 WSI720918 WIM720918 VYQ720918 VOU720918 VEY720918 UVC720918 ULG720918 UBK720918 TRO720918 THS720918 SXW720918 SOA720918 SEE720918 RUI720918 RKM720918 RAQ720918 QQU720918 QGY720918 PXC720918 PNG720918 PDK720918 OTO720918 OJS720918 NZW720918 NQA720918 NGE720918 MWI720918 MMM720918 MCQ720918 LSU720918 LIY720918 KZC720918 KPG720918 KFK720918 JVO720918 JLS720918 JBW720918 ISA720918 IIE720918 HYI720918 HOM720918 HEQ720918 GUU720918 GKY720918 GBC720918 FRG720918 FHK720918 EXO720918 ENS720918 EDW720918 DUA720918 DKE720918 DAI720918 CQM720918 CGQ720918 BWU720918 BMY720918 BDC720918 ATG720918 AJK720918 ZO720918 PS720918 FW720918 WSI655382 WIM655382 VYQ655382 VOU655382 VEY655382 UVC655382 ULG655382 UBK655382 TRO655382 THS655382 SXW655382 SOA655382 SEE655382 RUI655382 RKM655382 RAQ655382 QQU655382 QGY655382 PXC655382 PNG655382 PDK655382 OTO655382 OJS655382 NZW655382 NQA655382 NGE655382 MWI655382 MMM655382 MCQ655382 LSU655382 LIY655382 KZC655382 KPG655382 KFK655382 JVO655382 JLS655382 JBW655382 ISA655382 IIE655382 HYI655382 HOM655382 HEQ655382 GUU655382 GKY655382 GBC655382 FRG655382 FHK655382 EXO655382 ENS655382 EDW655382 DUA655382 DKE655382 DAI655382 CQM655382 CGQ655382 BWU655382 BMY655382 BDC655382 ATG655382 AJK655382 ZO655382 PS655382 FW655382 WSI589846 WIM589846 VYQ589846 VOU589846 VEY589846 UVC589846 ULG589846 UBK589846 TRO589846 THS589846 SXW589846 SOA589846 SEE589846 RUI589846 RKM589846 RAQ589846 QQU589846 QGY589846 PXC589846 PNG589846 PDK589846 OTO589846 OJS589846 NZW589846 NQA589846 NGE589846 MWI589846 MMM589846 MCQ589846 LSU589846 LIY589846 KZC589846 KPG589846 KFK589846 JVO589846 JLS589846 JBW589846 ISA589846 IIE589846 HYI589846 HOM589846 HEQ589846 GUU589846 GKY589846 GBC589846 FRG589846 FHK589846 EXO589846 ENS589846 EDW589846 DUA589846 DKE589846 DAI589846 CQM589846 CGQ589846 BWU589846 BMY589846 BDC589846 ATG589846 AJK589846 ZO589846 PS589846 FW589846 WSI524310 WIM524310 VYQ524310 VOU524310 VEY524310 UVC524310 ULG524310 UBK524310 TRO524310 THS524310 SXW524310 SOA524310 SEE524310 RUI524310 RKM524310 RAQ524310 QQU524310 QGY524310 PXC524310 PNG524310 PDK524310 OTO524310 OJS524310 NZW524310 NQA524310 NGE524310 MWI524310 MMM524310 MCQ524310 LSU524310 LIY524310 KZC524310 KPG524310 KFK524310 JVO524310 JLS524310 JBW524310 ISA524310 IIE524310 HYI524310 HOM524310 HEQ524310 GUU524310 GKY524310 GBC524310 FRG524310 FHK524310 EXO524310 ENS524310 EDW524310 DUA524310 DKE524310 DAI524310 CQM524310 CGQ524310 BWU524310 BMY524310 BDC524310 ATG524310 AJK524310 ZO524310 PS524310 FW524310 WSI458774 WIM458774 VYQ458774 VOU458774 VEY458774 UVC458774 ULG458774 UBK458774 TRO458774 THS458774 SXW458774 SOA458774 SEE458774 RUI458774 RKM458774 RAQ458774 QQU458774 QGY458774 PXC458774 PNG458774 PDK458774 OTO458774 OJS458774 NZW458774 NQA458774 NGE458774 MWI458774 MMM458774 MCQ458774 LSU458774 LIY458774 KZC458774 KPG458774 KFK458774 JVO458774 JLS458774 JBW458774 ISA458774 IIE458774 HYI458774 HOM458774 HEQ458774 GUU458774 GKY458774 GBC458774 FRG458774 FHK458774 EXO458774 ENS458774 EDW458774 DUA458774 DKE458774 DAI458774 CQM458774 CGQ458774 BWU458774 BMY458774 BDC458774 ATG458774 AJK458774 ZO458774 PS458774 FW458774 WSI393238 WIM393238 VYQ393238 VOU393238 VEY393238 UVC393238 ULG393238 UBK393238 TRO393238 THS393238 SXW393238 SOA393238 SEE393238 RUI393238 RKM393238 RAQ393238 QQU393238 QGY393238 PXC393238 PNG393238 PDK393238 OTO393238 OJS393238 NZW393238 NQA393238 NGE393238 MWI393238 MMM393238 MCQ393238 LSU393238 LIY393238 KZC393238 KPG393238 KFK393238 JVO393238 JLS393238 JBW393238 ISA393238 IIE393238 HYI393238 HOM393238 HEQ393238 GUU393238 GKY393238 GBC393238 FRG393238 FHK393238 EXO393238 ENS393238 EDW393238 DUA393238 DKE393238 DAI393238 CQM393238 CGQ393238 BWU393238 BMY393238 BDC393238 ATG393238 AJK393238 ZO393238 PS393238 FW393238 WSI327702 WIM327702 VYQ327702 VOU327702 VEY327702 UVC327702 ULG327702 UBK327702 TRO327702 THS327702 SXW327702 SOA327702 SEE327702 RUI327702 RKM327702 RAQ327702 QQU327702 QGY327702 PXC327702 PNG327702 PDK327702 OTO327702 OJS327702 NZW327702 NQA327702 NGE327702 MWI327702 MMM327702 MCQ327702 LSU327702 LIY327702 KZC327702 KPG327702 KFK327702 JVO327702 JLS327702 JBW327702 ISA327702 IIE327702 HYI327702 HOM327702 HEQ327702 GUU327702 GKY327702 GBC327702 FRG327702 FHK327702 EXO327702 ENS327702 EDW327702 DUA327702 DKE327702 DAI327702 CQM327702 CGQ327702 BWU327702 BMY327702 BDC327702 ATG327702 AJK327702 ZO327702 PS327702 FW327702 WSI262166 WIM262166 VYQ262166 VOU262166 VEY262166 UVC262166 ULG262166 UBK262166 TRO262166 THS262166 SXW262166 SOA262166 SEE262166 RUI262166 RKM262166 RAQ262166 QQU262166 QGY262166 PXC262166 PNG262166 PDK262166 OTO262166 OJS262166 NZW262166 NQA262166 NGE262166 MWI262166 MMM262166 MCQ262166 LSU262166 LIY262166 KZC262166 KPG262166 KFK262166 JVO262166 JLS262166 JBW262166 ISA262166 IIE262166 HYI262166 HOM262166 HEQ262166 GUU262166 GKY262166 GBC262166 FRG262166 FHK262166 EXO262166 ENS262166 EDW262166 DUA262166 DKE262166 DAI262166 CQM262166 CGQ262166 BWU262166 BMY262166 BDC262166 ATG262166 AJK262166 ZO262166 PS262166 FW262166 WSI196630 WIM196630 VYQ196630 VOU196630 VEY196630 UVC196630 ULG196630 UBK196630 TRO196630 THS196630 SXW196630 SOA196630 SEE196630 RUI196630 RKM196630 RAQ196630 QQU196630 QGY196630 PXC196630 PNG196630 PDK196630 OTO196630 OJS196630 NZW196630 NQA196630 NGE196630 MWI196630 MMM196630 MCQ196630 LSU196630 LIY196630 KZC196630 KPG196630 KFK196630 JVO196630 JLS196630 JBW196630 ISA196630 IIE196630 HYI196630 HOM196630 HEQ196630 GUU196630 GKY196630 GBC196630 FRG196630 FHK196630 EXO196630 ENS196630 EDW196630 DUA196630 DKE196630 DAI196630 CQM196630 CGQ196630 BWU196630 BMY196630 BDC196630 ATG196630 AJK196630 ZO196630 PS196630 FW196630 WSI131094 WIM131094 VYQ131094 VOU131094 VEY131094 UVC131094 ULG131094 UBK131094 TRO131094 THS131094 SXW131094 SOA131094 SEE131094 RUI131094 RKM131094 RAQ131094 QQU131094 QGY131094 PXC131094 PNG131094 PDK131094 OTO131094 OJS131094 NZW131094 NQA131094 NGE131094 MWI131094 MMM131094 MCQ131094 LSU131094 LIY131094 KZC131094 KPG131094 KFK131094 JVO131094 JLS131094 JBW131094 ISA131094 IIE131094 HYI131094 HOM131094 HEQ131094 GUU131094 GKY131094 GBC131094 FRG131094 FHK131094 EXO131094 ENS131094 EDW131094 DUA131094 DKE131094 DAI131094 CQM131094 CGQ131094 BWU131094 BMY131094 BDC131094 ATG131094 AJK131094 ZO131094 PS131094 FW131094 WSI65558 WIM65558 VYQ65558 VOU65558 VEY65558 UVC65558 ULG65558 UBK65558 TRO65558 THS65558 SXW65558 SOA65558 SEE65558 RUI65558 RKM65558 RAQ65558 QQU65558 QGY65558 PXC65558 PNG65558 PDK65558 OTO65558 OJS65558 NZW65558 NQA65558 NGE65558 MWI65558 MMM65558 MCQ65558 LSU65558 LIY65558 KZC65558 KPG65558 KFK65558 JVO65558 JLS65558 JBW65558 ISA65558 IIE65558 HYI65558 HOM65558 HEQ65558 GUU65558 GKY65558 GBC65558 FRG65558 FHK65558 EXO65558 ENS65558 EDW65558 DUA65558 DKE65558 DAI65558 CQM65558 CGQ65558 BWU65558 BMY65558 BDC65558 ATG65558 AJK65558 ZO65558 PS65558 FW65558 WSI983098 WIM983098 VYQ983098 VOU983098 VEY983098 UVC983098 ULG983098 UBK983098 TRO983098 THS983098 SXW983098 SOA983098 SEE983098 RUI983098 RKM983098 RAQ983098 QQU983098 QGY983098 PXC983098 PNG983098 PDK983098 OTO983098 OJS983098 NZW983098 NQA983098 NGE983098 MWI983098 MMM983098 MCQ983098 LSU983098 LIY983098 KZC983098 KPG983098 KFK983098 JVO983098 JLS983098 JBW983098 ISA983098 IIE983098 HYI983098 HOM983098 HEQ983098 GUU983098 GKY983098 GBC983098 FRG983098 FHK983098 EXO983098 ENS983098 EDW983098 DUA983098 DKE983098 DAI983098 CQM983098 CGQ983098 BWU983098 BMY983098 BDC983098 ATG983098 AJK983098 ZO983098 PS983098 FW983098 WSI917562 WIM917562 VYQ917562 VOU917562 VEY917562 UVC917562 ULG917562 UBK917562 TRO917562 THS917562 SXW917562 SOA917562 SEE917562 RUI917562 RKM917562 RAQ917562 QQU917562 QGY917562 PXC917562 PNG917562 PDK917562 OTO917562 OJS917562 NZW917562 NQA917562 NGE917562 MWI917562 MMM917562 MCQ917562 LSU917562 LIY917562 KZC917562 KPG917562 KFK917562 JVO917562 JLS917562 JBW917562 ISA917562 IIE917562 HYI917562 HOM917562 HEQ917562 GUU917562 GKY917562 GBC917562 FRG917562 FHK917562 EXO917562 ENS917562 EDW917562 DUA917562 DKE917562 DAI917562 CQM917562 CGQ917562 BWU917562 BMY917562 BDC917562 ATG917562 AJK917562 ZO917562 PS917562 FW917562 WSI852026 WIM852026 VYQ852026 VOU852026 VEY852026 UVC852026 ULG852026 UBK852026 TRO852026 THS852026 SXW852026 SOA852026 SEE852026 RUI852026 RKM852026 RAQ852026 QQU852026 QGY852026 PXC852026 PNG852026 PDK852026 OTO852026 OJS852026 NZW852026 NQA852026 NGE852026 MWI852026 MMM852026 MCQ852026 LSU852026 LIY852026 KZC852026 KPG852026 KFK852026 JVO852026 JLS852026 JBW852026 ISA852026 IIE852026 HYI852026 HOM852026 HEQ852026 GUU852026 GKY852026 GBC852026 FRG852026 FHK852026 EXO852026 ENS852026 EDW852026 DUA852026 DKE852026 DAI852026 CQM852026 CGQ852026 BWU852026 BMY852026 BDC852026 ATG852026 AJK852026 ZO852026 PS852026 FW852026 WSI786490 WIM786490 VYQ786490 VOU786490 VEY786490 UVC786490 ULG786490 UBK786490 TRO786490 THS786490 SXW786490 SOA786490 SEE786490 RUI786490 RKM786490 RAQ786490 QQU786490 QGY786490 PXC786490 PNG786490 PDK786490 OTO786490 OJS786490 NZW786490 NQA786490 NGE786490 MWI786490 MMM786490 MCQ786490 LSU786490 LIY786490 KZC786490 KPG786490 KFK786490 JVO786490 JLS786490 JBW786490 ISA786490 IIE786490 HYI786490 HOM786490 HEQ786490 GUU786490 GKY786490 GBC786490 FRG786490 FHK786490 EXO786490 ENS786490 EDW786490 DUA786490 DKE786490 DAI786490 CQM786490 CGQ786490 BWU786490 BMY786490 BDC786490 ATG786490 AJK786490 ZO786490 PS786490 FW786490 WSI720954 WIM720954 VYQ720954 VOU720954 VEY720954 UVC720954 ULG720954 UBK720954 TRO720954 THS720954 SXW720954 SOA720954 SEE720954 RUI720954 RKM720954 RAQ720954 QQU720954 QGY720954 PXC720954 PNG720954 PDK720954 OTO720954 OJS720954 NZW720954 NQA720954 NGE720954 MWI720954 MMM720954 MCQ720954 LSU720954 LIY720954 KZC720954 KPG720954 KFK720954 JVO720954 JLS720954 JBW720954 ISA720954 IIE720954 HYI720954 HOM720954 HEQ720954 GUU720954 GKY720954 GBC720954 FRG720954 FHK720954 EXO720954 ENS720954 EDW720954 DUA720954 DKE720954 DAI720954 CQM720954 CGQ720954 BWU720954 BMY720954 BDC720954 ATG720954 AJK720954 ZO720954 PS720954 FW720954 WSI655418 WIM655418 VYQ655418 VOU655418 VEY655418 UVC655418 ULG655418 UBK655418 TRO655418 THS655418 SXW655418 SOA655418 SEE655418 RUI655418 RKM655418 RAQ655418 QQU655418 QGY655418 PXC655418 PNG655418 PDK655418 OTO655418 OJS655418 NZW655418 NQA655418 NGE655418 MWI655418 MMM655418 MCQ655418 LSU655418 LIY655418 KZC655418 KPG655418 KFK655418 JVO655418 JLS655418 JBW655418 ISA655418 IIE655418 HYI655418 HOM655418 HEQ655418 GUU655418 GKY655418 GBC655418 FRG655418 FHK655418 EXO655418 ENS655418 EDW655418 DUA655418 DKE655418 DAI655418 CQM655418 CGQ655418 BWU655418 BMY655418 BDC655418 ATG655418 AJK655418 ZO655418 PS655418 FW655418 WSI589882 WIM589882 VYQ589882 VOU589882 VEY589882 UVC589882 ULG589882 UBK589882 TRO589882 THS589882 SXW589882 SOA589882 SEE589882 RUI589882 RKM589882 RAQ589882 QQU589882 QGY589882 PXC589882 PNG589882 PDK589882 OTO589882 OJS589882 NZW589882 NQA589882 NGE589882 MWI589882 MMM589882 MCQ589882 LSU589882 LIY589882 KZC589882 KPG589882 KFK589882 JVO589882 JLS589882 JBW589882 ISA589882 IIE589882 HYI589882 HOM589882 HEQ589882 GUU589882 GKY589882 GBC589882 FRG589882 FHK589882 EXO589882 ENS589882 EDW589882 DUA589882 DKE589882 DAI589882 CQM589882 CGQ589882 BWU589882 BMY589882 BDC589882 ATG589882 AJK589882 ZO589882 PS589882 FW589882 WSI524346 WIM524346 VYQ524346 VOU524346 VEY524346 UVC524346 ULG524346 UBK524346 TRO524346 THS524346 SXW524346 SOA524346 SEE524346 RUI524346 RKM524346 RAQ524346 QQU524346 QGY524346 PXC524346 PNG524346 PDK524346 OTO524346 OJS524346 NZW524346 NQA524346 NGE524346 MWI524346 MMM524346 MCQ524346 LSU524346 LIY524346 KZC524346 KPG524346 KFK524346 JVO524346 JLS524346 JBW524346 ISA524346 IIE524346 HYI524346 HOM524346 HEQ524346 GUU524346 GKY524346 GBC524346 FRG524346 FHK524346 EXO524346 ENS524346 EDW524346 DUA524346 DKE524346 DAI524346 CQM524346 CGQ524346 BWU524346 BMY524346 BDC524346 ATG524346 AJK524346 ZO524346 PS524346 FW524346 WSI458810 WIM458810 VYQ458810 VOU458810 VEY458810 UVC458810 ULG458810 UBK458810 TRO458810 THS458810 SXW458810 SOA458810 SEE458810 RUI458810 RKM458810 RAQ458810 QQU458810 QGY458810 PXC458810 PNG458810 PDK458810 OTO458810 OJS458810 NZW458810 NQA458810 NGE458810 MWI458810 MMM458810 MCQ458810 LSU458810 LIY458810 KZC458810 KPG458810 KFK458810 JVO458810 JLS458810 JBW458810 ISA458810 IIE458810 HYI458810 HOM458810 HEQ458810 GUU458810 GKY458810 GBC458810 FRG458810 FHK458810 EXO458810 ENS458810 EDW458810 DUA458810 DKE458810 DAI458810 CQM458810 CGQ458810 BWU458810 BMY458810 BDC458810 ATG458810 AJK458810 ZO458810 PS458810 FW458810 WSI393274 WIM393274 VYQ393274 VOU393274 VEY393274 UVC393274 ULG393274 UBK393274 TRO393274 THS393274 SXW393274 SOA393274 SEE393274 RUI393274 RKM393274 RAQ393274 QQU393274 QGY393274 PXC393274 PNG393274 PDK393274 OTO393274 OJS393274 NZW393274 NQA393274 NGE393274 MWI393274 MMM393274 MCQ393274 LSU393274 LIY393274 KZC393274 KPG393274 KFK393274 JVO393274 JLS393274 JBW393274 ISA393274 IIE393274 HYI393274 HOM393274 HEQ393274 GUU393274 GKY393274 GBC393274 FRG393274 FHK393274 EXO393274 ENS393274 EDW393274 DUA393274 DKE393274 DAI393274 CQM393274 CGQ393274 BWU393274 BMY393274 BDC393274 ATG393274 AJK393274 ZO393274 PS393274 FW393274 WSI327738 WIM327738 VYQ327738 VOU327738 VEY327738 UVC327738 ULG327738 UBK327738 TRO327738 THS327738 SXW327738 SOA327738 SEE327738 RUI327738 RKM327738 RAQ327738 QQU327738 QGY327738 PXC327738 PNG327738 PDK327738 OTO327738 OJS327738 NZW327738 NQA327738 NGE327738 MWI327738 MMM327738 MCQ327738 LSU327738 LIY327738 KZC327738 KPG327738 KFK327738 JVO327738 JLS327738 JBW327738 ISA327738 IIE327738 HYI327738 HOM327738 HEQ327738 GUU327738 GKY327738 GBC327738 FRG327738 FHK327738 EXO327738 ENS327738 EDW327738 DUA327738 DKE327738 DAI327738 CQM327738 CGQ327738 BWU327738 BMY327738 BDC327738 ATG327738 AJK327738 ZO327738 PS327738 FW327738 WSI262202 WIM262202 VYQ262202 VOU262202 VEY262202 UVC262202 ULG262202 UBK262202 TRO262202 THS262202 SXW262202 SOA262202 SEE262202 RUI262202 RKM262202 RAQ262202 QQU262202 QGY262202 PXC262202 PNG262202 PDK262202 OTO262202 OJS262202 NZW262202 NQA262202 NGE262202 MWI262202 MMM262202 MCQ262202 LSU262202 LIY262202 KZC262202 KPG262202 KFK262202 JVO262202 JLS262202 JBW262202 ISA262202 IIE262202 HYI262202 HOM262202 HEQ262202 GUU262202 GKY262202 GBC262202 FRG262202 FHK262202 EXO262202 ENS262202 EDW262202 DUA262202 DKE262202 DAI262202 CQM262202 CGQ262202 BWU262202 BMY262202 BDC262202 ATG262202 AJK262202 ZO262202 PS262202 FW262202 WSI196666 WIM196666 VYQ196666 VOU196666 VEY196666 UVC196666 ULG196666 UBK196666 TRO196666 THS196666 SXW196666 SOA196666 SEE196666 RUI196666 RKM196666 RAQ196666 QQU196666 QGY196666 PXC196666 PNG196666 PDK196666 OTO196666 OJS196666 NZW196666 NQA196666 NGE196666 MWI196666 MMM196666 MCQ196666 LSU196666 LIY196666 KZC196666 KPG196666 KFK196666 JVO196666 JLS196666 JBW196666 ISA196666 IIE196666 HYI196666 HOM196666 HEQ196666 GUU196666 GKY196666 GBC196666 FRG196666 FHK196666 EXO196666 ENS196666 EDW196666 DUA196666 DKE196666 DAI196666 CQM196666 CGQ196666 BWU196666 BMY196666 BDC196666 ATG196666 AJK196666 ZO196666 PS196666 FW196666 WSI131130 WIM131130 VYQ131130 VOU131130 VEY131130 UVC131130 ULG131130 UBK131130 TRO131130 THS131130 SXW131130 SOA131130 SEE131130 RUI131130 RKM131130 RAQ131130 QQU131130 QGY131130 PXC131130 PNG131130 PDK131130 OTO131130 OJS131130 NZW131130 NQA131130 NGE131130 MWI131130 MMM131130 MCQ131130 LSU131130 LIY131130 KZC131130 KPG131130 KFK131130 JVO131130 JLS131130 JBW131130 ISA131130 IIE131130 HYI131130 HOM131130 HEQ131130 GUU131130 GKY131130 GBC131130 FRG131130 FHK131130 EXO131130 ENS131130 EDW131130 DUA131130 DKE131130 DAI131130 CQM131130 CGQ131130 BWU131130 BMY131130 BDC131130 ATG131130 AJK131130 ZO131130 PS131130 FW131130 WSI65594 WIM65594 VYQ65594 VOU65594 VEY65594 UVC65594 ULG65594 UBK65594 TRO65594 THS65594 SXW65594 SOA65594 SEE65594 RUI65594 RKM65594 RAQ65594 QQU65594 QGY65594 PXC65594 PNG65594 PDK65594 OTO65594 OJS65594 NZW65594 NQA65594 NGE65594 MWI65594 MMM65594 MCQ65594 LSU65594 LIY65594 KZC65594 KPG65594 KFK65594 JVO65594 JLS65594 JBW65594 ISA65594 IIE65594 HYI65594 HOM65594 HEQ65594 GUU65594 GKY65594 GBC65594 FRG65594 FHK65594 EXO65594 ENS65594 EDW65594 DUA65594 DKE65594 DAI65594 CQM65594 CGQ65594 BWU65594 BMY65594 BDC65594 ATG65594 AJK65594 ZO65594 PS65594 FW65594 WSI983199 WIM983199 VYQ983199 VOU983199 VEY983199 UVC983199 ULG983199 UBK983199 TRO983199 THS983199 SXW983199 SOA983199 SEE983199 RUI983199 RKM983199 RAQ983199 QQU983199 QGY983199 PXC983199 PNG983199 PDK983199 OTO983199 OJS983199 NZW983199 NQA983199 NGE983199 MWI983199 MMM983199 MCQ983199 LSU983199 LIY983199 KZC983199 KPG983199 KFK983199 JVO983199 JLS983199 JBW983199 ISA983199 IIE983199 HYI983199 HOM983199 HEQ983199 GUU983199 GKY983199 GBC983199 FRG983199 FHK983199 EXO983199 ENS983199 EDW983199 DUA983199 DKE983199 DAI983199 CQM983199 CGQ983199 BWU983199 BMY983199 BDC983199 ATG983199 AJK983199 ZO983199 PS983199 FW983199 WSI917663 WIM917663 VYQ917663 VOU917663 VEY917663 UVC917663 ULG917663 UBK917663 TRO917663 THS917663 SXW917663 SOA917663 SEE917663 RUI917663 RKM917663 RAQ917663 QQU917663 QGY917663 PXC917663 PNG917663 PDK917663 OTO917663 OJS917663 NZW917663 NQA917663 NGE917663 MWI917663 MMM917663 MCQ917663 LSU917663 LIY917663 KZC917663 KPG917663 KFK917663 JVO917663 JLS917663 JBW917663 ISA917663 IIE917663 HYI917663 HOM917663 HEQ917663 GUU917663 GKY917663 GBC917663 FRG917663 FHK917663 EXO917663 ENS917663 EDW917663 DUA917663 DKE917663 DAI917663 CQM917663 CGQ917663 BWU917663 BMY917663 BDC917663 ATG917663 AJK917663 ZO917663 PS917663 FW917663 WSI852127 WIM852127 VYQ852127 VOU852127 VEY852127 UVC852127 ULG852127 UBK852127 TRO852127 THS852127 SXW852127 SOA852127 SEE852127 RUI852127 RKM852127 RAQ852127 QQU852127 QGY852127 PXC852127 PNG852127 PDK852127 OTO852127 OJS852127 NZW852127 NQA852127 NGE852127 MWI852127 MMM852127 MCQ852127 LSU852127 LIY852127 KZC852127 KPG852127 KFK852127 JVO852127 JLS852127 JBW852127 ISA852127 IIE852127 HYI852127 HOM852127 HEQ852127 GUU852127 GKY852127 GBC852127 FRG852127 FHK852127 EXO852127 ENS852127 EDW852127 DUA852127 DKE852127 DAI852127 CQM852127 CGQ852127 BWU852127 BMY852127 BDC852127 ATG852127 AJK852127 ZO852127 PS852127 FW852127 WSI786591 WIM786591 VYQ786591 VOU786591 VEY786591 UVC786591 ULG786591 UBK786591 TRO786591 THS786591 SXW786591 SOA786591 SEE786591 RUI786591 RKM786591 RAQ786591 QQU786591 QGY786591 PXC786591 PNG786591 PDK786591 OTO786591 OJS786591 NZW786591 NQA786591 NGE786591 MWI786591 MMM786591 MCQ786591 LSU786591 LIY786591 KZC786591 KPG786591 KFK786591 JVO786591 JLS786591 JBW786591 ISA786591 IIE786591 HYI786591 HOM786591 HEQ786591 GUU786591 GKY786591 GBC786591 FRG786591 FHK786591 EXO786591 ENS786591 EDW786591 DUA786591 DKE786591 DAI786591 CQM786591 CGQ786591 BWU786591 BMY786591 BDC786591 ATG786591 AJK786591 ZO786591 PS786591 FW786591 WSI721055 WIM721055 VYQ721055 VOU721055 VEY721055 UVC721055 ULG721055 UBK721055 TRO721055 THS721055 SXW721055 SOA721055 SEE721055 RUI721055 RKM721055 RAQ721055 QQU721055 QGY721055 PXC721055 PNG721055 PDK721055 OTO721055 OJS721055 NZW721055 NQA721055 NGE721055 MWI721055 MMM721055 MCQ721055 LSU721055 LIY721055 KZC721055 KPG721055 KFK721055 JVO721055 JLS721055 JBW721055 ISA721055 IIE721055 HYI721055 HOM721055 HEQ721055 GUU721055 GKY721055 GBC721055 FRG721055 FHK721055 EXO721055 ENS721055 EDW721055 DUA721055 DKE721055 DAI721055 CQM721055 CGQ721055 BWU721055 BMY721055 BDC721055 ATG721055 AJK721055 ZO721055 PS721055 FW721055 WSI655519 WIM655519 VYQ655519 VOU655519 VEY655519 UVC655519 ULG655519 UBK655519 TRO655519 THS655519 SXW655519 SOA655519 SEE655519 RUI655519 RKM655519 RAQ655519 QQU655519 QGY655519 PXC655519 PNG655519 PDK655519 OTO655519 OJS655519 NZW655519 NQA655519 NGE655519 MWI655519 MMM655519 MCQ655519 LSU655519 LIY655519 KZC655519 KPG655519 KFK655519 JVO655519 JLS655519 JBW655519 ISA655519 IIE655519 HYI655519 HOM655519 HEQ655519 GUU655519 GKY655519 GBC655519 FRG655519 FHK655519 EXO655519 ENS655519 EDW655519 DUA655519 DKE655519 DAI655519 CQM655519 CGQ655519 BWU655519 BMY655519 BDC655519 ATG655519 AJK655519 ZO655519 PS655519 FW655519 WSI589983 WIM589983 VYQ589983 VOU589983 VEY589983 UVC589983 ULG589983 UBK589983 TRO589983 THS589983 SXW589983 SOA589983 SEE589983 RUI589983 RKM589983 RAQ589983 QQU589983 QGY589983 PXC589983 PNG589983 PDK589983 OTO589983 OJS589983 NZW589983 NQA589983 NGE589983 MWI589983 MMM589983 MCQ589983 LSU589983 LIY589983 KZC589983 KPG589983 KFK589983 JVO589983 JLS589983 JBW589983 ISA589983 IIE589983 HYI589983 HOM589983 HEQ589983 GUU589983 GKY589983 GBC589983 FRG589983 FHK589983 EXO589983 ENS589983 EDW589983 DUA589983 DKE589983 DAI589983 CQM589983 CGQ589983 BWU589983 BMY589983 BDC589983 ATG589983 AJK589983 ZO589983 PS589983 FW589983 WSI524447 WIM524447 VYQ524447 VOU524447 VEY524447 UVC524447 ULG524447 UBK524447 TRO524447 THS524447 SXW524447 SOA524447 SEE524447 RUI524447 RKM524447 RAQ524447 QQU524447 QGY524447 PXC524447 PNG524447 PDK524447 OTO524447 OJS524447 NZW524447 NQA524447 NGE524447 MWI524447 MMM524447 MCQ524447 LSU524447 LIY524447 KZC524447 KPG524447 KFK524447 JVO524447 JLS524447 JBW524447 ISA524447 IIE524447 HYI524447 HOM524447 HEQ524447 GUU524447 GKY524447 GBC524447 FRG524447 FHK524447 EXO524447 ENS524447 EDW524447 DUA524447 DKE524447 DAI524447 CQM524447 CGQ524447 BWU524447 BMY524447 BDC524447 ATG524447 AJK524447 ZO524447 PS524447 FW524447 WSI458911 WIM458911 VYQ458911 VOU458911 VEY458911 UVC458911 ULG458911 UBK458911 TRO458911 THS458911 SXW458911 SOA458911 SEE458911 RUI458911 RKM458911 RAQ458911 QQU458911 QGY458911 PXC458911 PNG458911 PDK458911 OTO458911 OJS458911 NZW458911 NQA458911 NGE458911 MWI458911 MMM458911 MCQ458911 LSU458911 LIY458911 KZC458911 KPG458911 KFK458911 JVO458911 JLS458911 JBW458911 ISA458911 IIE458911 HYI458911 HOM458911 HEQ458911 GUU458911 GKY458911 GBC458911 FRG458911 FHK458911 EXO458911 ENS458911 EDW458911 DUA458911 DKE458911 DAI458911 CQM458911 CGQ458911 BWU458911 BMY458911 BDC458911 ATG458911 AJK458911 ZO458911 PS458911 FW458911 WSI393375 WIM393375 VYQ393375 VOU393375 VEY393375 UVC393375 ULG393375 UBK393375 TRO393375 THS393375 SXW393375 SOA393375 SEE393375 RUI393375 RKM393375 RAQ393375 QQU393375 QGY393375 PXC393375 PNG393375 PDK393375 OTO393375 OJS393375 NZW393375 NQA393375 NGE393375 MWI393375 MMM393375 MCQ393375 LSU393375 LIY393375 KZC393375 KPG393375 KFK393375 JVO393375 JLS393375 JBW393375 ISA393375 IIE393375 HYI393375 HOM393375 HEQ393375 GUU393375 GKY393375 GBC393375 FRG393375 FHK393375 EXO393375 ENS393375 EDW393375 DUA393375 DKE393375 DAI393375 CQM393375 CGQ393375 BWU393375 BMY393375 BDC393375 ATG393375 AJK393375 ZO393375 PS393375 FW393375 WSI327839 WIM327839 VYQ327839 VOU327839 VEY327839 UVC327839 ULG327839 UBK327839 TRO327839 THS327839 SXW327839 SOA327839 SEE327839 RUI327839 RKM327839 RAQ327839 QQU327839 QGY327839 PXC327839 PNG327839 PDK327839 OTO327839 OJS327839 NZW327839 NQA327839 NGE327839 MWI327839 MMM327839 MCQ327839 LSU327839 LIY327839 KZC327839 KPG327839 KFK327839 JVO327839 JLS327839 JBW327839 ISA327839 IIE327839 HYI327839 HOM327839 HEQ327839 GUU327839 GKY327839 GBC327839 FRG327839 FHK327839 EXO327839 ENS327839 EDW327839 DUA327839 DKE327839 DAI327839 CQM327839 CGQ327839 BWU327839 BMY327839 BDC327839 ATG327839 AJK327839 ZO327839 PS327839 FW327839 WSI262303 WIM262303 VYQ262303 VOU262303 VEY262303 UVC262303 ULG262303 UBK262303 TRO262303 THS262303 SXW262303 SOA262303 SEE262303 RUI262303 RKM262303 RAQ262303 QQU262303 QGY262303 PXC262303 PNG262303 PDK262303 OTO262303 OJS262303 NZW262303 NQA262303 NGE262303 MWI262303 MMM262303 MCQ262303 LSU262303 LIY262303 KZC262303 KPG262303 KFK262303 JVO262303 JLS262303 JBW262303 ISA262303 IIE262303 HYI262303 HOM262303 HEQ262303 GUU262303 GKY262303 GBC262303 FRG262303 FHK262303 EXO262303 ENS262303 EDW262303 DUA262303 DKE262303 DAI262303 CQM262303 CGQ262303 BWU262303 BMY262303 BDC262303 ATG262303 AJK262303 ZO262303 PS262303 FW262303 WSI196767 WIM196767 VYQ196767 VOU196767 VEY196767 UVC196767 ULG196767 UBK196767 TRO196767 THS196767 SXW196767 SOA196767 SEE196767 RUI196767 RKM196767 RAQ196767 QQU196767 QGY196767 PXC196767 PNG196767 PDK196767 OTO196767 OJS196767 NZW196767 NQA196767 NGE196767 MWI196767 MMM196767 MCQ196767 LSU196767 LIY196767 KZC196767 KPG196767 KFK196767 JVO196767 JLS196767 JBW196767 ISA196767 IIE196767 HYI196767 HOM196767 HEQ196767 GUU196767 GKY196767 GBC196767 FRG196767 FHK196767 EXO196767 ENS196767 EDW196767 DUA196767 DKE196767 DAI196767 CQM196767 CGQ196767 BWU196767 BMY196767 BDC196767 ATG196767 AJK196767 ZO196767 PS196767 FW196767 WSI131231 WIM131231 VYQ131231 VOU131231 VEY131231 UVC131231 ULG131231 UBK131231 TRO131231 THS131231 SXW131231 SOA131231 SEE131231 RUI131231 RKM131231 RAQ131231 QQU131231 QGY131231 PXC131231 PNG131231 PDK131231 OTO131231 OJS131231 NZW131231 NQA131231 NGE131231 MWI131231 MMM131231 MCQ131231 LSU131231 LIY131231 KZC131231 KPG131231 KFK131231 JVO131231 JLS131231 JBW131231 ISA131231 IIE131231 HYI131231 HOM131231 HEQ131231 GUU131231 GKY131231 GBC131231 FRG131231 FHK131231 EXO131231 ENS131231 EDW131231 DUA131231 DKE131231 DAI131231 CQM131231 CGQ131231 BWU131231 BMY131231 BDC131231 ATG131231 AJK131231 ZO131231 PS131231 FW131231 WSI65695 WIM65695 VYQ65695 VOU65695 VEY65695 UVC65695 ULG65695 UBK65695 TRO65695 THS65695 SXW65695 SOA65695 SEE65695 RUI65695 RKM65695 RAQ65695 QQU65695 QGY65695 PXC65695 PNG65695 PDK65695 OTO65695 OJS65695 NZW65695 NQA65695 NGE65695 MWI65695 MMM65695 MCQ65695 LSU65695 LIY65695 KZC65695 KPG65695 KFK65695 JVO65695 JLS65695 JBW65695 ISA65695 IIE65695 HYI65695 HOM65695 HEQ65695 GUU65695 GKY65695 GBC65695 FRG65695 FHK65695 EXO65695 ENS65695 EDW65695 DUA65695 DKE65695 DAI65695 CQM65695 CGQ65695 BWU65695 BMY65695 BDC65695 ATG65695 AJK65695 ZO65695 PS65695 FW65695 WSI982801:WSI982802 WIM982801:WIM982802 VYQ982801:VYQ982802 VOU982801:VOU982802 VEY982801:VEY982802 UVC982801:UVC982802 ULG982801:ULG982802 UBK982801:UBK982802 TRO982801:TRO982802 THS982801:THS982802 SXW982801:SXW982802 SOA982801:SOA982802 SEE982801:SEE982802 RUI982801:RUI982802 RKM982801:RKM982802 RAQ982801:RAQ982802 QQU982801:QQU982802 QGY982801:QGY982802 PXC982801:PXC982802 PNG982801:PNG982802 PDK982801:PDK982802 OTO982801:OTO982802 OJS982801:OJS982802 NZW982801:NZW982802 NQA982801:NQA982802 NGE982801:NGE982802 MWI982801:MWI982802 MMM982801:MMM982802 MCQ982801:MCQ982802 LSU982801:LSU982802 LIY982801:LIY982802 KZC982801:KZC982802 KPG982801:KPG982802 KFK982801:KFK982802 JVO982801:JVO982802 JLS982801:JLS982802 JBW982801:JBW982802 ISA982801:ISA982802 IIE982801:IIE982802 HYI982801:HYI982802 HOM982801:HOM982802 HEQ982801:HEQ982802 GUU982801:GUU982802 GKY982801:GKY982802 GBC982801:GBC982802 FRG982801:FRG982802 FHK982801:FHK982802 EXO982801:EXO982802 ENS982801:ENS982802 EDW982801:EDW982802 DUA982801:DUA982802 DKE982801:DKE982802 DAI982801:DAI982802 CQM982801:CQM982802 CGQ982801:CGQ982802 BWU982801:BWU982802 BMY982801:BMY982802 BDC982801:BDC982802 ATG982801:ATG982802 AJK982801:AJK982802 ZO982801:ZO982802 PS982801:PS982802 FW982801:FW982802 WSI917265:WSI917266 WIM917265:WIM917266 VYQ917265:VYQ917266 VOU917265:VOU917266 VEY917265:VEY917266 UVC917265:UVC917266 ULG917265:ULG917266 UBK917265:UBK917266 TRO917265:TRO917266 THS917265:THS917266 SXW917265:SXW917266 SOA917265:SOA917266 SEE917265:SEE917266 RUI917265:RUI917266 RKM917265:RKM917266 RAQ917265:RAQ917266 QQU917265:QQU917266 QGY917265:QGY917266 PXC917265:PXC917266 PNG917265:PNG917266 PDK917265:PDK917266 OTO917265:OTO917266 OJS917265:OJS917266 NZW917265:NZW917266 NQA917265:NQA917266 NGE917265:NGE917266 MWI917265:MWI917266 MMM917265:MMM917266 MCQ917265:MCQ917266 LSU917265:LSU917266 LIY917265:LIY917266 KZC917265:KZC917266 KPG917265:KPG917266 KFK917265:KFK917266 JVO917265:JVO917266 JLS917265:JLS917266 JBW917265:JBW917266 ISA917265:ISA917266 IIE917265:IIE917266 HYI917265:HYI917266 HOM917265:HOM917266 HEQ917265:HEQ917266 GUU917265:GUU917266 GKY917265:GKY917266 GBC917265:GBC917266 FRG917265:FRG917266 FHK917265:FHK917266 EXO917265:EXO917266 ENS917265:ENS917266 EDW917265:EDW917266 DUA917265:DUA917266 DKE917265:DKE917266 DAI917265:DAI917266 CQM917265:CQM917266 CGQ917265:CGQ917266 BWU917265:BWU917266 BMY917265:BMY917266 BDC917265:BDC917266 ATG917265:ATG917266 AJK917265:AJK917266 ZO917265:ZO917266 PS917265:PS917266 FW917265:FW917266 WSI851729:WSI851730 WIM851729:WIM851730 VYQ851729:VYQ851730 VOU851729:VOU851730 VEY851729:VEY851730 UVC851729:UVC851730 ULG851729:ULG851730 UBK851729:UBK851730 TRO851729:TRO851730 THS851729:THS851730 SXW851729:SXW851730 SOA851729:SOA851730 SEE851729:SEE851730 RUI851729:RUI851730 RKM851729:RKM851730 RAQ851729:RAQ851730 QQU851729:QQU851730 QGY851729:QGY851730 PXC851729:PXC851730 PNG851729:PNG851730 PDK851729:PDK851730 OTO851729:OTO851730 OJS851729:OJS851730 NZW851729:NZW851730 NQA851729:NQA851730 NGE851729:NGE851730 MWI851729:MWI851730 MMM851729:MMM851730 MCQ851729:MCQ851730 LSU851729:LSU851730 LIY851729:LIY851730 KZC851729:KZC851730 KPG851729:KPG851730 KFK851729:KFK851730 JVO851729:JVO851730 JLS851729:JLS851730 JBW851729:JBW851730 ISA851729:ISA851730 IIE851729:IIE851730 HYI851729:HYI851730 HOM851729:HOM851730 HEQ851729:HEQ851730 GUU851729:GUU851730 GKY851729:GKY851730 GBC851729:GBC851730 FRG851729:FRG851730 FHK851729:FHK851730 EXO851729:EXO851730 ENS851729:ENS851730 EDW851729:EDW851730 DUA851729:DUA851730 DKE851729:DKE851730 DAI851729:DAI851730 CQM851729:CQM851730 CGQ851729:CGQ851730 BWU851729:BWU851730 BMY851729:BMY851730 BDC851729:BDC851730 ATG851729:ATG851730 AJK851729:AJK851730 ZO851729:ZO851730 PS851729:PS851730 FW851729:FW851730 WSI786193:WSI786194 WIM786193:WIM786194 VYQ786193:VYQ786194 VOU786193:VOU786194 VEY786193:VEY786194 UVC786193:UVC786194 ULG786193:ULG786194 UBK786193:UBK786194 TRO786193:TRO786194 THS786193:THS786194 SXW786193:SXW786194 SOA786193:SOA786194 SEE786193:SEE786194 RUI786193:RUI786194 RKM786193:RKM786194 RAQ786193:RAQ786194 QQU786193:QQU786194 QGY786193:QGY786194 PXC786193:PXC786194 PNG786193:PNG786194 PDK786193:PDK786194 OTO786193:OTO786194 OJS786193:OJS786194 NZW786193:NZW786194 NQA786193:NQA786194 NGE786193:NGE786194 MWI786193:MWI786194 MMM786193:MMM786194 MCQ786193:MCQ786194 LSU786193:LSU786194 LIY786193:LIY786194 KZC786193:KZC786194 KPG786193:KPG786194 KFK786193:KFK786194 JVO786193:JVO786194 JLS786193:JLS786194 JBW786193:JBW786194 ISA786193:ISA786194 IIE786193:IIE786194 HYI786193:HYI786194 HOM786193:HOM786194 HEQ786193:HEQ786194 GUU786193:GUU786194 GKY786193:GKY786194 GBC786193:GBC786194 FRG786193:FRG786194 FHK786193:FHK786194 EXO786193:EXO786194 ENS786193:ENS786194 EDW786193:EDW786194 DUA786193:DUA786194 DKE786193:DKE786194 DAI786193:DAI786194 CQM786193:CQM786194 CGQ786193:CGQ786194 BWU786193:BWU786194 BMY786193:BMY786194 BDC786193:BDC786194 ATG786193:ATG786194 AJK786193:AJK786194 ZO786193:ZO786194 PS786193:PS786194 FW786193:FW786194 WSI720657:WSI720658 WIM720657:WIM720658 VYQ720657:VYQ720658 VOU720657:VOU720658 VEY720657:VEY720658 UVC720657:UVC720658 ULG720657:ULG720658 UBK720657:UBK720658 TRO720657:TRO720658 THS720657:THS720658 SXW720657:SXW720658 SOA720657:SOA720658 SEE720657:SEE720658 RUI720657:RUI720658 RKM720657:RKM720658 RAQ720657:RAQ720658 QQU720657:QQU720658 QGY720657:QGY720658 PXC720657:PXC720658 PNG720657:PNG720658 PDK720657:PDK720658 OTO720657:OTO720658 OJS720657:OJS720658 NZW720657:NZW720658 NQA720657:NQA720658 NGE720657:NGE720658 MWI720657:MWI720658 MMM720657:MMM720658 MCQ720657:MCQ720658 LSU720657:LSU720658 LIY720657:LIY720658 KZC720657:KZC720658 KPG720657:KPG720658 KFK720657:KFK720658 JVO720657:JVO720658 JLS720657:JLS720658 JBW720657:JBW720658 ISA720657:ISA720658 IIE720657:IIE720658 HYI720657:HYI720658 HOM720657:HOM720658 HEQ720657:HEQ720658 GUU720657:GUU720658 GKY720657:GKY720658 GBC720657:GBC720658 FRG720657:FRG720658 FHK720657:FHK720658 EXO720657:EXO720658 ENS720657:ENS720658 EDW720657:EDW720658 DUA720657:DUA720658 DKE720657:DKE720658 DAI720657:DAI720658 CQM720657:CQM720658 CGQ720657:CGQ720658 BWU720657:BWU720658 BMY720657:BMY720658 BDC720657:BDC720658 ATG720657:ATG720658 AJK720657:AJK720658 ZO720657:ZO720658 PS720657:PS720658 FW720657:FW720658 WSI655121:WSI655122 WIM655121:WIM655122 VYQ655121:VYQ655122 VOU655121:VOU655122 VEY655121:VEY655122 UVC655121:UVC655122 ULG655121:ULG655122 UBK655121:UBK655122 TRO655121:TRO655122 THS655121:THS655122 SXW655121:SXW655122 SOA655121:SOA655122 SEE655121:SEE655122 RUI655121:RUI655122 RKM655121:RKM655122 RAQ655121:RAQ655122 QQU655121:QQU655122 QGY655121:QGY655122 PXC655121:PXC655122 PNG655121:PNG655122 PDK655121:PDK655122 OTO655121:OTO655122 OJS655121:OJS655122 NZW655121:NZW655122 NQA655121:NQA655122 NGE655121:NGE655122 MWI655121:MWI655122 MMM655121:MMM655122 MCQ655121:MCQ655122 LSU655121:LSU655122 LIY655121:LIY655122 KZC655121:KZC655122 KPG655121:KPG655122 KFK655121:KFK655122 JVO655121:JVO655122 JLS655121:JLS655122 JBW655121:JBW655122 ISA655121:ISA655122 IIE655121:IIE655122 HYI655121:HYI655122 HOM655121:HOM655122 HEQ655121:HEQ655122 GUU655121:GUU655122 GKY655121:GKY655122 GBC655121:GBC655122 FRG655121:FRG655122 FHK655121:FHK655122 EXO655121:EXO655122 ENS655121:ENS655122 EDW655121:EDW655122 DUA655121:DUA655122 DKE655121:DKE655122 DAI655121:DAI655122 CQM655121:CQM655122 CGQ655121:CGQ655122 BWU655121:BWU655122 BMY655121:BMY655122 BDC655121:BDC655122 ATG655121:ATG655122 AJK655121:AJK655122 ZO655121:ZO655122 PS655121:PS655122 FW655121:FW655122 WSI589585:WSI589586 WIM589585:WIM589586 VYQ589585:VYQ589586 VOU589585:VOU589586 VEY589585:VEY589586 UVC589585:UVC589586 ULG589585:ULG589586 UBK589585:UBK589586 TRO589585:TRO589586 THS589585:THS589586 SXW589585:SXW589586 SOA589585:SOA589586 SEE589585:SEE589586 RUI589585:RUI589586 RKM589585:RKM589586 RAQ589585:RAQ589586 QQU589585:QQU589586 QGY589585:QGY589586 PXC589585:PXC589586 PNG589585:PNG589586 PDK589585:PDK589586 OTO589585:OTO589586 OJS589585:OJS589586 NZW589585:NZW589586 NQA589585:NQA589586 NGE589585:NGE589586 MWI589585:MWI589586 MMM589585:MMM589586 MCQ589585:MCQ589586 LSU589585:LSU589586 LIY589585:LIY589586 KZC589585:KZC589586 KPG589585:KPG589586 KFK589585:KFK589586 JVO589585:JVO589586 JLS589585:JLS589586 JBW589585:JBW589586 ISA589585:ISA589586 IIE589585:IIE589586 HYI589585:HYI589586 HOM589585:HOM589586 HEQ589585:HEQ589586 GUU589585:GUU589586 GKY589585:GKY589586 GBC589585:GBC589586 FRG589585:FRG589586 FHK589585:FHK589586 EXO589585:EXO589586 ENS589585:ENS589586 EDW589585:EDW589586 DUA589585:DUA589586 DKE589585:DKE589586 DAI589585:DAI589586 CQM589585:CQM589586 CGQ589585:CGQ589586 BWU589585:BWU589586 BMY589585:BMY589586 BDC589585:BDC589586 ATG589585:ATG589586 AJK589585:AJK589586 ZO589585:ZO589586 PS589585:PS589586 FW589585:FW589586 WSI524049:WSI524050 WIM524049:WIM524050 VYQ524049:VYQ524050 VOU524049:VOU524050 VEY524049:VEY524050 UVC524049:UVC524050 ULG524049:ULG524050 UBK524049:UBK524050 TRO524049:TRO524050 THS524049:THS524050 SXW524049:SXW524050 SOA524049:SOA524050 SEE524049:SEE524050 RUI524049:RUI524050 RKM524049:RKM524050 RAQ524049:RAQ524050 QQU524049:QQU524050 QGY524049:QGY524050 PXC524049:PXC524050 PNG524049:PNG524050 PDK524049:PDK524050 OTO524049:OTO524050 OJS524049:OJS524050 NZW524049:NZW524050 NQA524049:NQA524050 NGE524049:NGE524050 MWI524049:MWI524050 MMM524049:MMM524050 MCQ524049:MCQ524050 LSU524049:LSU524050 LIY524049:LIY524050 KZC524049:KZC524050 KPG524049:KPG524050 KFK524049:KFK524050 JVO524049:JVO524050 JLS524049:JLS524050 JBW524049:JBW524050 ISA524049:ISA524050 IIE524049:IIE524050 HYI524049:HYI524050 HOM524049:HOM524050 HEQ524049:HEQ524050 GUU524049:GUU524050 GKY524049:GKY524050 GBC524049:GBC524050 FRG524049:FRG524050 FHK524049:FHK524050 EXO524049:EXO524050 ENS524049:ENS524050 EDW524049:EDW524050 DUA524049:DUA524050 DKE524049:DKE524050 DAI524049:DAI524050 CQM524049:CQM524050 CGQ524049:CGQ524050 BWU524049:BWU524050 BMY524049:BMY524050 BDC524049:BDC524050 ATG524049:ATG524050 AJK524049:AJK524050 ZO524049:ZO524050 PS524049:PS524050 FW524049:FW524050 WSI458513:WSI458514 WIM458513:WIM458514 VYQ458513:VYQ458514 VOU458513:VOU458514 VEY458513:VEY458514 UVC458513:UVC458514 ULG458513:ULG458514 UBK458513:UBK458514 TRO458513:TRO458514 THS458513:THS458514 SXW458513:SXW458514 SOA458513:SOA458514 SEE458513:SEE458514 RUI458513:RUI458514 RKM458513:RKM458514 RAQ458513:RAQ458514 QQU458513:QQU458514 QGY458513:QGY458514 PXC458513:PXC458514 PNG458513:PNG458514 PDK458513:PDK458514 OTO458513:OTO458514 OJS458513:OJS458514 NZW458513:NZW458514 NQA458513:NQA458514 NGE458513:NGE458514 MWI458513:MWI458514 MMM458513:MMM458514 MCQ458513:MCQ458514 LSU458513:LSU458514 LIY458513:LIY458514 KZC458513:KZC458514 KPG458513:KPG458514 KFK458513:KFK458514 JVO458513:JVO458514 JLS458513:JLS458514 JBW458513:JBW458514 ISA458513:ISA458514 IIE458513:IIE458514 HYI458513:HYI458514 HOM458513:HOM458514 HEQ458513:HEQ458514 GUU458513:GUU458514 GKY458513:GKY458514 GBC458513:GBC458514 FRG458513:FRG458514 FHK458513:FHK458514 EXO458513:EXO458514 ENS458513:ENS458514 EDW458513:EDW458514 DUA458513:DUA458514 DKE458513:DKE458514 DAI458513:DAI458514 CQM458513:CQM458514 CGQ458513:CGQ458514 BWU458513:BWU458514 BMY458513:BMY458514 BDC458513:BDC458514 ATG458513:ATG458514 AJK458513:AJK458514 ZO458513:ZO458514 PS458513:PS458514 FW458513:FW458514 WSI392977:WSI392978 WIM392977:WIM392978 VYQ392977:VYQ392978 VOU392977:VOU392978 VEY392977:VEY392978 UVC392977:UVC392978 ULG392977:ULG392978 UBK392977:UBK392978 TRO392977:TRO392978 THS392977:THS392978 SXW392977:SXW392978 SOA392977:SOA392978 SEE392977:SEE392978 RUI392977:RUI392978 RKM392977:RKM392978 RAQ392977:RAQ392978 QQU392977:QQU392978 QGY392977:QGY392978 PXC392977:PXC392978 PNG392977:PNG392978 PDK392977:PDK392978 OTO392977:OTO392978 OJS392977:OJS392978 NZW392977:NZW392978 NQA392977:NQA392978 NGE392977:NGE392978 MWI392977:MWI392978 MMM392977:MMM392978 MCQ392977:MCQ392978 LSU392977:LSU392978 LIY392977:LIY392978 KZC392977:KZC392978 KPG392977:KPG392978 KFK392977:KFK392978 JVO392977:JVO392978 JLS392977:JLS392978 JBW392977:JBW392978 ISA392977:ISA392978 IIE392977:IIE392978 HYI392977:HYI392978 HOM392977:HOM392978 HEQ392977:HEQ392978 GUU392977:GUU392978 GKY392977:GKY392978 GBC392977:GBC392978 FRG392977:FRG392978 FHK392977:FHK392978 EXO392977:EXO392978 ENS392977:ENS392978 EDW392977:EDW392978 DUA392977:DUA392978 DKE392977:DKE392978 DAI392977:DAI392978 CQM392977:CQM392978 CGQ392977:CGQ392978 BWU392977:BWU392978 BMY392977:BMY392978 BDC392977:BDC392978 ATG392977:ATG392978 AJK392977:AJK392978 ZO392977:ZO392978 PS392977:PS392978 FW392977:FW392978 WSI327441:WSI327442 WIM327441:WIM327442 VYQ327441:VYQ327442 VOU327441:VOU327442 VEY327441:VEY327442 UVC327441:UVC327442 ULG327441:ULG327442 UBK327441:UBK327442 TRO327441:TRO327442 THS327441:THS327442 SXW327441:SXW327442 SOA327441:SOA327442 SEE327441:SEE327442 RUI327441:RUI327442 RKM327441:RKM327442 RAQ327441:RAQ327442 QQU327441:QQU327442 QGY327441:QGY327442 PXC327441:PXC327442 PNG327441:PNG327442 PDK327441:PDK327442 OTO327441:OTO327442 OJS327441:OJS327442 NZW327441:NZW327442 NQA327441:NQA327442 NGE327441:NGE327442 MWI327441:MWI327442 MMM327441:MMM327442 MCQ327441:MCQ327442 LSU327441:LSU327442 LIY327441:LIY327442 KZC327441:KZC327442 KPG327441:KPG327442 KFK327441:KFK327442 JVO327441:JVO327442 JLS327441:JLS327442 JBW327441:JBW327442 ISA327441:ISA327442 IIE327441:IIE327442 HYI327441:HYI327442 HOM327441:HOM327442 HEQ327441:HEQ327442 GUU327441:GUU327442 GKY327441:GKY327442 GBC327441:GBC327442 FRG327441:FRG327442 FHK327441:FHK327442 EXO327441:EXO327442 ENS327441:ENS327442 EDW327441:EDW327442 DUA327441:DUA327442 DKE327441:DKE327442 DAI327441:DAI327442 CQM327441:CQM327442 CGQ327441:CGQ327442 BWU327441:BWU327442 BMY327441:BMY327442 BDC327441:BDC327442 ATG327441:ATG327442 AJK327441:AJK327442 ZO327441:ZO327442 PS327441:PS327442 FW327441:FW327442 WSI261905:WSI261906 WIM261905:WIM261906 VYQ261905:VYQ261906 VOU261905:VOU261906 VEY261905:VEY261906 UVC261905:UVC261906 ULG261905:ULG261906 UBK261905:UBK261906 TRO261905:TRO261906 THS261905:THS261906 SXW261905:SXW261906 SOA261905:SOA261906 SEE261905:SEE261906 RUI261905:RUI261906 RKM261905:RKM261906 RAQ261905:RAQ261906 QQU261905:QQU261906 QGY261905:QGY261906 PXC261905:PXC261906 PNG261905:PNG261906 PDK261905:PDK261906 OTO261905:OTO261906 OJS261905:OJS261906 NZW261905:NZW261906 NQA261905:NQA261906 NGE261905:NGE261906 MWI261905:MWI261906 MMM261905:MMM261906 MCQ261905:MCQ261906 LSU261905:LSU261906 LIY261905:LIY261906 KZC261905:KZC261906 KPG261905:KPG261906 KFK261905:KFK261906 JVO261905:JVO261906 JLS261905:JLS261906 JBW261905:JBW261906 ISA261905:ISA261906 IIE261905:IIE261906 HYI261905:HYI261906 HOM261905:HOM261906 HEQ261905:HEQ261906 GUU261905:GUU261906 GKY261905:GKY261906 GBC261905:GBC261906 FRG261905:FRG261906 FHK261905:FHK261906 EXO261905:EXO261906 ENS261905:ENS261906 EDW261905:EDW261906 DUA261905:DUA261906 DKE261905:DKE261906 DAI261905:DAI261906 CQM261905:CQM261906 CGQ261905:CGQ261906 BWU261905:BWU261906 BMY261905:BMY261906 BDC261905:BDC261906 ATG261905:ATG261906 AJK261905:AJK261906 ZO261905:ZO261906 PS261905:PS261906 FW261905:FW261906 WSI196369:WSI196370 WIM196369:WIM196370 VYQ196369:VYQ196370 VOU196369:VOU196370 VEY196369:VEY196370 UVC196369:UVC196370 ULG196369:ULG196370 UBK196369:UBK196370 TRO196369:TRO196370 THS196369:THS196370 SXW196369:SXW196370 SOA196369:SOA196370 SEE196369:SEE196370 RUI196369:RUI196370 RKM196369:RKM196370 RAQ196369:RAQ196370 QQU196369:QQU196370 QGY196369:QGY196370 PXC196369:PXC196370 PNG196369:PNG196370 PDK196369:PDK196370 OTO196369:OTO196370 OJS196369:OJS196370 NZW196369:NZW196370 NQA196369:NQA196370 NGE196369:NGE196370 MWI196369:MWI196370 MMM196369:MMM196370 MCQ196369:MCQ196370 LSU196369:LSU196370 LIY196369:LIY196370 KZC196369:KZC196370 KPG196369:KPG196370 KFK196369:KFK196370 JVO196369:JVO196370 JLS196369:JLS196370 JBW196369:JBW196370 ISA196369:ISA196370 IIE196369:IIE196370 HYI196369:HYI196370 HOM196369:HOM196370 HEQ196369:HEQ196370 GUU196369:GUU196370 GKY196369:GKY196370 GBC196369:GBC196370 FRG196369:FRG196370 FHK196369:FHK196370 EXO196369:EXO196370 ENS196369:ENS196370 EDW196369:EDW196370 DUA196369:DUA196370 DKE196369:DKE196370 DAI196369:DAI196370 CQM196369:CQM196370 CGQ196369:CGQ196370 BWU196369:BWU196370 BMY196369:BMY196370 BDC196369:BDC196370 ATG196369:ATG196370 AJK196369:AJK196370 ZO196369:ZO196370 PS196369:PS196370 FW196369:FW196370 WSI130833:WSI130834 WIM130833:WIM130834 VYQ130833:VYQ130834 VOU130833:VOU130834 VEY130833:VEY130834 UVC130833:UVC130834 ULG130833:ULG130834 UBK130833:UBK130834 TRO130833:TRO130834 THS130833:THS130834 SXW130833:SXW130834 SOA130833:SOA130834 SEE130833:SEE130834 RUI130833:RUI130834 RKM130833:RKM130834 RAQ130833:RAQ130834 QQU130833:QQU130834 QGY130833:QGY130834 PXC130833:PXC130834 PNG130833:PNG130834 PDK130833:PDK130834 OTO130833:OTO130834 OJS130833:OJS130834 NZW130833:NZW130834 NQA130833:NQA130834 NGE130833:NGE130834 MWI130833:MWI130834 MMM130833:MMM130834 MCQ130833:MCQ130834 LSU130833:LSU130834 LIY130833:LIY130834 KZC130833:KZC130834 KPG130833:KPG130834 KFK130833:KFK130834 JVO130833:JVO130834 JLS130833:JLS130834 JBW130833:JBW130834 ISA130833:ISA130834 IIE130833:IIE130834 HYI130833:HYI130834 HOM130833:HOM130834 HEQ130833:HEQ130834 GUU130833:GUU130834 GKY130833:GKY130834 GBC130833:GBC130834 FRG130833:FRG130834 FHK130833:FHK130834 EXO130833:EXO130834 ENS130833:ENS130834 EDW130833:EDW130834 DUA130833:DUA130834 DKE130833:DKE130834 DAI130833:DAI130834 CQM130833:CQM130834 CGQ130833:CGQ130834 BWU130833:BWU130834 BMY130833:BMY130834 BDC130833:BDC130834 ATG130833:ATG130834 AJK130833:AJK130834 ZO130833:ZO130834 PS130833:PS130834 FW130833:FW130834 WSI65297:WSI65298 WIM65297:WIM65298 VYQ65297:VYQ65298 VOU65297:VOU65298 VEY65297:VEY65298 UVC65297:UVC65298 ULG65297:ULG65298 UBK65297:UBK65298 TRO65297:TRO65298 THS65297:THS65298 SXW65297:SXW65298 SOA65297:SOA65298 SEE65297:SEE65298 RUI65297:RUI65298 RKM65297:RKM65298 RAQ65297:RAQ65298 QQU65297:QQU65298 QGY65297:QGY65298 PXC65297:PXC65298 PNG65297:PNG65298 PDK65297:PDK65298 OTO65297:OTO65298 OJS65297:OJS65298 NZW65297:NZW65298 NQA65297:NQA65298 NGE65297:NGE65298 MWI65297:MWI65298 MMM65297:MMM65298 MCQ65297:MCQ65298 LSU65297:LSU65298 LIY65297:LIY65298 KZC65297:KZC65298 KPG65297:KPG65298 KFK65297:KFK65298 JVO65297:JVO65298 JLS65297:JLS65298 JBW65297:JBW65298 ISA65297:ISA65298 IIE65297:IIE65298 HYI65297:HYI65298 HOM65297:HOM65298 HEQ65297:HEQ65298 GUU65297:GUU65298 GKY65297:GKY65298 GBC65297:GBC65298 FRG65297:FRG65298 FHK65297:FHK65298 EXO65297:EXO65298 ENS65297:ENS65298 EDW65297:EDW65298 DUA65297:DUA65298 DKE65297:DKE65298 DAI65297:DAI65298 CQM65297:CQM65298 CGQ65297:CGQ65298 BWU65297:BWU65298 BMY65297:BMY65298 BDC65297:BDC65298 ATG65297:ATG65298 AJK65297:AJK65298 ZO65297:ZO65298 PS65297:PS65298 FW65297:FW65298 WSI982804:WSI982810 WIM982804:WIM982810 VYQ982804:VYQ982810 VOU982804:VOU982810 VEY982804:VEY982810 UVC982804:UVC982810 ULG982804:ULG982810 UBK982804:UBK982810 TRO982804:TRO982810 THS982804:THS982810 SXW982804:SXW982810 SOA982804:SOA982810 SEE982804:SEE982810 RUI982804:RUI982810 RKM982804:RKM982810 RAQ982804:RAQ982810 QQU982804:QQU982810 QGY982804:QGY982810 PXC982804:PXC982810 PNG982804:PNG982810 PDK982804:PDK982810 OTO982804:OTO982810 OJS982804:OJS982810 NZW982804:NZW982810 NQA982804:NQA982810 NGE982804:NGE982810 MWI982804:MWI982810 MMM982804:MMM982810 MCQ982804:MCQ982810 LSU982804:LSU982810 LIY982804:LIY982810 KZC982804:KZC982810 KPG982804:KPG982810 KFK982804:KFK982810 JVO982804:JVO982810 JLS982804:JLS982810 JBW982804:JBW982810 ISA982804:ISA982810 IIE982804:IIE982810 HYI982804:HYI982810 HOM982804:HOM982810 HEQ982804:HEQ982810 GUU982804:GUU982810 GKY982804:GKY982810 GBC982804:GBC982810 FRG982804:FRG982810 FHK982804:FHK982810 EXO982804:EXO982810 ENS982804:ENS982810 EDW982804:EDW982810 DUA982804:DUA982810 DKE982804:DKE982810 DAI982804:DAI982810 CQM982804:CQM982810 CGQ982804:CGQ982810 BWU982804:BWU982810 BMY982804:BMY982810 BDC982804:BDC982810 ATG982804:ATG982810 AJK982804:AJK982810 ZO982804:ZO982810 PS982804:PS982810 FW982804:FW982810 WSI917268:WSI917274 WIM917268:WIM917274 VYQ917268:VYQ917274 VOU917268:VOU917274 VEY917268:VEY917274 UVC917268:UVC917274 ULG917268:ULG917274 UBK917268:UBK917274 TRO917268:TRO917274 THS917268:THS917274 SXW917268:SXW917274 SOA917268:SOA917274 SEE917268:SEE917274 RUI917268:RUI917274 RKM917268:RKM917274 RAQ917268:RAQ917274 QQU917268:QQU917274 QGY917268:QGY917274 PXC917268:PXC917274 PNG917268:PNG917274 PDK917268:PDK917274 OTO917268:OTO917274 OJS917268:OJS917274 NZW917268:NZW917274 NQA917268:NQA917274 NGE917268:NGE917274 MWI917268:MWI917274 MMM917268:MMM917274 MCQ917268:MCQ917274 LSU917268:LSU917274 LIY917268:LIY917274 KZC917268:KZC917274 KPG917268:KPG917274 KFK917268:KFK917274 JVO917268:JVO917274 JLS917268:JLS917274 JBW917268:JBW917274 ISA917268:ISA917274 IIE917268:IIE917274 HYI917268:HYI917274 HOM917268:HOM917274 HEQ917268:HEQ917274 GUU917268:GUU917274 GKY917268:GKY917274 GBC917268:GBC917274 FRG917268:FRG917274 FHK917268:FHK917274 EXO917268:EXO917274 ENS917268:ENS917274 EDW917268:EDW917274 DUA917268:DUA917274 DKE917268:DKE917274 DAI917268:DAI917274 CQM917268:CQM917274 CGQ917268:CGQ917274 BWU917268:BWU917274 BMY917268:BMY917274 BDC917268:BDC917274 ATG917268:ATG917274 AJK917268:AJK917274 ZO917268:ZO917274 PS917268:PS917274 FW917268:FW917274 WSI851732:WSI851738 WIM851732:WIM851738 VYQ851732:VYQ851738 VOU851732:VOU851738 VEY851732:VEY851738 UVC851732:UVC851738 ULG851732:ULG851738 UBK851732:UBK851738 TRO851732:TRO851738 THS851732:THS851738 SXW851732:SXW851738 SOA851732:SOA851738 SEE851732:SEE851738 RUI851732:RUI851738 RKM851732:RKM851738 RAQ851732:RAQ851738 QQU851732:QQU851738 QGY851732:QGY851738 PXC851732:PXC851738 PNG851732:PNG851738 PDK851732:PDK851738 OTO851732:OTO851738 OJS851732:OJS851738 NZW851732:NZW851738 NQA851732:NQA851738 NGE851732:NGE851738 MWI851732:MWI851738 MMM851732:MMM851738 MCQ851732:MCQ851738 LSU851732:LSU851738 LIY851732:LIY851738 KZC851732:KZC851738 KPG851732:KPG851738 KFK851732:KFK851738 JVO851732:JVO851738 JLS851732:JLS851738 JBW851732:JBW851738 ISA851732:ISA851738 IIE851732:IIE851738 HYI851732:HYI851738 HOM851732:HOM851738 HEQ851732:HEQ851738 GUU851732:GUU851738 GKY851732:GKY851738 GBC851732:GBC851738 FRG851732:FRG851738 FHK851732:FHK851738 EXO851732:EXO851738 ENS851732:ENS851738 EDW851732:EDW851738 DUA851732:DUA851738 DKE851732:DKE851738 DAI851732:DAI851738 CQM851732:CQM851738 CGQ851732:CGQ851738 BWU851732:BWU851738 BMY851732:BMY851738 BDC851732:BDC851738 ATG851732:ATG851738 AJK851732:AJK851738 ZO851732:ZO851738 PS851732:PS851738 FW851732:FW851738 WSI786196:WSI786202 WIM786196:WIM786202 VYQ786196:VYQ786202 VOU786196:VOU786202 VEY786196:VEY786202 UVC786196:UVC786202 ULG786196:ULG786202 UBK786196:UBK786202 TRO786196:TRO786202 THS786196:THS786202 SXW786196:SXW786202 SOA786196:SOA786202 SEE786196:SEE786202 RUI786196:RUI786202 RKM786196:RKM786202 RAQ786196:RAQ786202 QQU786196:QQU786202 QGY786196:QGY786202 PXC786196:PXC786202 PNG786196:PNG786202 PDK786196:PDK786202 OTO786196:OTO786202 OJS786196:OJS786202 NZW786196:NZW786202 NQA786196:NQA786202 NGE786196:NGE786202 MWI786196:MWI786202 MMM786196:MMM786202 MCQ786196:MCQ786202 LSU786196:LSU786202 LIY786196:LIY786202 KZC786196:KZC786202 KPG786196:KPG786202 KFK786196:KFK786202 JVO786196:JVO786202 JLS786196:JLS786202 JBW786196:JBW786202 ISA786196:ISA786202 IIE786196:IIE786202 HYI786196:HYI786202 HOM786196:HOM786202 HEQ786196:HEQ786202 GUU786196:GUU786202 GKY786196:GKY786202 GBC786196:GBC786202 FRG786196:FRG786202 FHK786196:FHK786202 EXO786196:EXO786202 ENS786196:ENS786202 EDW786196:EDW786202 DUA786196:DUA786202 DKE786196:DKE786202 DAI786196:DAI786202 CQM786196:CQM786202 CGQ786196:CGQ786202 BWU786196:BWU786202 BMY786196:BMY786202 BDC786196:BDC786202 ATG786196:ATG786202 AJK786196:AJK786202 ZO786196:ZO786202 PS786196:PS786202 FW786196:FW786202 WSI720660:WSI720666 WIM720660:WIM720666 VYQ720660:VYQ720666 VOU720660:VOU720666 VEY720660:VEY720666 UVC720660:UVC720666 ULG720660:ULG720666 UBK720660:UBK720666 TRO720660:TRO720666 THS720660:THS720666 SXW720660:SXW720666 SOA720660:SOA720666 SEE720660:SEE720666 RUI720660:RUI720666 RKM720660:RKM720666 RAQ720660:RAQ720666 QQU720660:QQU720666 QGY720660:QGY720666 PXC720660:PXC720666 PNG720660:PNG720666 PDK720660:PDK720666 OTO720660:OTO720666 OJS720660:OJS720666 NZW720660:NZW720666 NQA720660:NQA720666 NGE720660:NGE720666 MWI720660:MWI720666 MMM720660:MMM720666 MCQ720660:MCQ720666 LSU720660:LSU720666 LIY720660:LIY720666 KZC720660:KZC720666 KPG720660:KPG720666 KFK720660:KFK720666 JVO720660:JVO720666 JLS720660:JLS720666 JBW720660:JBW720666 ISA720660:ISA720666 IIE720660:IIE720666 HYI720660:HYI720666 HOM720660:HOM720666 HEQ720660:HEQ720666 GUU720660:GUU720666 GKY720660:GKY720666 GBC720660:GBC720666 FRG720660:FRG720666 FHK720660:FHK720666 EXO720660:EXO720666 ENS720660:ENS720666 EDW720660:EDW720666 DUA720660:DUA720666 DKE720660:DKE720666 DAI720660:DAI720666 CQM720660:CQM720666 CGQ720660:CGQ720666 BWU720660:BWU720666 BMY720660:BMY720666 BDC720660:BDC720666 ATG720660:ATG720666 AJK720660:AJK720666 ZO720660:ZO720666 PS720660:PS720666 FW720660:FW720666 WSI655124:WSI655130 WIM655124:WIM655130 VYQ655124:VYQ655130 VOU655124:VOU655130 VEY655124:VEY655130 UVC655124:UVC655130 ULG655124:ULG655130 UBK655124:UBK655130 TRO655124:TRO655130 THS655124:THS655130 SXW655124:SXW655130 SOA655124:SOA655130 SEE655124:SEE655130 RUI655124:RUI655130 RKM655124:RKM655130 RAQ655124:RAQ655130 QQU655124:QQU655130 QGY655124:QGY655130 PXC655124:PXC655130 PNG655124:PNG655130 PDK655124:PDK655130 OTO655124:OTO655130 OJS655124:OJS655130 NZW655124:NZW655130 NQA655124:NQA655130 NGE655124:NGE655130 MWI655124:MWI655130 MMM655124:MMM655130 MCQ655124:MCQ655130 LSU655124:LSU655130 LIY655124:LIY655130 KZC655124:KZC655130 KPG655124:KPG655130 KFK655124:KFK655130 JVO655124:JVO655130 JLS655124:JLS655130 JBW655124:JBW655130 ISA655124:ISA655130 IIE655124:IIE655130 HYI655124:HYI655130 HOM655124:HOM655130 HEQ655124:HEQ655130 GUU655124:GUU655130 GKY655124:GKY655130 GBC655124:GBC655130 FRG655124:FRG655130 FHK655124:FHK655130 EXO655124:EXO655130 ENS655124:ENS655130 EDW655124:EDW655130 DUA655124:DUA655130 DKE655124:DKE655130 DAI655124:DAI655130 CQM655124:CQM655130 CGQ655124:CGQ655130 BWU655124:BWU655130 BMY655124:BMY655130 BDC655124:BDC655130 ATG655124:ATG655130 AJK655124:AJK655130 ZO655124:ZO655130 PS655124:PS655130 FW655124:FW655130 WSI589588:WSI589594 WIM589588:WIM589594 VYQ589588:VYQ589594 VOU589588:VOU589594 VEY589588:VEY589594 UVC589588:UVC589594 ULG589588:ULG589594 UBK589588:UBK589594 TRO589588:TRO589594 THS589588:THS589594 SXW589588:SXW589594 SOA589588:SOA589594 SEE589588:SEE589594 RUI589588:RUI589594 RKM589588:RKM589594 RAQ589588:RAQ589594 QQU589588:QQU589594 QGY589588:QGY589594 PXC589588:PXC589594 PNG589588:PNG589594 PDK589588:PDK589594 OTO589588:OTO589594 OJS589588:OJS589594 NZW589588:NZW589594 NQA589588:NQA589594 NGE589588:NGE589594 MWI589588:MWI589594 MMM589588:MMM589594 MCQ589588:MCQ589594 LSU589588:LSU589594 LIY589588:LIY589594 KZC589588:KZC589594 KPG589588:KPG589594 KFK589588:KFK589594 JVO589588:JVO589594 JLS589588:JLS589594 JBW589588:JBW589594 ISA589588:ISA589594 IIE589588:IIE589594 HYI589588:HYI589594 HOM589588:HOM589594 HEQ589588:HEQ589594 GUU589588:GUU589594 GKY589588:GKY589594 GBC589588:GBC589594 FRG589588:FRG589594 FHK589588:FHK589594 EXO589588:EXO589594 ENS589588:ENS589594 EDW589588:EDW589594 DUA589588:DUA589594 DKE589588:DKE589594 DAI589588:DAI589594 CQM589588:CQM589594 CGQ589588:CGQ589594 BWU589588:BWU589594 BMY589588:BMY589594 BDC589588:BDC589594 ATG589588:ATG589594 AJK589588:AJK589594 ZO589588:ZO589594 PS589588:PS589594 FW589588:FW589594 WSI524052:WSI524058 WIM524052:WIM524058 VYQ524052:VYQ524058 VOU524052:VOU524058 VEY524052:VEY524058 UVC524052:UVC524058 ULG524052:ULG524058 UBK524052:UBK524058 TRO524052:TRO524058 THS524052:THS524058 SXW524052:SXW524058 SOA524052:SOA524058 SEE524052:SEE524058 RUI524052:RUI524058 RKM524052:RKM524058 RAQ524052:RAQ524058 QQU524052:QQU524058 QGY524052:QGY524058 PXC524052:PXC524058 PNG524052:PNG524058 PDK524052:PDK524058 OTO524052:OTO524058 OJS524052:OJS524058 NZW524052:NZW524058 NQA524052:NQA524058 NGE524052:NGE524058 MWI524052:MWI524058 MMM524052:MMM524058 MCQ524052:MCQ524058 LSU524052:LSU524058 LIY524052:LIY524058 KZC524052:KZC524058 KPG524052:KPG524058 KFK524052:KFK524058 JVO524052:JVO524058 JLS524052:JLS524058 JBW524052:JBW524058 ISA524052:ISA524058 IIE524052:IIE524058 HYI524052:HYI524058 HOM524052:HOM524058 HEQ524052:HEQ524058 GUU524052:GUU524058 GKY524052:GKY524058 GBC524052:GBC524058 FRG524052:FRG524058 FHK524052:FHK524058 EXO524052:EXO524058 ENS524052:ENS524058 EDW524052:EDW524058 DUA524052:DUA524058 DKE524052:DKE524058 DAI524052:DAI524058 CQM524052:CQM524058 CGQ524052:CGQ524058 BWU524052:BWU524058 BMY524052:BMY524058 BDC524052:BDC524058 ATG524052:ATG524058 AJK524052:AJK524058 ZO524052:ZO524058 PS524052:PS524058 FW524052:FW524058 WSI458516:WSI458522 WIM458516:WIM458522 VYQ458516:VYQ458522 VOU458516:VOU458522 VEY458516:VEY458522 UVC458516:UVC458522 ULG458516:ULG458522 UBK458516:UBK458522 TRO458516:TRO458522 THS458516:THS458522 SXW458516:SXW458522 SOA458516:SOA458522 SEE458516:SEE458522 RUI458516:RUI458522 RKM458516:RKM458522 RAQ458516:RAQ458522 QQU458516:QQU458522 QGY458516:QGY458522 PXC458516:PXC458522 PNG458516:PNG458522 PDK458516:PDK458522 OTO458516:OTO458522 OJS458516:OJS458522 NZW458516:NZW458522 NQA458516:NQA458522 NGE458516:NGE458522 MWI458516:MWI458522 MMM458516:MMM458522 MCQ458516:MCQ458522 LSU458516:LSU458522 LIY458516:LIY458522 KZC458516:KZC458522 KPG458516:KPG458522 KFK458516:KFK458522 JVO458516:JVO458522 JLS458516:JLS458522 JBW458516:JBW458522 ISA458516:ISA458522 IIE458516:IIE458522 HYI458516:HYI458522 HOM458516:HOM458522 HEQ458516:HEQ458522 GUU458516:GUU458522 GKY458516:GKY458522 GBC458516:GBC458522 FRG458516:FRG458522 FHK458516:FHK458522 EXO458516:EXO458522 ENS458516:ENS458522 EDW458516:EDW458522 DUA458516:DUA458522 DKE458516:DKE458522 DAI458516:DAI458522 CQM458516:CQM458522 CGQ458516:CGQ458522 BWU458516:BWU458522 BMY458516:BMY458522 BDC458516:BDC458522 ATG458516:ATG458522 AJK458516:AJK458522 ZO458516:ZO458522 PS458516:PS458522 FW458516:FW458522 WSI392980:WSI392986 WIM392980:WIM392986 VYQ392980:VYQ392986 VOU392980:VOU392986 VEY392980:VEY392986 UVC392980:UVC392986 ULG392980:ULG392986 UBK392980:UBK392986 TRO392980:TRO392986 THS392980:THS392986 SXW392980:SXW392986 SOA392980:SOA392986 SEE392980:SEE392986 RUI392980:RUI392986 RKM392980:RKM392986 RAQ392980:RAQ392986 QQU392980:QQU392986 QGY392980:QGY392986 PXC392980:PXC392986 PNG392980:PNG392986 PDK392980:PDK392986 OTO392980:OTO392986 OJS392980:OJS392986 NZW392980:NZW392986 NQA392980:NQA392986 NGE392980:NGE392986 MWI392980:MWI392986 MMM392980:MMM392986 MCQ392980:MCQ392986 LSU392980:LSU392986 LIY392980:LIY392986 KZC392980:KZC392986 KPG392980:KPG392986 KFK392980:KFK392986 JVO392980:JVO392986 JLS392980:JLS392986 JBW392980:JBW392986 ISA392980:ISA392986 IIE392980:IIE392986 HYI392980:HYI392986 HOM392980:HOM392986 HEQ392980:HEQ392986 GUU392980:GUU392986 GKY392980:GKY392986 GBC392980:GBC392986 FRG392980:FRG392986 FHK392980:FHK392986 EXO392980:EXO392986 ENS392980:ENS392986 EDW392980:EDW392986 DUA392980:DUA392986 DKE392980:DKE392986 DAI392980:DAI392986 CQM392980:CQM392986 CGQ392980:CGQ392986 BWU392980:BWU392986 BMY392980:BMY392986 BDC392980:BDC392986 ATG392980:ATG392986 AJK392980:AJK392986 ZO392980:ZO392986 PS392980:PS392986 FW392980:FW392986 WSI327444:WSI327450 WIM327444:WIM327450 VYQ327444:VYQ327450 VOU327444:VOU327450 VEY327444:VEY327450 UVC327444:UVC327450 ULG327444:ULG327450 UBK327444:UBK327450 TRO327444:TRO327450 THS327444:THS327450 SXW327444:SXW327450 SOA327444:SOA327450 SEE327444:SEE327450 RUI327444:RUI327450 RKM327444:RKM327450 RAQ327444:RAQ327450 QQU327444:QQU327450 QGY327444:QGY327450 PXC327444:PXC327450 PNG327444:PNG327450 PDK327444:PDK327450 OTO327444:OTO327450 OJS327444:OJS327450 NZW327444:NZW327450 NQA327444:NQA327450 NGE327444:NGE327450 MWI327444:MWI327450 MMM327444:MMM327450 MCQ327444:MCQ327450 LSU327444:LSU327450 LIY327444:LIY327450 KZC327444:KZC327450 KPG327444:KPG327450 KFK327444:KFK327450 JVO327444:JVO327450 JLS327444:JLS327450 JBW327444:JBW327450 ISA327444:ISA327450 IIE327444:IIE327450 HYI327444:HYI327450 HOM327444:HOM327450 HEQ327444:HEQ327450 GUU327444:GUU327450 GKY327444:GKY327450 GBC327444:GBC327450 FRG327444:FRG327450 FHK327444:FHK327450 EXO327444:EXO327450 ENS327444:ENS327450 EDW327444:EDW327450 DUA327444:DUA327450 DKE327444:DKE327450 DAI327444:DAI327450 CQM327444:CQM327450 CGQ327444:CGQ327450 BWU327444:BWU327450 BMY327444:BMY327450 BDC327444:BDC327450 ATG327444:ATG327450 AJK327444:AJK327450 ZO327444:ZO327450 PS327444:PS327450 FW327444:FW327450 WSI261908:WSI261914 WIM261908:WIM261914 VYQ261908:VYQ261914 VOU261908:VOU261914 VEY261908:VEY261914 UVC261908:UVC261914 ULG261908:ULG261914 UBK261908:UBK261914 TRO261908:TRO261914 THS261908:THS261914 SXW261908:SXW261914 SOA261908:SOA261914 SEE261908:SEE261914 RUI261908:RUI261914 RKM261908:RKM261914 RAQ261908:RAQ261914 QQU261908:QQU261914 QGY261908:QGY261914 PXC261908:PXC261914 PNG261908:PNG261914 PDK261908:PDK261914 OTO261908:OTO261914 OJS261908:OJS261914 NZW261908:NZW261914 NQA261908:NQA261914 NGE261908:NGE261914 MWI261908:MWI261914 MMM261908:MMM261914 MCQ261908:MCQ261914 LSU261908:LSU261914 LIY261908:LIY261914 KZC261908:KZC261914 KPG261908:KPG261914 KFK261908:KFK261914 JVO261908:JVO261914 JLS261908:JLS261914 JBW261908:JBW261914 ISA261908:ISA261914 IIE261908:IIE261914 HYI261908:HYI261914 HOM261908:HOM261914 HEQ261908:HEQ261914 GUU261908:GUU261914 GKY261908:GKY261914 GBC261908:GBC261914 FRG261908:FRG261914 FHK261908:FHK261914 EXO261908:EXO261914 ENS261908:ENS261914 EDW261908:EDW261914 DUA261908:DUA261914 DKE261908:DKE261914 DAI261908:DAI261914 CQM261908:CQM261914 CGQ261908:CGQ261914 BWU261908:BWU261914 BMY261908:BMY261914 BDC261908:BDC261914 ATG261908:ATG261914 AJK261908:AJK261914 ZO261908:ZO261914 PS261908:PS261914 FW261908:FW261914 WSI196372:WSI196378 WIM196372:WIM196378 VYQ196372:VYQ196378 VOU196372:VOU196378 VEY196372:VEY196378 UVC196372:UVC196378 ULG196372:ULG196378 UBK196372:UBK196378 TRO196372:TRO196378 THS196372:THS196378 SXW196372:SXW196378 SOA196372:SOA196378 SEE196372:SEE196378 RUI196372:RUI196378 RKM196372:RKM196378 RAQ196372:RAQ196378 QQU196372:QQU196378 QGY196372:QGY196378 PXC196372:PXC196378 PNG196372:PNG196378 PDK196372:PDK196378 OTO196372:OTO196378 OJS196372:OJS196378 NZW196372:NZW196378 NQA196372:NQA196378 NGE196372:NGE196378 MWI196372:MWI196378 MMM196372:MMM196378 MCQ196372:MCQ196378 LSU196372:LSU196378 LIY196372:LIY196378 KZC196372:KZC196378 KPG196372:KPG196378 KFK196372:KFK196378 JVO196372:JVO196378 JLS196372:JLS196378 JBW196372:JBW196378 ISA196372:ISA196378 IIE196372:IIE196378 HYI196372:HYI196378 HOM196372:HOM196378 HEQ196372:HEQ196378 GUU196372:GUU196378 GKY196372:GKY196378 GBC196372:GBC196378 FRG196372:FRG196378 FHK196372:FHK196378 EXO196372:EXO196378 ENS196372:ENS196378 EDW196372:EDW196378 DUA196372:DUA196378 DKE196372:DKE196378 DAI196372:DAI196378 CQM196372:CQM196378 CGQ196372:CGQ196378 BWU196372:BWU196378 BMY196372:BMY196378 BDC196372:BDC196378 ATG196372:ATG196378 AJK196372:AJK196378 ZO196372:ZO196378 PS196372:PS196378 FW196372:FW196378 WSI130836:WSI130842 WIM130836:WIM130842 VYQ130836:VYQ130842 VOU130836:VOU130842 VEY130836:VEY130842 UVC130836:UVC130842 ULG130836:ULG130842 UBK130836:UBK130842 TRO130836:TRO130842 THS130836:THS130842 SXW130836:SXW130842 SOA130836:SOA130842 SEE130836:SEE130842 RUI130836:RUI130842 RKM130836:RKM130842 RAQ130836:RAQ130842 QQU130836:QQU130842 QGY130836:QGY130842 PXC130836:PXC130842 PNG130836:PNG130842 PDK130836:PDK130842 OTO130836:OTO130842 OJS130836:OJS130842 NZW130836:NZW130842 NQA130836:NQA130842 NGE130836:NGE130842 MWI130836:MWI130842 MMM130836:MMM130842 MCQ130836:MCQ130842 LSU130836:LSU130842 LIY130836:LIY130842 KZC130836:KZC130842 KPG130836:KPG130842 KFK130836:KFK130842 JVO130836:JVO130842 JLS130836:JLS130842 JBW130836:JBW130842 ISA130836:ISA130842 IIE130836:IIE130842 HYI130836:HYI130842 HOM130836:HOM130842 HEQ130836:HEQ130842 GUU130836:GUU130842 GKY130836:GKY130842 GBC130836:GBC130842 FRG130836:FRG130842 FHK130836:FHK130842 EXO130836:EXO130842 ENS130836:ENS130842 EDW130836:EDW130842 DUA130836:DUA130842 DKE130836:DKE130842 DAI130836:DAI130842 CQM130836:CQM130842 CGQ130836:CGQ130842 BWU130836:BWU130842 BMY130836:BMY130842 BDC130836:BDC130842 ATG130836:ATG130842 AJK130836:AJK130842 ZO130836:ZO130842 PS130836:PS130842 FW130836:FW130842 WSI65300:WSI65306 WIM65300:WIM65306 VYQ65300:VYQ65306 VOU65300:VOU65306 VEY65300:VEY65306 UVC65300:UVC65306 ULG65300:ULG65306 UBK65300:UBK65306 TRO65300:TRO65306 THS65300:THS65306 SXW65300:SXW65306 SOA65300:SOA65306 SEE65300:SEE65306 RUI65300:RUI65306 RKM65300:RKM65306 RAQ65300:RAQ65306 QQU65300:QQU65306 QGY65300:QGY65306 PXC65300:PXC65306 PNG65300:PNG65306 PDK65300:PDK65306 OTO65300:OTO65306 OJS65300:OJS65306 NZW65300:NZW65306 NQA65300:NQA65306 NGE65300:NGE65306 MWI65300:MWI65306 MMM65300:MMM65306 MCQ65300:MCQ65306 LSU65300:LSU65306 LIY65300:LIY65306 KZC65300:KZC65306 KPG65300:KPG65306 KFK65300:KFK65306 JVO65300:JVO65306 JLS65300:JLS65306 JBW65300:JBW65306 ISA65300:ISA65306 IIE65300:IIE65306 HYI65300:HYI65306 HOM65300:HOM65306 HEQ65300:HEQ65306 GUU65300:GUU65306 GKY65300:GKY65306 GBC65300:GBC65306 FRG65300:FRG65306 FHK65300:FHK65306 EXO65300:EXO65306 ENS65300:ENS65306 EDW65300:EDW65306 DUA65300:DUA65306 DKE65300:DKE65306 DAI65300:DAI65306 CQM65300:CQM65306 CGQ65300:CGQ65306 BWU65300:BWU65306 BMY65300:BMY65306 BDC65300:BDC65306 ATG65300:ATG65306 AJK65300:AJK65306 ZO65300:ZO65306 PS65300:PS65306 FW65300:FW65306 WSI983142:WSI983158 WIM983142:WIM983158 VYQ983142:VYQ983158 VOU983142:VOU983158 VEY983142:VEY983158 UVC983142:UVC983158 ULG983142:ULG983158 UBK983142:UBK983158 TRO983142:TRO983158 THS983142:THS983158 SXW983142:SXW983158 SOA983142:SOA983158 SEE983142:SEE983158 RUI983142:RUI983158 RKM983142:RKM983158 RAQ983142:RAQ983158 QQU983142:QQU983158 QGY983142:QGY983158 PXC983142:PXC983158 PNG983142:PNG983158 PDK983142:PDK983158 OTO983142:OTO983158 OJS983142:OJS983158 NZW983142:NZW983158 NQA983142:NQA983158 NGE983142:NGE983158 MWI983142:MWI983158 MMM983142:MMM983158 MCQ983142:MCQ983158 LSU983142:LSU983158 LIY983142:LIY983158 KZC983142:KZC983158 KPG983142:KPG983158 KFK983142:KFK983158 JVO983142:JVO983158 JLS983142:JLS983158 JBW983142:JBW983158 ISA983142:ISA983158 IIE983142:IIE983158 HYI983142:HYI983158 HOM983142:HOM983158 HEQ983142:HEQ983158 GUU983142:GUU983158 GKY983142:GKY983158 GBC983142:GBC983158 FRG983142:FRG983158 FHK983142:FHK983158 EXO983142:EXO983158 ENS983142:ENS983158 EDW983142:EDW983158 DUA983142:DUA983158 DKE983142:DKE983158 DAI983142:DAI983158 CQM983142:CQM983158 CGQ983142:CGQ983158 BWU983142:BWU983158 BMY983142:BMY983158 BDC983142:BDC983158 ATG983142:ATG983158 AJK983142:AJK983158 ZO983142:ZO983158 PS983142:PS983158 FW983142:FW983158 WSI917606:WSI917622 WIM917606:WIM917622 VYQ917606:VYQ917622 VOU917606:VOU917622 VEY917606:VEY917622 UVC917606:UVC917622 ULG917606:ULG917622 UBK917606:UBK917622 TRO917606:TRO917622 THS917606:THS917622 SXW917606:SXW917622 SOA917606:SOA917622 SEE917606:SEE917622 RUI917606:RUI917622 RKM917606:RKM917622 RAQ917606:RAQ917622 QQU917606:QQU917622 QGY917606:QGY917622 PXC917606:PXC917622 PNG917606:PNG917622 PDK917606:PDK917622 OTO917606:OTO917622 OJS917606:OJS917622 NZW917606:NZW917622 NQA917606:NQA917622 NGE917606:NGE917622 MWI917606:MWI917622 MMM917606:MMM917622 MCQ917606:MCQ917622 LSU917606:LSU917622 LIY917606:LIY917622 KZC917606:KZC917622 KPG917606:KPG917622 KFK917606:KFK917622 JVO917606:JVO917622 JLS917606:JLS917622 JBW917606:JBW917622 ISA917606:ISA917622 IIE917606:IIE917622 HYI917606:HYI917622 HOM917606:HOM917622 HEQ917606:HEQ917622 GUU917606:GUU917622 GKY917606:GKY917622 GBC917606:GBC917622 FRG917606:FRG917622 FHK917606:FHK917622 EXO917606:EXO917622 ENS917606:ENS917622 EDW917606:EDW917622 DUA917606:DUA917622 DKE917606:DKE917622 DAI917606:DAI917622 CQM917606:CQM917622 CGQ917606:CGQ917622 BWU917606:BWU917622 BMY917606:BMY917622 BDC917606:BDC917622 ATG917606:ATG917622 AJK917606:AJK917622 ZO917606:ZO917622 PS917606:PS917622 FW917606:FW917622 WSI852070:WSI852086 WIM852070:WIM852086 VYQ852070:VYQ852086 VOU852070:VOU852086 VEY852070:VEY852086 UVC852070:UVC852086 ULG852070:ULG852086 UBK852070:UBK852086 TRO852070:TRO852086 THS852070:THS852086 SXW852070:SXW852086 SOA852070:SOA852086 SEE852070:SEE852086 RUI852070:RUI852086 RKM852070:RKM852086 RAQ852070:RAQ852086 QQU852070:QQU852086 QGY852070:QGY852086 PXC852070:PXC852086 PNG852070:PNG852086 PDK852070:PDK852086 OTO852070:OTO852086 OJS852070:OJS852086 NZW852070:NZW852086 NQA852070:NQA852086 NGE852070:NGE852086 MWI852070:MWI852086 MMM852070:MMM852086 MCQ852070:MCQ852086 LSU852070:LSU852086 LIY852070:LIY852086 KZC852070:KZC852086 KPG852070:KPG852086 KFK852070:KFK852086 JVO852070:JVO852086 JLS852070:JLS852086 JBW852070:JBW852086 ISA852070:ISA852086 IIE852070:IIE852086 HYI852070:HYI852086 HOM852070:HOM852086 HEQ852070:HEQ852086 GUU852070:GUU852086 GKY852070:GKY852086 GBC852070:GBC852086 FRG852070:FRG852086 FHK852070:FHK852086 EXO852070:EXO852086 ENS852070:ENS852086 EDW852070:EDW852086 DUA852070:DUA852086 DKE852070:DKE852086 DAI852070:DAI852086 CQM852070:CQM852086 CGQ852070:CGQ852086 BWU852070:BWU852086 BMY852070:BMY852086 BDC852070:BDC852086 ATG852070:ATG852086 AJK852070:AJK852086 ZO852070:ZO852086 PS852070:PS852086 FW852070:FW852086 WSI786534:WSI786550 WIM786534:WIM786550 VYQ786534:VYQ786550 VOU786534:VOU786550 VEY786534:VEY786550 UVC786534:UVC786550 ULG786534:ULG786550 UBK786534:UBK786550 TRO786534:TRO786550 THS786534:THS786550 SXW786534:SXW786550 SOA786534:SOA786550 SEE786534:SEE786550 RUI786534:RUI786550 RKM786534:RKM786550 RAQ786534:RAQ786550 QQU786534:QQU786550 QGY786534:QGY786550 PXC786534:PXC786550 PNG786534:PNG786550 PDK786534:PDK786550 OTO786534:OTO786550 OJS786534:OJS786550 NZW786534:NZW786550 NQA786534:NQA786550 NGE786534:NGE786550 MWI786534:MWI786550 MMM786534:MMM786550 MCQ786534:MCQ786550 LSU786534:LSU786550 LIY786534:LIY786550 KZC786534:KZC786550 KPG786534:KPG786550 KFK786534:KFK786550 JVO786534:JVO786550 JLS786534:JLS786550 JBW786534:JBW786550 ISA786534:ISA786550 IIE786534:IIE786550 HYI786534:HYI786550 HOM786534:HOM786550 HEQ786534:HEQ786550 GUU786534:GUU786550 GKY786534:GKY786550 GBC786534:GBC786550 FRG786534:FRG786550 FHK786534:FHK786550 EXO786534:EXO786550 ENS786534:ENS786550 EDW786534:EDW786550 DUA786534:DUA786550 DKE786534:DKE786550 DAI786534:DAI786550 CQM786534:CQM786550 CGQ786534:CGQ786550 BWU786534:BWU786550 BMY786534:BMY786550 BDC786534:BDC786550 ATG786534:ATG786550 AJK786534:AJK786550 ZO786534:ZO786550 PS786534:PS786550 FW786534:FW786550 WSI720998:WSI721014 WIM720998:WIM721014 VYQ720998:VYQ721014 VOU720998:VOU721014 VEY720998:VEY721014 UVC720998:UVC721014 ULG720998:ULG721014 UBK720998:UBK721014 TRO720998:TRO721014 THS720998:THS721014 SXW720998:SXW721014 SOA720998:SOA721014 SEE720998:SEE721014 RUI720998:RUI721014 RKM720998:RKM721014 RAQ720998:RAQ721014 QQU720998:QQU721014 QGY720998:QGY721014 PXC720998:PXC721014 PNG720998:PNG721014 PDK720998:PDK721014 OTO720998:OTO721014 OJS720998:OJS721014 NZW720998:NZW721014 NQA720998:NQA721014 NGE720998:NGE721014 MWI720998:MWI721014 MMM720998:MMM721014 MCQ720998:MCQ721014 LSU720998:LSU721014 LIY720998:LIY721014 KZC720998:KZC721014 KPG720998:KPG721014 KFK720998:KFK721014 JVO720998:JVO721014 JLS720998:JLS721014 JBW720998:JBW721014 ISA720998:ISA721014 IIE720998:IIE721014 HYI720998:HYI721014 HOM720998:HOM721014 HEQ720998:HEQ721014 GUU720998:GUU721014 GKY720998:GKY721014 GBC720998:GBC721014 FRG720998:FRG721014 FHK720998:FHK721014 EXO720998:EXO721014 ENS720998:ENS721014 EDW720998:EDW721014 DUA720998:DUA721014 DKE720998:DKE721014 DAI720998:DAI721014 CQM720998:CQM721014 CGQ720998:CGQ721014 BWU720998:BWU721014 BMY720998:BMY721014 BDC720998:BDC721014 ATG720998:ATG721014 AJK720998:AJK721014 ZO720998:ZO721014 PS720998:PS721014 FW720998:FW721014 WSI655462:WSI655478 WIM655462:WIM655478 VYQ655462:VYQ655478 VOU655462:VOU655478 VEY655462:VEY655478 UVC655462:UVC655478 ULG655462:ULG655478 UBK655462:UBK655478 TRO655462:TRO655478 THS655462:THS655478 SXW655462:SXW655478 SOA655462:SOA655478 SEE655462:SEE655478 RUI655462:RUI655478 RKM655462:RKM655478 RAQ655462:RAQ655478 QQU655462:QQU655478 QGY655462:QGY655478 PXC655462:PXC655478 PNG655462:PNG655478 PDK655462:PDK655478 OTO655462:OTO655478 OJS655462:OJS655478 NZW655462:NZW655478 NQA655462:NQA655478 NGE655462:NGE655478 MWI655462:MWI655478 MMM655462:MMM655478 MCQ655462:MCQ655478 LSU655462:LSU655478 LIY655462:LIY655478 KZC655462:KZC655478 KPG655462:KPG655478 KFK655462:KFK655478 JVO655462:JVO655478 JLS655462:JLS655478 JBW655462:JBW655478 ISA655462:ISA655478 IIE655462:IIE655478 HYI655462:HYI655478 HOM655462:HOM655478 HEQ655462:HEQ655478 GUU655462:GUU655478 GKY655462:GKY655478 GBC655462:GBC655478 FRG655462:FRG655478 FHK655462:FHK655478 EXO655462:EXO655478 ENS655462:ENS655478 EDW655462:EDW655478 DUA655462:DUA655478 DKE655462:DKE655478 DAI655462:DAI655478 CQM655462:CQM655478 CGQ655462:CGQ655478 BWU655462:BWU655478 BMY655462:BMY655478 BDC655462:BDC655478 ATG655462:ATG655478 AJK655462:AJK655478 ZO655462:ZO655478 PS655462:PS655478 FW655462:FW655478 WSI589926:WSI589942 WIM589926:WIM589942 VYQ589926:VYQ589942 VOU589926:VOU589942 VEY589926:VEY589942 UVC589926:UVC589942 ULG589926:ULG589942 UBK589926:UBK589942 TRO589926:TRO589942 THS589926:THS589942 SXW589926:SXW589942 SOA589926:SOA589942 SEE589926:SEE589942 RUI589926:RUI589942 RKM589926:RKM589942 RAQ589926:RAQ589942 QQU589926:QQU589942 QGY589926:QGY589942 PXC589926:PXC589942 PNG589926:PNG589942 PDK589926:PDK589942 OTO589926:OTO589942 OJS589926:OJS589942 NZW589926:NZW589942 NQA589926:NQA589942 NGE589926:NGE589942 MWI589926:MWI589942 MMM589926:MMM589942 MCQ589926:MCQ589942 LSU589926:LSU589942 LIY589926:LIY589942 KZC589926:KZC589942 KPG589926:KPG589942 KFK589926:KFK589942 JVO589926:JVO589942 JLS589926:JLS589942 JBW589926:JBW589942 ISA589926:ISA589942 IIE589926:IIE589942 HYI589926:HYI589942 HOM589926:HOM589942 HEQ589926:HEQ589942 GUU589926:GUU589942 GKY589926:GKY589942 GBC589926:GBC589942 FRG589926:FRG589942 FHK589926:FHK589942 EXO589926:EXO589942 ENS589926:ENS589942 EDW589926:EDW589942 DUA589926:DUA589942 DKE589926:DKE589942 DAI589926:DAI589942 CQM589926:CQM589942 CGQ589926:CGQ589942 BWU589926:BWU589942 BMY589926:BMY589942 BDC589926:BDC589942 ATG589926:ATG589942 AJK589926:AJK589942 ZO589926:ZO589942 PS589926:PS589942 FW589926:FW589942 WSI524390:WSI524406 WIM524390:WIM524406 VYQ524390:VYQ524406 VOU524390:VOU524406 VEY524390:VEY524406 UVC524390:UVC524406 ULG524390:ULG524406 UBK524390:UBK524406 TRO524390:TRO524406 THS524390:THS524406 SXW524390:SXW524406 SOA524390:SOA524406 SEE524390:SEE524406 RUI524390:RUI524406 RKM524390:RKM524406 RAQ524390:RAQ524406 QQU524390:QQU524406 QGY524390:QGY524406 PXC524390:PXC524406 PNG524390:PNG524406 PDK524390:PDK524406 OTO524390:OTO524406 OJS524390:OJS524406 NZW524390:NZW524406 NQA524390:NQA524406 NGE524390:NGE524406 MWI524390:MWI524406 MMM524390:MMM524406 MCQ524390:MCQ524406 LSU524390:LSU524406 LIY524390:LIY524406 KZC524390:KZC524406 KPG524390:KPG524406 KFK524390:KFK524406 JVO524390:JVO524406 JLS524390:JLS524406 JBW524390:JBW524406 ISA524390:ISA524406 IIE524390:IIE524406 HYI524390:HYI524406 HOM524390:HOM524406 HEQ524390:HEQ524406 GUU524390:GUU524406 GKY524390:GKY524406 GBC524390:GBC524406 FRG524390:FRG524406 FHK524390:FHK524406 EXO524390:EXO524406 ENS524390:ENS524406 EDW524390:EDW524406 DUA524390:DUA524406 DKE524390:DKE524406 DAI524390:DAI524406 CQM524390:CQM524406 CGQ524390:CGQ524406 BWU524390:BWU524406 BMY524390:BMY524406 BDC524390:BDC524406 ATG524390:ATG524406 AJK524390:AJK524406 ZO524390:ZO524406 PS524390:PS524406 FW524390:FW524406 WSI458854:WSI458870 WIM458854:WIM458870 VYQ458854:VYQ458870 VOU458854:VOU458870 VEY458854:VEY458870 UVC458854:UVC458870 ULG458854:ULG458870 UBK458854:UBK458870 TRO458854:TRO458870 THS458854:THS458870 SXW458854:SXW458870 SOA458854:SOA458870 SEE458854:SEE458870 RUI458854:RUI458870 RKM458854:RKM458870 RAQ458854:RAQ458870 QQU458854:QQU458870 QGY458854:QGY458870 PXC458854:PXC458870 PNG458854:PNG458870 PDK458854:PDK458870 OTO458854:OTO458870 OJS458854:OJS458870 NZW458854:NZW458870 NQA458854:NQA458870 NGE458854:NGE458870 MWI458854:MWI458870 MMM458854:MMM458870 MCQ458854:MCQ458870 LSU458854:LSU458870 LIY458854:LIY458870 KZC458854:KZC458870 KPG458854:KPG458870 KFK458854:KFK458870 JVO458854:JVO458870 JLS458854:JLS458870 JBW458854:JBW458870 ISA458854:ISA458870 IIE458854:IIE458870 HYI458854:HYI458870 HOM458854:HOM458870 HEQ458854:HEQ458870 GUU458854:GUU458870 GKY458854:GKY458870 GBC458854:GBC458870 FRG458854:FRG458870 FHK458854:FHK458870 EXO458854:EXO458870 ENS458854:ENS458870 EDW458854:EDW458870 DUA458854:DUA458870 DKE458854:DKE458870 DAI458854:DAI458870 CQM458854:CQM458870 CGQ458854:CGQ458870 BWU458854:BWU458870 BMY458854:BMY458870 BDC458854:BDC458870 ATG458854:ATG458870 AJK458854:AJK458870 ZO458854:ZO458870 PS458854:PS458870 FW458854:FW458870 WSI393318:WSI393334 WIM393318:WIM393334 VYQ393318:VYQ393334 VOU393318:VOU393334 VEY393318:VEY393334 UVC393318:UVC393334 ULG393318:ULG393334 UBK393318:UBK393334 TRO393318:TRO393334 THS393318:THS393334 SXW393318:SXW393334 SOA393318:SOA393334 SEE393318:SEE393334 RUI393318:RUI393334 RKM393318:RKM393334 RAQ393318:RAQ393334 QQU393318:QQU393334 QGY393318:QGY393334 PXC393318:PXC393334 PNG393318:PNG393334 PDK393318:PDK393334 OTO393318:OTO393334 OJS393318:OJS393334 NZW393318:NZW393334 NQA393318:NQA393334 NGE393318:NGE393334 MWI393318:MWI393334 MMM393318:MMM393334 MCQ393318:MCQ393334 LSU393318:LSU393334 LIY393318:LIY393334 KZC393318:KZC393334 KPG393318:KPG393334 KFK393318:KFK393334 JVO393318:JVO393334 JLS393318:JLS393334 JBW393318:JBW393334 ISA393318:ISA393334 IIE393318:IIE393334 HYI393318:HYI393334 HOM393318:HOM393334 HEQ393318:HEQ393334 GUU393318:GUU393334 GKY393318:GKY393334 GBC393318:GBC393334 FRG393318:FRG393334 FHK393318:FHK393334 EXO393318:EXO393334 ENS393318:ENS393334 EDW393318:EDW393334 DUA393318:DUA393334 DKE393318:DKE393334 DAI393318:DAI393334 CQM393318:CQM393334 CGQ393318:CGQ393334 BWU393318:BWU393334 BMY393318:BMY393334 BDC393318:BDC393334 ATG393318:ATG393334 AJK393318:AJK393334 ZO393318:ZO393334 PS393318:PS393334 FW393318:FW393334 WSI327782:WSI327798 WIM327782:WIM327798 VYQ327782:VYQ327798 VOU327782:VOU327798 VEY327782:VEY327798 UVC327782:UVC327798 ULG327782:ULG327798 UBK327782:UBK327798 TRO327782:TRO327798 THS327782:THS327798 SXW327782:SXW327798 SOA327782:SOA327798 SEE327782:SEE327798 RUI327782:RUI327798 RKM327782:RKM327798 RAQ327782:RAQ327798 QQU327782:QQU327798 QGY327782:QGY327798 PXC327782:PXC327798 PNG327782:PNG327798 PDK327782:PDK327798 OTO327782:OTO327798 OJS327782:OJS327798 NZW327782:NZW327798 NQA327782:NQA327798 NGE327782:NGE327798 MWI327782:MWI327798 MMM327782:MMM327798 MCQ327782:MCQ327798 LSU327782:LSU327798 LIY327782:LIY327798 KZC327782:KZC327798 KPG327782:KPG327798 KFK327782:KFK327798 JVO327782:JVO327798 JLS327782:JLS327798 JBW327782:JBW327798 ISA327782:ISA327798 IIE327782:IIE327798 HYI327782:HYI327798 HOM327782:HOM327798 HEQ327782:HEQ327798 GUU327782:GUU327798 GKY327782:GKY327798 GBC327782:GBC327798 FRG327782:FRG327798 FHK327782:FHK327798 EXO327782:EXO327798 ENS327782:ENS327798 EDW327782:EDW327798 DUA327782:DUA327798 DKE327782:DKE327798 DAI327782:DAI327798 CQM327782:CQM327798 CGQ327782:CGQ327798 BWU327782:BWU327798 BMY327782:BMY327798 BDC327782:BDC327798 ATG327782:ATG327798 AJK327782:AJK327798 ZO327782:ZO327798 PS327782:PS327798 FW327782:FW327798 WSI262246:WSI262262 WIM262246:WIM262262 VYQ262246:VYQ262262 VOU262246:VOU262262 VEY262246:VEY262262 UVC262246:UVC262262 ULG262246:ULG262262 UBK262246:UBK262262 TRO262246:TRO262262 THS262246:THS262262 SXW262246:SXW262262 SOA262246:SOA262262 SEE262246:SEE262262 RUI262246:RUI262262 RKM262246:RKM262262 RAQ262246:RAQ262262 QQU262246:QQU262262 QGY262246:QGY262262 PXC262246:PXC262262 PNG262246:PNG262262 PDK262246:PDK262262 OTO262246:OTO262262 OJS262246:OJS262262 NZW262246:NZW262262 NQA262246:NQA262262 NGE262246:NGE262262 MWI262246:MWI262262 MMM262246:MMM262262 MCQ262246:MCQ262262 LSU262246:LSU262262 LIY262246:LIY262262 KZC262246:KZC262262 KPG262246:KPG262262 KFK262246:KFK262262 JVO262246:JVO262262 JLS262246:JLS262262 JBW262246:JBW262262 ISA262246:ISA262262 IIE262246:IIE262262 HYI262246:HYI262262 HOM262246:HOM262262 HEQ262246:HEQ262262 GUU262246:GUU262262 GKY262246:GKY262262 GBC262246:GBC262262 FRG262246:FRG262262 FHK262246:FHK262262 EXO262246:EXO262262 ENS262246:ENS262262 EDW262246:EDW262262 DUA262246:DUA262262 DKE262246:DKE262262 DAI262246:DAI262262 CQM262246:CQM262262 CGQ262246:CGQ262262 BWU262246:BWU262262 BMY262246:BMY262262 BDC262246:BDC262262 ATG262246:ATG262262 AJK262246:AJK262262 ZO262246:ZO262262 PS262246:PS262262 FW262246:FW262262 WSI196710:WSI196726 WIM196710:WIM196726 VYQ196710:VYQ196726 VOU196710:VOU196726 VEY196710:VEY196726 UVC196710:UVC196726 ULG196710:ULG196726 UBK196710:UBK196726 TRO196710:TRO196726 THS196710:THS196726 SXW196710:SXW196726 SOA196710:SOA196726 SEE196710:SEE196726 RUI196710:RUI196726 RKM196710:RKM196726 RAQ196710:RAQ196726 QQU196710:QQU196726 QGY196710:QGY196726 PXC196710:PXC196726 PNG196710:PNG196726 PDK196710:PDK196726 OTO196710:OTO196726 OJS196710:OJS196726 NZW196710:NZW196726 NQA196710:NQA196726 NGE196710:NGE196726 MWI196710:MWI196726 MMM196710:MMM196726 MCQ196710:MCQ196726 LSU196710:LSU196726 LIY196710:LIY196726 KZC196710:KZC196726 KPG196710:KPG196726 KFK196710:KFK196726 JVO196710:JVO196726 JLS196710:JLS196726 JBW196710:JBW196726 ISA196710:ISA196726 IIE196710:IIE196726 HYI196710:HYI196726 HOM196710:HOM196726 HEQ196710:HEQ196726 GUU196710:GUU196726 GKY196710:GKY196726 GBC196710:GBC196726 FRG196710:FRG196726 FHK196710:FHK196726 EXO196710:EXO196726 ENS196710:ENS196726 EDW196710:EDW196726 DUA196710:DUA196726 DKE196710:DKE196726 DAI196710:DAI196726 CQM196710:CQM196726 CGQ196710:CGQ196726 BWU196710:BWU196726 BMY196710:BMY196726 BDC196710:BDC196726 ATG196710:ATG196726 AJK196710:AJK196726 ZO196710:ZO196726 PS196710:PS196726 FW196710:FW196726 WSI131174:WSI131190 WIM131174:WIM131190 VYQ131174:VYQ131190 VOU131174:VOU131190 VEY131174:VEY131190 UVC131174:UVC131190 ULG131174:ULG131190 UBK131174:UBK131190 TRO131174:TRO131190 THS131174:THS131190 SXW131174:SXW131190 SOA131174:SOA131190 SEE131174:SEE131190 RUI131174:RUI131190 RKM131174:RKM131190 RAQ131174:RAQ131190 QQU131174:QQU131190 QGY131174:QGY131190 PXC131174:PXC131190 PNG131174:PNG131190 PDK131174:PDK131190 OTO131174:OTO131190 OJS131174:OJS131190 NZW131174:NZW131190 NQA131174:NQA131190 NGE131174:NGE131190 MWI131174:MWI131190 MMM131174:MMM131190 MCQ131174:MCQ131190 LSU131174:LSU131190 LIY131174:LIY131190 KZC131174:KZC131190 KPG131174:KPG131190 KFK131174:KFK131190 JVO131174:JVO131190 JLS131174:JLS131190 JBW131174:JBW131190 ISA131174:ISA131190 IIE131174:IIE131190 HYI131174:HYI131190 HOM131174:HOM131190 HEQ131174:HEQ131190 GUU131174:GUU131190 GKY131174:GKY131190 GBC131174:GBC131190 FRG131174:FRG131190 FHK131174:FHK131190 EXO131174:EXO131190 ENS131174:ENS131190 EDW131174:EDW131190 DUA131174:DUA131190 DKE131174:DKE131190 DAI131174:DAI131190 CQM131174:CQM131190 CGQ131174:CGQ131190 BWU131174:BWU131190 BMY131174:BMY131190 BDC131174:BDC131190 ATG131174:ATG131190 AJK131174:AJK131190 ZO131174:ZO131190 PS131174:PS131190 FW131174:FW131190 WSI65638:WSI65654 WIM65638:WIM65654 VYQ65638:VYQ65654 VOU65638:VOU65654 VEY65638:VEY65654 UVC65638:UVC65654 ULG65638:ULG65654 UBK65638:UBK65654 TRO65638:TRO65654 THS65638:THS65654 SXW65638:SXW65654 SOA65638:SOA65654 SEE65638:SEE65654 RUI65638:RUI65654 RKM65638:RKM65654 RAQ65638:RAQ65654 QQU65638:QQU65654 QGY65638:QGY65654 PXC65638:PXC65654 PNG65638:PNG65654 PDK65638:PDK65654 OTO65638:OTO65654 OJS65638:OJS65654 NZW65638:NZW65654 NQA65638:NQA65654 NGE65638:NGE65654 MWI65638:MWI65654 MMM65638:MMM65654 MCQ65638:MCQ65654 LSU65638:LSU65654 LIY65638:LIY65654 KZC65638:KZC65654 KPG65638:KPG65654 KFK65638:KFK65654 JVO65638:JVO65654 JLS65638:JLS65654 JBW65638:JBW65654 ISA65638:ISA65654 IIE65638:IIE65654 HYI65638:HYI65654 HOM65638:HOM65654 HEQ65638:HEQ65654 GUU65638:GUU65654 GKY65638:GKY65654 GBC65638:GBC65654 FRG65638:FRG65654 FHK65638:FHK65654 EXO65638:EXO65654 ENS65638:ENS65654 EDW65638:EDW65654 DUA65638:DUA65654 DKE65638:DKE65654 DAI65638:DAI65654 CQM65638:CQM65654 CGQ65638:CGQ65654 BWU65638:BWU65654 BMY65638:BMY65654 BDC65638:BDC65654 ATG65638:ATG65654 AJK65638:AJK65654 ZO65638:ZO65654 PS65638:PS65654 FW65638:FW65654 U131174:U131190 U196710:U196726 U262246:U262262 U327782:U327798 U393318:U393334 U458854:U458870 U524390:U524406 U589926:U589942 U655462:U655478 U720998:U721014 U786534:U786550 U852070:U852086 U917606:U917622 U983142:U983158 U65300:U65306 U130836:U130842 U196372:U196378 U261908:U261914 U327444:U327450 U392980:U392986 U458516:U458522 U524052:U524058 U589588:U589594 U655124:U655130 U720660:U720666 U786196:U786202 U851732:U851738 U917268:U917274 U982804:U982810 U65297:U65298 U130833:U130834 U196369:U196370 U261905:U261906 U327441:U327442 U392977:U392978 U458513:U458514 U524049:U524050 U589585:U589586 U655121:U655122 U720657:U720658 U786193:U786194 U851729:U851730 U917265:U917266 U982801:U982802 U65695 U131231 U196767 U262303 U327839 U393375 U458911 U524447 U589983 U655519 U721055 U786591 U852127 U917663 U983199 U65594 U131130 U196666 U262202 U327738 U393274 U458810 U524346 U589882 U655418 U720954 U786490 U852026 U917562 U983098 U65558 U131094 U196630 U262166 U327702 U393238 U458774 U524310 U589846 U655382 U720918 U786454 U851990 U917526 U983062 U65535 U131071 U196607 U262143 U327679 U393215 U458751 U524287 U589823 U655359 U720895 U786431 U851967 U917503 U983039 U65406 U130942 U196478 U262014 U327550 U393086 U458622 U524158 U589694 U655230 U720766 U786302 U851838 U917374 U982910 U65367 U130903 U196439 U261975 U327511 U393047 U458583 U524119 U589655 U655191 U720727 U786263 U851799 U917335 U982871 U65335 U130871 U196407 U261943 U327479 U393015 U458551 U524087 U589623 U655159 U720695 U786231 U851767 U917303 U982839 U65907:U65914 U131443:U131450 U196979:U196986 U262515:U262522 U328051:U328058 U393587:U393594 U459123:U459130 U524659:U524666 U590195:U590202 U655731:U655738 U721267:U721274 U786803:U786810 U852339:U852346 U917875:U917882 U983411:U983418 U65887:U65894 U131423:U131430 U196959:U196966 U262495:U262502 U328031:U328038 U393567:U393574 U459103:U459110 U524639:U524646 U590175:U590182 U655711:U655718 U721247:U721254 U786783:U786790 U852319:U852326 U917855:U917862 U983391:U983398 U65861:U65868 U131397:U131404 U196933:U196940 U262469:U262476 U328005:U328012 U393541:U393548 U459077:U459084 U524613:U524620 U590149:U590156 U655685:U655692 U721221:U721228 U786757:U786764 U852293:U852300 U917829:U917836 U983365:U983372 U65841:U65848 U131377:U131384 U196913:U196920 U262449:U262456 U327985:U327992 U393521:U393528 U459057:U459064 U524593:U524600 U590129:U590136 U655665:U655672 U721201:U721208 U786737:U786744 U852273:U852280 U917809:U917816 U983345:U983352 U65814:U65821 U131350:U131357 U196886:U196893 U262422:U262429 U327958:U327965 U393494:U393501 U459030:U459037 U524566:U524573 U590102:U590109 U655638:U655645 U721174:U721181 U786710:U786717 U852246:U852253 U917782:U917789 U983318:U983325 U65764:U65772 U131300:U131308 U196836:U196844 U262372:U262380 U327908:U327916 U393444:U393452 U458980:U458988 U524516:U524524 U590052:U590060 U655588:U655596 U721124:U721132 U786660:U786668 U852196:U852204 U917732:U917740 U983268:U983276 U65744:U65752 U131280:U131288 U196816:U196824 U262352:U262360 U327888:U327896 U393424:U393432 U458960:U458968 U524496:U524504 U590032:U590040 U655568:U655576 U721104:U721112 U786640:U786648 U852176:U852184 U917712:U917720 U983248:U983256 U65715:U65723 U131251:U131259 U196787:U196795 U262323:U262331 U327859:U327867 U393395:U393403 U458931:U458939 U524467:U524475 U590003:U590011 U655539:U655547 U721075:U721083 U786611:U786619 U852147:U852155 U917683:U917691 U983219:U983227 U65697:U65703 U131233:U131239 U196769:U196775 U262305:U262311 U327841:U327847 U393377:U393383 U458913:U458919 U524449:U524455 U589985:U589991 U655521:U655527 U721057:U721063 U786593:U786599 U852129:U852135 U917665:U917671 U983201:U983207 U65560:U65566 U131096:U131102 U196632:U196638 U262168:U262174 U327704:U327710 U393240:U393246 U458776:U458782 U524312:U524318 U589848:U589854 U655384:U655390 U720920:U720926 U786456:U786462 U851992:U851998 U917528:U917534 U983064:U983070 U65927:U65969 U131463:U131505 U196999:U197041 U262535:U262577 U328071:U328113 U393607:U393649 U459143:U459185 U524679:U524721 U590215:U590257 U655751:U655793 U721287:U721329 U786823:U786865 U852359:U852401 U917895:U917937 U983431:U983473 U65668:U65676 U131204:U131212 U196740:U196748 U262276:U262284 U327812:U327820 U393348:U393356 U458884:U458892 U524420:U524428 U589956:U589964 U655492:U655500 U721028:U721036 U786564:U786572 U852100:U852108 U917636:U917644 U983172:U983180 U65369:U65375 U130905:U130911 U196441:U196447 U261977:U261983 U327513:U327519 U393049:U393055 U458585:U458591 U524121:U524127 U589657:U589663 U655193:U655199 U720729:U720735 U786265:U786271 U851801:U851807 U917337:U917343 U982873:U982879 U65408:U65423 U130944:U130959 U196480:U196495 U262016:U262031 U327552:U327567 U393088:U393103 U458624:U458639 U524160:U524175 U589696:U589711 U655232:U655247 U720768:U720783 U786304:U786319 U851840:U851855 U917376:U917391 U982912:U982927 U65437:U65445 U130973:U130981 U196509:U196517 U262045:U262053 U327581:U327589 U393117:U393125 U458653:U458661 U524189:U524197 U589725:U589733 U655261:U655269 U720797:U720805 U786333:U786341 U851869:U851877 U917405:U917413 U982941:U982949 U65461:U65486 U130997:U131022 U196533:U196558 U262069:U262094 U327605:U327630 U393141:U393166 U458677:U458702 U524213:U524238 U589749:U589774 U655285:U655310 U720821:U720846 U786357:U786382 U851893:U851918 U917429:U917454 U982965:U982990 U65337:U65343 U130873:U130879 U196409:U196415 U261945:U261951 U327481:U327487 U393017:U393023 U458553:U458559 U524089:U524095 U589625:U589631 U655161:U655167 U720697:U720703 U786233:U786239 U851769:U851775 U917305:U917311 U982841:U982847 U65502:U65510 U131038:U131046 U196574:U196582 U262110:U262118 U327646:U327654 U393182:U393190 U458718:U458726 U524254:U524262 U589790:U589798 U655326:U655334 U720862:U720870 U786398:U786406 U851934:U851942 U917470:U917478 U983006:U983014 U65537:U65543 U131073:U131079 U196609:U196615 U262145:U262151 U327681:U327687 U393217:U393223 U458753:U458759 U524289:U524295 U589825:U589831 U655361:U655367 U720897:U720903 U786433:U786439 U851969:U851975 U917505:U917511 U983041:U983047 U65596:U65602 U131132:U131138 U196668:U196674 U262204:U262210 U327740:U327746 U393276:U393282 U458812:U458818 U524348:U524354 U589884:U589890 U655420:U655426 U720956:U720962 U786492:U786498 U852028:U852034 U917564:U917570 U983100:U983106 U65616:U65624 U131152:U131160 U196688:U196696 U262224:U262232 U327760:U327768 U393296:U393304 U458832:U458840 U524368:U524376 U589904:U589912 U655440:U655448 U720976:U720984 U786512:U786520 U852048:U852056 U917584:U917592 U983120:U983128 U65785:U65801 U131321:U131337 U196857:U196873 U262393:U262409 U327929:U327945 U393465:U393481 U459001:U459017 U524537:U524553 U590073:U590089 U655609:U655625 U721145:U721161 U786681:U786697 U852217:U852233 U917753:U917769 U983289:U983305 U410:U433 U65638:U65654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5"/>
  <sheetViews>
    <sheetView workbookViewId="0"/>
  </sheetViews>
  <sheetFormatPr defaultRowHeight="15" x14ac:dyDescent="0.25"/>
  <cols>
    <col min="1" max="1" width="16.5703125" customWidth="1"/>
    <col min="2" max="2" width="15.7109375" customWidth="1"/>
    <col min="11" max="11" width="15.7109375" bestFit="1" customWidth="1"/>
  </cols>
  <sheetData>
    <row r="1" spans="1:17" ht="39.75" x14ac:dyDescent="0.25">
      <c r="A1" s="7" t="s">
        <v>437</v>
      </c>
      <c r="B1" s="7" t="s">
        <v>438</v>
      </c>
      <c r="C1" s="7" t="s">
        <v>439</v>
      </c>
      <c r="D1" s="7" t="s">
        <v>440</v>
      </c>
      <c r="E1" s="7" t="s">
        <v>441</v>
      </c>
      <c r="F1" s="7" t="s">
        <v>442</v>
      </c>
      <c r="G1" s="7" t="s">
        <v>443</v>
      </c>
      <c r="O1" s="129" t="s">
        <v>681</v>
      </c>
      <c r="P1" s="129"/>
      <c r="Q1" s="129"/>
    </row>
    <row r="2" spans="1:17" x14ac:dyDescent="0.25">
      <c r="A2" s="8"/>
      <c r="B2" s="8"/>
      <c r="C2" s="8"/>
      <c r="D2" s="8"/>
      <c r="E2" s="8"/>
      <c r="F2" s="8"/>
      <c r="G2" s="8"/>
      <c r="L2" t="s">
        <v>678</v>
      </c>
      <c r="M2" t="s">
        <v>679</v>
      </c>
      <c r="N2" t="s">
        <v>680</v>
      </c>
      <c r="O2" t="s">
        <v>683</v>
      </c>
      <c r="P2" t="s">
        <v>684</v>
      </c>
      <c r="Q2" t="s">
        <v>685</v>
      </c>
    </row>
    <row r="3" spans="1:17" x14ac:dyDescent="0.25">
      <c r="A3" s="9" t="s">
        <v>444</v>
      </c>
      <c r="B3" t="s">
        <v>445</v>
      </c>
      <c r="C3">
        <v>38.200000000000003</v>
      </c>
      <c r="D3">
        <v>0.7</v>
      </c>
      <c r="E3">
        <v>-0.81</v>
      </c>
      <c r="F3">
        <v>370</v>
      </c>
      <c r="G3">
        <v>3.94</v>
      </c>
      <c r="K3" s="97" t="s">
        <v>676</v>
      </c>
      <c r="O3">
        <f>COUNT('Petrol LDV'!#REF!)</f>
        <v>0</v>
      </c>
    </row>
    <row r="4" spans="1:17" x14ac:dyDescent="0.25">
      <c r="A4" s="9"/>
      <c r="B4" t="s">
        <v>446</v>
      </c>
      <c r="C4">
        <v>15.4</v>
      </c>
      <c r="D4">
        <v>0.83</v>
      </c>
      <c r="E4">
        <v>-0.88</v>
      </c>
      <c r="F4">
        <v>720</v>
      </c>
      <c r="G4">
        <v>3.07</v>
      </c>
      <c r="K4" s="97" t="s">
        <v>124</v>
      </c>
      <c r="L4">
        <v>34.1</v>
      </c>
      <c r="M4">
        <v>1877</v>
      </c>
      <c r="N4">
        <v>17.77</v>
      </c>
      <c r="O4">
        <f>COUNT('Petrol LDV'!AL3:AL999)</f>
        <v>34</v>
      </c>
      <c r="P4">
        <f>COUNT('Diesel LDV'!AR3:AR1000)</f>
        <v>1</v>
      </c>
    </row>
    <row r="5" spans="1:17" x14ac:dyDescent="0.25">
      <c r="B5" t="s">
        <v>447</v>
      </c>
      <c r="C5">
        <v>7.7</v>
      </c>
      <c r="D5">
        <v>0.68</v>
      </c>
      <c r="E5">
        <v>-0.6</v>
      </c>
      <c r="F5">
        <v>481</v>
      </c>
      <c r="G5">
        <v>1.03</v>
      </c>
      <c r="K5" s="97" t="s">
        <v>123</v>
      </c>
      <c r="L5">
        <v>47.3</v>
      </c>
      <c r="M5">
        <v>240</v>
      </c>
      <c r="N5">
        <v>3.1520000000000001</v>
      </c>
      <c r="O5">
        <f>COUNT('Petrol LDV'!AB3:AB999)</f>
        <v>100</v>
      </c>
      <c r="P5">
        <f>COUNT('Diesel LDV'!AB3:AB1000)</f>
        <v>22</v>
      </c>
    </row>
    <row r="6" spans="1:17" x14ac:dyDescent="0.25">
      <c r="K6" s="97" t="s">
        <v>125</v>
      </c>
      <c r="L6">
        <v>38.200000000000003</v>
      </c>
      <c r="M6">
        <v>370</v>
      </c>
      <c r="N6">
        <v>3.94</v>
      </c>
      <c r="O6">
        <f>COUNT('Petrol LDV'!AQ3:AQ999)</f>
        <v>34</v>
      </c>
    </row>
    <row r="7" spans="1:17" x14ac:dyDescent="0.25">
      <c r="A7" t="s">
        <v>448</v>
      </c>
      <c r="B7" t="s">
        <v>445</v>
      </c>
      <c r="C7">
        <v>38.200000000000003</v>
      </c>
      <c r="D7">
        <v>0.7</v>
      </c>
      <c r="E7">
        <v>-0.81</v>
      </c>
      <c r="F7">
        <v>370</v>
      </c>
      <c r="G7">
        <v>3.94</v>
      </c>
      <c r="K7" s="97" t="s">
        <v>126</v>
      </c>
      <c r="L7">
        <v>15.4</v>
      </c>
      <c r="M7">
        <v>720</v>
      </c>
      <c r="N7">
        <v>3.07</v>
      </c>
      <c r="O7">
        <f>COUNT('Petrol LDV'!AV3:AV999)</f>
        <v>32</v>
      </c>
    </row>
    <row r="8" spans="1:17" x14ac:dyDescent="0.25">
      <c r="B8" t="s">
        <v>446</v>
      </c>
      <c r="C8">
        <v>23.4</v>
      </c>
      <c r="D8">
        <v>0.56999999999999995</v>
      </c>
      <c r="E8">
        <v>-0.73</v>
      </c>
      <c r="F8">
        <v>928</v>
      </c>
      <c r="G8">
        <v>6.04</v>
      </c>
      <c r="K8" s="97" t="s">
        <v>127</v>
      </c>
      <c r="L8">
        <v>7.7</v>
      </c>
      <c r="M8">
        <v>481</v>
      </c>
      <c r="N8">
        <v>1.03</v>
      </c>
      <c r="O8">
        <f>COUNT('Petrol LDV'!BA3:BA999)</f>
        <v>93</v>
      </c>
    </row>
    <row r="9" spans="1:17" x14ac:dyDescent="0.25">
      <c r="B9" s="10" t="s">
        <v>449</v>
      </c>
      <c r="C9">
        <v>31.8</v>
      </c>
      <c r="D9">
        <v>0.97</v>
      </c>
      <c r="E9">
        <v>-1.02</v>
      </c>
      <c r="F9">
        <v>357</v>
      </c>
      <c r="G9">
        <v>3.16</v>
      </c>
      <c r="K9" s="97" t="s">
        <v>128</v>
      </c>
      <c r="L9">
        <v>38.200000000000003</v>
      </c>
      <c r="M9">
        <v>370</v>
      </c>
      <c r="N9">
        <v>3.94</v>
      </c>
      <c r="O9">
        <f>COUNT('Petrol LDV'!BF3:BF999)</f>
        <v>34</v>
      </c>
    </row>
    <row r="10" spans="1:17" x14ac:dyDescent="0.25">
      <c r="B10" t="s">
        <v>447</v>
      </c>
      <c r="C10">
        <v>17.600000000000001</v>
      </c>
      <c r="D10">
        <v>0.6</v>
      </c>
      <c r="E10">
        <v>-0.57999999999999996</v>
      </c>
      <c r="F10">
        <v>461</v>
      </c>
      <c r="G10">
        <v>2.2599999999999998</v>
      </c>
      <c r="K10" s="97" t="s">
        <v>129</v>
      </c>
      <c r="L10">
        <v>23.4</v>
      </c>
      <c r="M10">
        <v>928</v>
      </c>
      <c r="N10">
        <v>6.04</v>
      </c>
      <c r="O10">
        <f>COUNT('Petrol LDV'!BK3:BK999)</f>
        <v>34</v>
      </c>
      <c r="P10">
        <f>COUNT('Diesel LDV'!BR3:BR1000)</f>
        <v>3</v>
      </c>
    </row>
    <row r="11" spans="1:17" x14ac:dyDescent="0.25">
      <c r="A11" t="s">
        <v>450</v>
      </c>
      <c r="B11" t="s">
        <v>451</v>
      </c>
      <c r="C11">
        <v>26.5</v>
      </c>
      <c r="D11">
        <v>0.63</v>
      </c>
      <c r="E11">
        <v>-0.77</v>
      </c>
      <c r="F11">
        <v>177</v>
      </c>
      <c r="G11">
        <v>1.3</v>
      </c>
      <c r="K11" s="97" t="s">
        <v>130</v>
      </c>
      <c r="L11">
        <v>31.8</v>
      </c>
      <c r="M11">
        <v>357</v>
      </c>
      <c r="N11">
        <v>3.16</v>
      </c>
      <c r="O11">
        <f>COUNT('Petrol LDV'!BP3:BP999)</f>
        <v>31</v>
      </c>
    </row>
    <row r="12" spans="1:17" x14ac:dyDescent="0.25">
      <c r="K12" s="97" t="s">
        <v>131</v>
      </c>
      <c r="L12">
        <v>17.600000000000001</v>
      </c>
      <c r="M12">
        <v>461</v>
      </c>
      <c r="N12">
        <v>2.2599999999999998</v>
      </c>
      <c r="O12">
        <f>COUNT('Petrol LDV'!BU3:BU999)</f>
        <v>33</v>
      </c>
    </row>
    <row r="13" spans="1:17" x14ac:dyDescent="0.25">
      <c r="A13" t="s">
        <v>452</v>
      </c>
      <c r="B13" t="s">
        <v>445</v>
      </c>
      <c r="C13">
        <v>101.2</v>
      </c>
      <c r="D13">
        <v>0.09</v>
      </c>
      <c r="E13">
        <v>-0.09</v>
      </c>
      <c r="F13">
        <v>310</v>
      </c>
      <c r="G13">
        <v>8.75</v>
      </c>
      <c r="K13" s="97" t="s">
        <v>132</v>
      </c>
      <c r="L13">
        <v>101.2</v>
      </c>
      <c r="M13">
        <v>310</v>
      </c>
      <c r="N13">
        <v>8.75</v>
      </c>
      <c r="O13">
        <f>COUNT('Petrol LDV'!BZ3:BZ999)</f>
        <v>32</v>
      </c>
    </row>
    <row r="14" spans="1:17" x14ac:dyDescent="0.25">
      <c r="B14" t="s">
        <v>446</v>
      </c>
      <c r="C14">
        <v>69.400000000000006</v>
      </c>
      <c r="D14">
        <v>0.24</v>
      </c>
      <c r="E14">
        <v>-0.28000000000000003</v>
      </c>
      <c r="F14">
        <v>362</v>
      </c>
      <c r="G14">
        <v>6.99</v>
      </c>
      <c r="K14" s="97" t="s">
        <v>133</v>
      </c>
      <c r="L14">
        <v>69.400000000000006</v>
      </c>
      <c r="M14">
        <v>362</v>
      </c>
      <c r="N14">
        <v>6.99</v>
      </c>
      <c r="O14">
        <f>COUNT('Petrol LDV'!CE3:CE999)</f>
        <v>31</v>
      </c>
    </row>
    <row r="15" spans="1:17" x14ac:dyDescent="0.25">
      <c r="B15" s="10" t="s">
        <v>449</v>
      </c>
      <c r="C15">
        <v>68.2</v>
      </c>
      <c r="D15">
        <v>0.45</v>
      </c>
      <c r="E15">
        <v>-0.55000000000000004</v>
      </c>
      <c r="F15">
        <v>260</v>
      </c>
      <c r="G15">
        <v>4.93</v>
      </c>
      <c r="K15" s="97" t="s">
        <v>134</v>
      </c>
      <c r="L15">
        <v>68.2</v>
      </c>
      <c r="M15">
        <v>260</v>
      </c>
      <c r="N15">
        <v>4.93</v>
      </c>
      <c r="O15">
        <f>COUNT('Petrol LDV'!CJ3:CJ999)</f>
        <v>30</v>
      </c>
    </row>
    <row r="16" spans="1:17" x14ac:dyDescent="0.25">
      <c r="B16" t="s">
        <v>447</v>
      </c>
      <c r="C16">
        <v>32.9</v>
      </c>
      <c r="D16">
        <v>0.45</v>
      </c>
      <c r="E16">
        <v>-0.5</v>
      </c>
      <c r="F16">
        <v>591</v>
      </c>
      <c r="G16">
        <v>5.4</v>
      </c>
      <c r="K16" s="97" t="s">
        <v>135</v>
      </c>
      <c r="L16">
        <v>32.9</v>
      </c>
      <c r="M16">
        <v>591</v>
      </c>
      <c r="N16">
        <v>5.4</v>
      </c>
      <c r="O16">
        <f>COUNT('Petrol LDV'!CO3:CO999)</f>
        <v>33</v>
      </c>
    </row>
    <row r="17" spans="1:17" x14ac:dyDescent="0.25">
      <c r="K17" s="97" t="s">
        <v>136</v>
      </c>
      <c r="L17">
        <v>101.2</v>
      </c>
      <c r="M17">
        <v>310</v>
      </c>
      <c r="N17">
        <v>8.75</v>
      </c>
      <c r="O17">
        <f>COUNT('Petrol LDV'!CT3:CT999)</f>
        <v>32</v>
      </c>
    </row>
    <row r="18" spans="1:17" x14ac:dyDescent="0.25">
      <c r="A18" t="s">
        <v>453</v>
      </c>
      <c r="B18" t="s">
        <v>445</v>
      </c>
      <c r="C18">
        <v>101.2</v>
      </c>
      <c r="D18">
        <v>0.09</v>
      </c>
      <c r="E18">
        <v>-0.09</v>
      </c>
      <c r="F18">
        <v>310</v>
      </c>
      <c r="G18">
        <v>8.75</v>
      </c>
      <c r="K18" s="97" t="s">
        <v>137</v>
      </c>
      <c r="L18">
        <v>79.2</v>
      </c>
      <c r="M18">
        <v>460</v>
      </c>
      <c r="N18">
        <v>10.130000000000001</v>
      </c>
      <c r="O18">
        <f>COUNT('Petrol LDV'!CY3:CY999)</f>
        <v>28</v>
      </c>
    </row>
    <row r="19" spans="1:17" x14ac:dyDescent="0.25">
      <c r="B19" t="s">
        <v>446</v>
      </c>
      <c r="C19">
        <v>79.2</v>
      </c>
      <c r="D19">
        <v>0.39</v>
      </c>
      <c r="E19">
        <v>-0.4</v>
      </c>
      <c r="F19">
        <v>460</v>
      </c>
      <c r="G19">
        <v>10.130000000000001</v>
      </c>
      <c r="K19" s="97" t="s">
        <v>138</v>
      </c>
      <c r="L19">
        <v>66.900000000000006</v>
      </c>
      <c r="M19">
        <v>645</v>
      </c>
      <c r="N19">
        <v>12</v>
      </c>
      <c r="O19">
        <f>COUNT('Petrol LDV'!DD3:DD999)</f>
        <v>27</v>
      </c>
    </row>
    <row r="20" spans="1:17" x14ac:dyDescent="0.25">
      <c r="B20" t="s">
        <v>447</v>
      </c>
      <c r="C20">
        <v>66.900000000000006</v>
      </c>
      <c r="D20">
        <v>0.38</v>
      </c>
      <c r="E20">
        <v>-0.31</v>
      </c>
      <c r="F20">
        <v>645</v>
      </c>
      <c r="G20">
        <v>12</v>
      </c>
      <c r="K20" s="97" t="s">
        <v>150</v>
      </c>
      <c r="L20" t="s">
        <v>682</v>
      </c>
      <c r="M20" t="s">
        <v>682</v>
      </c>
      <c r="N20" t="s">
        <v>682</v>
      </c>
      <c r="P20">
        <f>COUNT('Diesel LDV'!FC3:FC1000)</f>
        <v>19</v>
      </c>
      <c r="Q20">
        <f>COUNT('Diesel HDV'!X3:X999)</f>
        <v>6</v>
      </c>
    </row>
    <row r="21" spans="1:17" x14ac:dyDescent="0.25">
      <c r="K21" s="97" t="s">
        <v>147</v>
      </c>
      <c r="L21">
        <v>33.5</v>
      </c>
      <c r="M21">
        <v>1180</v>
      </c>
      <c r="N21">
        <v>10.997</v>
      </c>
      <c r="P21">
        <f>COUNT('Diesel LDV'!EK3:EK1000)</f>
        <v>4</v>
      </c>
    </row>
    <row r="22" spans="1:17" x14ac:dyDescent="0.25">
      <c r="A22" t="s">
        <v>454</v>
      </c>
      <c r="C22">
        <v>41.1</v>
      </c>
      <c r="D22">
        <v>0.53</v>
      </c>
      <c r="E22">
        <v>-0.56999999999999995</v>
      </c>
      <c r="F22">
        <v>505</v>
      </c>
      <c r="G22">
        <v>5.78</v>
      </c>
      <c r="K22" s="97" t="s">
        <v>149</v>
      </c>
      <c r="L22">
        <v>33.5</v>
      </c>
      <c r="M22">
        <v>1180</v>
      </c>
      <c r="N22">
        <v>10.997</v>
      </c>
      <c r="P22">
        <f>COUNT('Diesel LDV'!EW3:EW1000)</f>
        <v>2</v>
      </c>
    </row>
    <row r="23" spans="1:17" x14ac:dyDescent="0.25">
      <c r="A23" t="s">
        <v>455</v>
      </c>
      <c r="C23">
        <v>34.1</v>
      </c>
      <c r="D23">
        <v>0.51</v>
      </c>
      <c r="E23">
        <v>-0.57999999999999996</v>
      </c>
      <c r="F23">
        <v>1877</v>
      </c>
      <c r="G23">
        <v>17.77</v>
      </c>
      <c r="K23" s="97" t="s">
        <v>148</v>
      </c>
      <c r="L23">
        <v>22.7</v>
      </c>
      <c r="M23">
        <v>660</v>
      </c>
      <c r="N23">
        <v>4.17</v>
      </c>
      <c r="P23">
        <f>COUNT('Diesel LDV'!EQ3:EQ1000)</f>
        <v>23</v>
      </c>
    </row>
    <row r="24" spans="1:17" x14ac:dyDescent="0.25">
      <c r="A24" t="s">
        <v>123</v>
      </c>
      <c r="C24">
        <v>47.3</v>
      </c>
      <c r="D24">
        <v>0.44</v>
      </c>
      <c r="E24">
        <v>-0.68</v>
      </c>
      <c r="F24">
        <v>240</v>
      </c>
      <c r="G24">
        <v>3.1520000000000001</v>
      </c>
      <c r="K24" t="s">
        <v>454</v>
      </c>
      <c r="L24">
        <v>41.1</v>
      </c>
      <c r="M24">
        <v>505</v>
      </c>
      <c r="N24">
        <v>5.78</v>
      </c>
      <c r="P24">
        <f>COUNT('Diesel LDV'!FI3:FI1000)</f>
        <v>1</v>
      </c>
    </row>
    <row r="25" spans="1:17" x14ac:dyDescent="0.25">
      <c r="A25" t="s">
        <v>456</v>
      </c>
      <c r="C25">
        <v>77.2</v>
      </c>
      <c r="D25">
        <v>0.19</v>
      </c>
      <c r="E25">
        <v>-0.21</v>
      </c>
      <c r="F25">
        <v>770</v>
      </c>
      <c r="G25">
        <v>16.5</v>
      </c>
      <c r="K25" s="97" t="s">
        <v>142</v>
      </c>
      <c r="L25">
        <v>30</v>
      </c>
      <c r="M25" t="s">
        <v>682</v>
      </c>
      <c r="N25" t="s">
        <v>682</v>
      </c>
      <c r="O25">
        <f>COUNT('Petrol LDV'!DX3:DX999)</f>
        <v>28</v>
      </c>
    </row>
    <row r="26" spans="1:17" x14ac:dyDescent="0.25">
      <c r="A26" t="s">
        <v>457</v>
      </c>
      <c r="C26">
        <v>18.600000000000001</v>
      </c>
      <c r="D26">
        <v>0.75</v>
      </c>
      <c r="E26">
        <v>-0.75</v>
      </c>
      <c r="F26">
        <v>780</v>
      </c>
      <c r="G26">
        <v>4.04</v>
      </c>
      <c r="K26" s="97" t="s">
        <v>141</v>
      </c>
      <c r="L26">
        <v>50</v>
      </c>
      <c r="M26" t="s">
        <v>682</v>
      </c>
      <c r="N26" t="s">
        <v>682</v>
      </c>
      <c r="O26">
        <f>COUNT('Petrol LDV'!DS3:DS999)</f>
        <v>37</v>
      </c>
    </row>
    <row r="27" spans="1:17" x14ac:dyDescent="0.25">
      <c r="A27" t="s">
        <v>458</v>
      </c>
      <c r="C27">
        <v>62.4</v>
      </c>
      <c r="D27">
        <v>0.38</v>
      </c>
      <c r="E27">
        <v>-0.92</v>
      </c>
      <c r="F27">
        <v>400</v>
      </c>
      <c r="G27">
        <v>6.9550000000000001</v>
      </c>
      <c r="K27" s="97" t="s">
        <v>677</v>
      </c>
      <c r="L27">
        <v>60</v>
      </c>
      <c r="M27" t="s">
        <v>682</v>
      </c>
      <c r="N27" t="s">
        <v>682</v>
      </c>
      <c r="O27">
        <f>COUNT('Petrol LDV'!AG3:AG999)</f>
        <v>60</v>
      </c>
    </row>
    <row r="28" spans="1:17" x14ac:dyDescent="0.25">
      <c r="A28" t="s">
        <v>459</v>
      </c>
      <c r="C28">
        <v>33.5</v>
      </c>
      <c r="D28">
        <v>0.59</v>
      </c>
      <c r="E28">
        <v>-0.78</v>
      </c>
      <c r="F28">
        <v>1180</v>
      </c>
      <c r="G28">
        <v>10.997</v>
      </c>
      <c r="K28" s="97" t="s">
        <v>140</v>
      </c>
      <c r="L28">
        <v>80</v>
      </c>
      <c r="M28" t="s">
        <v>682</v>
      </c>
      <c r="N28" t="s">
        <v>682</v>
      </c>
      <c r="O28">
        <f>COUNT('Petrol LDV'!DN3:DN999)</f>
        <v>28</v>
      </c>
    </row>
    <row r="29" spans="1:17" x14ac:dyDescent="0.25">
      <c r="A29" t="s">
        <v>460</v>
      </c>
      <c r="C29">
        <v>17.600000000000001</v>
      </c>
      <c r="D29">
        <v>0.67</v>
      </c>
      <c r="E29">
        <v>-0.65</v>
      </c>
      <c r="F29">
        <v>810</v>
      </c>
      <c r="G29">
        <v>3.98</v>
      </c>
      <c r="K29" s="97" t="s">
        <v>139</v>
      </c>
      <c r="L29">
        <v>100</v>
      </c>
      <c r="M29" t="s">
        <v>682</v>
      </c>
      <c r="N29" t="s">
        <v>682</v>
      </c>
      <c r="O29">
        <f>COUNT('Petrol LDV'!DI3:DI999)</f>
        <v>29</v>
      </c>
    </row>
    <row r="30" spans="1:17" x14ac:dyDescent="0.25">
      <c r="A30" t="s">
        <v>461</v>
      </c>
      <c r="C30">
        <v>22.7</v>
      </c>
      <c r="D30">
        <v>0.57999999999999996</v>
      </c>
      <c r="E30">
        <v>-0.62</v>
      </c>
      <c r="F30">
        <v>660</v>
      </c>
      <c r="G30">
        <v>4.17</v>
      </c>
    </row>
    <row r="31" spans="1:17" x14ac:dyDescent="0.25">
      <c r="A31" t="s">
        <v>462</v>
      </c>
      <c r="C31">
        <v>17.600000000000001</v>
      </c>
      <c r="D31">
        <v>0.51</v>
      </c>
      <c r="E31">
        <v>-0.47</v>
      </c>
      <c r="F31">
        <v>1818</v>
      </c>
      <c r="G31">
        <v>8.8699999999999992</v>
      </c>
      <c r="K31" s="98"/>
    </row>
    <row r="32" spans="1:17" x14ac:dyDescent="0.25">
      <c r="A32" t="s">
        <v>463</v>
      </c>
      <c r="C32">
        <v>61</v>
      </c>
      <c r="D32">
        <v>0.35</v>
      </c>
      <c r="E32">
        <v>-0.43</v>
      </c>
      <c r="F32">
        <v>343</v>
      </c>
      <c r="G32">
        <v>5.79</v>
      </c>
    </row>
    <row r="33" spans="1:11" x14ac:dyDescent="0.25">
      <c r="A33" t="s">
        <v>464</v>
      </c>
      <c r="C33">
        <v>34.700000000000003</v>
      </c>
      <c r="D33">
        <v>1.03</v>
      </c>
      <c r="E33">
        <v>-1.0900000000000001</v>
      </c>
      <c r="F33">
        <v>630</v>
      </c>
      <c r="G33">
        <v>6.1</v>
      </c>
    </row>
    <row r="34" spans="1:11" x14ac:dyDescent="0.25">
      <c r="K34" s="97"/>
    </row>
    <row r="35" spans="1:11" x14ac:dyDescent="0.25">
      <c r="K35" s="97"/>
    </row>
    <row r="36" spans="1:11" x14ac:dyDescent="0.25">
      <c r="K36" s="97"/>
    </row>
    <row r="37" spans="1:11" x14ac:dyDescent="0.25">
      <c r="K37" s="97"/>
    </row>
    <row r="38" spans="1:11" x14ac:dyDescent="0.25">
      <c r="K38" s="97"/>
    </row>
    <row r="39" spans="1:11" x14ac:dyDescent="0.25">
      <c r="K39" s="97"/>
    </row>
    <row r="40" spans="1:11" x14ac:dyDescent="0.25">
      <c r="K40" s="97"/>
    </row>
    <row r="41" spans="1:11" x14ac:dyDescent="0.25">
      <c r="K41" s="97"/>
    </row>
    <row r="42" spans="1:11" x14ac:dyDescent="0.25">
      <c r="K42" s="97"/>
    </row>
    <row r="43" spans="1:11" x14ac:dyDescent="0.25">
      <c r="K43" s="97"/>
    </row>
    <row r="44" spans="1:11" x14ac:dyDescent="0.25">
      <c r="K44" s="97"/>
    </row>
    <row r="45" spans="1:11" x14ac:dyDescent="0.25">
      <c r="K45" s="97"/>
    </row>
    <row r="46" spans="1:11" x14ac:dyDescent="0.25">
      <c r="K46" s="97"/>
    </row>
    <row r="47" spans="1:11" x14ac:dyDescent="0.25">
      <c r="K47" s="97"/>
    </row>
    <row r="48" spans="1:11" x14ac:dyDescent="0.25">
      <c r="K48" s="97"/>
    </row>
    <row r="49" spans="11:11" x14ac:dyDescent="0.25">
      <c r="K49" s="97"/>
    </row>
    <row r="50" spans="11:11" x14ac:dyDescent="0.25">
      <c r="K50" s="97"/>
    </row>
    <row r="51" spans="11:11" x14ac:dyDescent="0.25">
      <c r="K51" s="97"/>
    </row>
    <row r="52" spans="11:11" x14ac:dyDescent="0.25">
      <c r="K52" s="97"/>
    </row>
    <row r="53" spans="11:11" x14ac:dyDescent="0.25">
      <c r="K53" s="97"/>
    </row>
    <row r="54" spans="11:11" x14ac:dyDescent="0.25">
      <c r="K54" s="97"/>
    </row>
    <row r="55" spans="11:11" x14ac:dyDescent="0.25">
      <c r="K55" s="97"/>
    </row>
    <row r="56" spans="11:11" x14ac:dyDescent="0.25">
      <c r="K56" s="97"/>
    </row>
    <row r="57" spans="11:11" x14ac:dyDescent="0.25">
      <c r="K57" s="97"/>
    </row>
    <row r="58" spans="11:11" x14ac:dyDescent="0.25">
      <c r="K58" s="97"/>
    </row>
    <row r="59" spans="11:11" x14ac:dyDescent="0.25">
      <c r="K59" s="97"/>
    </row>
    <row r="60" spans="11:11" x14ac:dyDescent="0.25">
      <c r="K60" s="97"/>
    </row>
    <row r="61" spans="11:11" x14ac:dyDescent="0.25">
      <c r="K61" s="97"/>
    </row>
    <row r="62" spans="11:11" x14ac:dyDescent="0.25">
      <c r="K62" s="97"/>
    </row>
    <row r="63" spans="11:11" x14ac:dyDescent="0.25">
      <c r="K63" s="97"/>
    </row>
    <row r="64" spans="11:11" x14ac:dyDescent="0.25">
      <c r="K64" s="97"/>
    </row>
    <row r="65" spans="11:11" x14ac:dyDescent="0.25">
      <c r="K65" s="97"/>
    </row>
    <row r="66" spans="11:11" x14ac:dyDescent="0.25">
      <c r="K66" s="97"/>
    </row>
    <row r="67" spans="11:11" x14ac:dyDescent="0.25">
      <c r="K67" s="97"/>
    </row>
    <row r="68" spans="11:11" x14ac:dyDescent="0.25">
      <c r="K68" s="97"/>
    </row>
    <row r="69" spans="11:11" x14ac:dyDescent="0.25">
      <c r="K69" s="97"/>
    </row>
    <row r="70" spans="11:11" x14ac:dyDescent="0.25">
      <c r="K70" s="97"/>
    </row>
    <row r="71" spans="11:11" x14ac:dyDescent="0.25">
      <c r="K71" s="97"/>
    </row>
    <row r="72" spans="11:11" x14ac:dyDescent="0.25">
      <c r="K72" s="97"/>
    </row>
    <row r="73" spans="11:11" x14ac:dyDescent="0.25">
      <c r="K73" s="97"/>
    </row>
    <row r="74" spans="11:11" x14ac:dyDescent="0.25">
      <c r="K74" s="97"/>
    </row>
    <row r="75" spans="11:11" x14ac:dyDescent="0.25">
      <c r="K75" s="97"/>
    </row>
    <row r="76" spans="11:11" x14ac:dyDescent="0.25">
      <c r="K76" s="97"/>
    </row>
    <row r="77" spans="11:11" x14ac:dyDescent="0.25">
      <c r="K77" s="97"/>
    </row>
    <row r="78" spans="11:11" x14ac:dyDescent="0.25">
      <c r="K78" s="97"/>
    </row>
    <row r="79" spans="11:11" x14ac:dyDescent="0.25">
      <c r="K79" s="97"/>
    </row>
    <row r="80" spans="11:11" x14ac:dyDescent="0.25">
      <c r="K80" s="97"/>
    </row>
    <row r="81" spans="11:11" x14ac:dyDescent="0.25">
      <c r="K81" s="97"/>
    </row>
    <row r="82" spans="11:11" x14ac:dyDescent="0.25">
      <c r="K82" s="97"/>
    </row>
    <row r="83" spans="11:11" x14ac:dyDescent="0.25">
      <c r="K83" s="97"/>
    </row>
    <row r="84" spans="11:11" x14ac:dyDescent="0.25">
      <c r="K84" s="97"/>
    </row>
    <row r="85" spans="11:11" x14ac:dyDescent="0.25">
      <c r="K85" s="97"/>
    </row>
    <row r="86" spans="11:11" x14ac:dyDescent="0.25">
      <c r="K86" s="97"/>
    </row>
    <row r="87" spans="11:11" x14ac:dyDescent="0.25">
      <c r="K87" s="97"/>
    </row>
    <row r="88" spans="11:11" x14ac:dyDescent="0.25">
      <c r="K88" s="97"/>
    </row>
    <row r="89" spans="11:11" x14ac:dyDescent="0.25">
      <c r="K89" s="97"/>
    </row>
    <row r="90" spans="11:11" x14ac:dyDescent="0.25">
      <c r="K90" s="97"/>
    </row>
    <row r="91" spans="11:11" x14ac:dyDescent="0.25">
      <c r="K91" s="97"/>
    </row>
    <row r="92" spans="11:11" x14ac:dyDescent="0.25">
      <c r="K92" s="97"/>
    </row>
    <row r="93" spans="11:11" x14ac:dyDescent="0.25">
      <c r="K93" s="97"/>
    </row>
    <row r="94" spans="11:11" x14ac:dyDescent="0.25">
      <c r="K94" s="97"/>
    </row>
    <row r="95" spans="11:11" x14ac:dyDescent="0.25">
      <c r="K95" s="97"/>
    </row>
    <row r="96" spans="11:11" x14ac:dyDescent="0.25">
      <c r="K96" s="97"/>
    </row>
    <row r="97" spans="11:11" x14ac:dyDescent="0.25">
      <c r="K97" s="97"/>
    </row>
    <row r="98" spans="11:11" x14ac:dyDescent="0.25">
      <c r="K98" s="97"/>
    </row>
    <row r="99" spans="11:11" x14ac:dyDescent="0.25">
      <c r="K99" s="97"/>
    </row>
    <row r="100" spans="11:11" x14ac:dyDescent="0.25">
      <c r="K100" s="97"/>
    </row>
    <row r="101" spans="11:11" x14ac:dyDescent="0.25">
      <c r="K101" s="97"/>
    </row>
    <row r="102" spans="11:11" x14ac:dyDescent="0.25">
      <c r="K102" s="97"/>
    </row>
    <row r="103" spans="11:11" x14ac:dyDescent="0.25">
      <c r="K103" s="97"/>
    </row>
    <row r="104" spans="11:11" x14ac:dyDescent="0.25">
      <c r="K104" s="97"/>
    </row>
    <row r="105" spans="11:11" x14ac:dyDescent="0.25">
      <c r="K105" s="97"/>
    </row>
    <row r="106" spans="11:11" x14ac:dyDescent="0.25">
      <c r="K106" s="97"/>
    </row>
    <row r="107" spans="11:11" x14ac:dyDescent="0.25">
      <c r="K107" s="97"/>
    </row>
    <row r="108" spans="11:11" x14ac:dyDescent="0.25">
      <c r="K108" s="97"/>
    </row>
    <row r="109" spans="11:11" x14ac:dyDescent="0.25">
      <c r="K109" s="97"/>
    </row>
    <row r="110" spans="11:11" x14ac:dyDescent="0.25">
      <c r="K110" s="97"/>
    </row>
    <row r="111" spans="11:11" x14ac:dyDescent="0.25">
      <c r="K111" s="97"/>
    </row>
    <row r="112" spans="11:11" x14ac:dyDescent="0.25">
      <c r="K112" s="97"/>
    </row>
    <row r="113" spans="11:11" x14ac:dyDescent="0.25">
      <c r="K113" s="97"/>
    </row>
    <row r="114" spans="11:11" x14ac:dyDescent="0.25">
      <c r="K114" s="97"/>
    </row>
    <row r="115" spans="11:11" x14ac:dyDescent="0.25">
      <c r="K115" s="97"/>
    </row>
  </sheetData>
  <sortState ref="K25:K44">
    <sortCondition ref="K25"/>
  </sortState>
  <mergeCells count="1">
    <mergeCell ref="O1:Q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Petrol LDV</vt:lpstr>
      <vt:lpstr>Diesel LDV</vt:lpstr>
      <vt:lpstr>Diesel HDV</vt:lpstr>
      <vt:lpstr>Petrol Summary table</vt:lpstr>
      <vt:lpstr>NISE Aus Data</vt:lpstr>
      <vt:lpstr>Drive cycle info</vt:lpstr>
      <vt:lpstr>Pre_ECE</vt:lpstr>
    </vt:vector>
  </TitlesOfParts>
  <Company>Mechanical Engineering, The University of Auckland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Malcolm Graham</dc:creator>
  <cp:lastModifiedBy>Monica Coulson</cp:lastModifiedBy>
  <dcterms:created xsi:type="dcterms:W3CDTF">2011-11-30T01:21:57Z</dcterms:created>
  <dcterms:modified xsi:type="dcterms:W3CDTF">2016-04-05T04:33:15Z</dcterms:modified>
</cp:coreProperties>
</file>