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80" yWindow="-270" windowWidth="26850" windowHeight="12375" tabRatio="717"/>
  </bookViews>
  <sheets>
    <sheet name="Master Activity List" sheetId="8" r:id="rId1"/>
    <sheet name=" Summary of activities Safety " sheetId="4" state="hidden" r:id="rId2"/>
    <sheet name="Sheet5" sheetId="5" state="hidden" r:id="rId3"/>
  </sheets>
  <externalReferences>
    <externalReference r:id="rId4"/>
    <externalReference r:id="rId5"/>
    <externalReference r:id="rId6"/>
  </externalReferences>
  <definedNames>
    <definedName name="_xlnm._FilterDatabase" localSheetId="0" hidden="1">'Master Activity List'!$A$35:$AC$35</definedName>
    <definedName name="Classification" localSheetId="1">[1]Options!$E$2:$E$9</definedName>
    <definedName name="Classification" localSheetId="0">[2]Options!$E$2:$E$9</definedName>
    <definedName name="Classification">[3]Options!$E$2:$E$9</definedName>
    <definedName name="Crash" localSheetId="1">[1]Options!#REF!</definedName>
    <definedName name="Crash" localSheetId="0">[2]Options!#REF!</definedName>
    <definedName name="Crash">[3]Options!#REF!</definedName>
    <definedName name="Cycle" localSheetId="1">[1]Options!#REF!</definedName>
    <definedName name="Cycle" localSheetId="0">[2]Options!#REF!</definedName>
    <definedName name="Cycle">[3]Options!#REF!</definedName>
    <definedName name="Effectiveness" localSheetId="1">[1]Options!#REF!</definedName>
    <definedName name="Effectiveness" localSheetId="0">[2]Options!#REF!</definedName>
    <definedName name="Effectiveness">[3]Options!#REF!</definedName>
    <definedName name="Impact" localSheetId="1">[1]Options!$D$2:$D$11</definedName>
    <definedName name="Impact" localSheetId="0">[2]Options!$D$2:$D$11</definedName>
    <definedName name="Impact">[3]Options!$D$2:$D$11</definedName>
    <definedName name="Intervention" localSheetId="1">[1]Options!$C$2:$C$21</definedName>
    <definedName name="Intervention" localSheetId="0">[2]Options!$C$2:$C$21</definedName>
    <definedName name="Intervention">[3]Options!$C$2:$C$21</definedName>
    <definedName name="Outcome" localSheetId="1">[1]Options!#REF!</definedName>
    <definedName name="Outcome" localSheetId="0">[2]Options!#REF!</definedName>
    <definedName name="Outcome">[3]Options!#REF!</definedName>
    <definedName name="Pedestrian" localSheetId="1">[1]Options!#REF!</definedName>
    <definedName name="Pedestrian" localSheetId="0">[2]Options!#REF!</definedName>
    <definedName name="Pedestrian">[3]Options!#REF!</definedName>
    <definedName name="_xlnm.Print_Area" localSheetId="1">' Summary of activities Safety '!$A$1:$M$65</definedName>
    <definedName name="_xlnm.Print_Area" localSheetId="0">'Master Activity List'!$B$32:$S$35</definedName>
    <definedName name="_xlnm.Print_Titles" localSheetId="1">' Summary of activities Safety '!$1:$2</definedName>
    <definedName name="_xlnm.Print_Titles" localSheetId="0">'Master Activity List'!$B:$D,'Master Activity List'!$32:$33</definedName>
    <definedName name="PT" localSheetId="1">[1]Options!#REF!</definedName>
    <definedName name="PT" localSheetId="0">[2]Options!#REF!</definedName>
    <definedName name="PT">[3]Options!#REF!</definedName>
    <definedName name="Reporting" localSheetId="1">[1]Options!$F$2:$F$3</definedName>
    <definedName name="Reporting" localSheetId="0">[2]Options!$F$2:$F$3</definedName>
    <definedName name="Reporting">[3]Options!$F$2:$F$3</definedName>
    <definedName name="ResClassification">'Master Activity List'!$AD$1:$AD$6</definedName>
    <definedName name="ResilienceClassification">'Master Activity List'!$M$1:$M$6</definedName>
    <definedName name="RTC" localSheetId="1">[1]Options!$G$2:$G$17</definedName>
    <definedName name="RTC" localSheetId="0">[2]Options!$G$2:$G$17</definedName>
    <definedName name="RTC">[3]Options!$G$2:$G$17</definedName>
    <definedName name="Source" localSheetId="1">[1]Options!$B$2:$B$13</definedName>
    <definedName name="Source" localSheetId="0">[2]Options!$B$2:$B$13</definedName>
    <definedName name="Source">[3]Options!$B$2:$B$13</definedName>
    <definedName name="Status" localSheetId="1">[1]Options!$A$2:$A$7</definedName>
    <definedName name="Status" localSheetId="0">[2]Options!$A$2:$A$7</definedName>
    <definedName name="Status">[3]Options!$A$2:$A$7</definedName>
    <definedName name="Support" localSheetId="1">[1]Options!#REF!</definedName>
    <definedName name="Support" localSheetId="0">[2]Options!#REF!</definedName>
    <definedName name="Support">[3]Options!#REF!</definedName>
    <definedName name="Traffic" localSheetId="1">[1]Options!#REF!</definedName>
    <definedName name="Traffic" localSheetId="0">[2]Options!#REF!</definedName>
    <definedName name="Traffic">[3]Options!#REF!</definedName>
  </definedNames>
  <calcPr calcId="145621"/>
</workbook>
</file>

<file path=xl/calcChain.xml><?xml version="1.0" encoding="utf-8"?>
<calcChain xmlns="http://schemas.openxmlformats.org/spreadsheetml/2006/main">
  <c r="B36" i="8" l="1"/>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N38" i="4"/>
  <c r="N37" i="4"/>
  <c r="N36" i="4"/>
  <c r="N35" i="4"/>
  <c r="N34" i="4"/>
  <c r="N33" i="4"/>
  <c r="N32" i="4"/>
  <c r="N31" i="4"/>
  <c r="N30" i="4"/>
  <c r="N29" i="4"/>
  <c r="N28" i="4"/>
  <c r="N27" i="4"/>
  <c r="N26" i="4"/>
  <c r="N25" i="4"/>
  <c r="N24" i="4"/>
  <c r="N23" i="4"/>
  <c r="N22" i="4"/>
  <c r="N21" i="4"/>
  <c r="N20" i="4"/>
  <c r="N19" i="4"/>
  <c r="N18" i="4"/>
  <c r="C84" i="4"/>
  <c r="C83" i="4"/>
  <c r="C82" i="4"/>
  <c r="C81" i="4"/>
  <c r="C80" i="4"/>
  <c r="C79" i="4"/>
  <c r="C78" i="4"/>
  <c r="C77" i="4"/>
  <c r="C76" i="4"/>
  <c r="C75" i="4"/>
  <c r="C74" i="4"/>
  <c r="C73" i="4"/>
  <c r="C72" i="4"/>
  <c r="C71" i="4"/>
  <c r="C70" i="4"/>
  <c r="C69" i="4"/>
  <c r="C63" i="4"/>
  <c r="C62" i="4"/>
  <c r="C61" i="4"/>
  <c r="C60" i="4"/>
  <c r="C59" i="4"/>
  <c r="C58" i="4"/>
  <c r="C57" i="4"/>
  <c r="C56" i="4"/>
  <c r="C51" i="4"/>
  <c r="C50" i="4"/>
  <c r="C49" i="4"/>
  <c r="C48" i="4"/>
  <c r="C46" i="4"/>
  <c r="C45" i="4"/>
  <c r="C44" i="4"/>
  <c r="C43" i="4"/>
  <c r="C42" i="4"/>
  <c r="C47" i="4"/>
  <c r="C37" i="4"/>
  <c r="C36" i="4"/>
  <c r="C35" i="4"/>
  <c r="C34" i="4"/>
  <c r="C33" i="4"/>
  <c r="C32" i="4"/>
  <c r="C31" i="4"/>
  <c r="C30" i="4"/>
  <c r="C29" i="4"/>
  <c r="C28" i="4"/>
  <c r="C27" i="4"/>
  <c r="C26" i="4"/>
  <c r="C25" i="4"/>
  <c r="C24" i="4"/>
  <c r="C23" i="4"/>
  <c r="C22" i="4"/>
  <c r="C21" i="4"/>
  <c r="C20" i="4"/>
  <c r="C19" i="4"/>
  <c r="C18" i="4"/>
  <c r="C9"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5" i="5"/>
  <c r="B33"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5" i="5"/>
  <c r="B6" i="5"/>
  <c r="B7" i="5"/>
  <c r="B8" i="5"/>
  <c r="B9" i="5"/>
  <c r="B10" i="5"/>
  <c r="B11" i="5"/>
  <c r="B12" i="5"/>
  <c r="B13" i="5"/>
  <c r="B14" i="5"/>
  <c r="B15" i="5"/>
  <c r="B16" i="5"/>
  <c r="B17" i="5"/>
  <c r="B18" i="5"/>
  <c r="B19" i="5"/>
  <c r="B20" i="5"/>
  <c r="B21" i="5"/>
  <c r="B22" i="5"/>
  <c r="B23" i="5"/>
  <c r="B24" i="5"/>
  <c r="B25" i="5"/>
  <c r="B26" i="5"/>
  <c r="B27" i="5"/>
  <c r="B28" i="5"/>
  <c r="B29" i="5"/>
  <c r="B30" i="5"/>
  <c r="B31" i="5"/>
  <c r="B32" i="5"/>
  <c r="B5" i="5"/>
  <c r="I84" i="4"/>
  <c r="I83" i="4"/>
  <c r="I82" i="4"/>
  <c r="I81" i="4"/>
  <c r="I80" i="4"/>
  <c r="I79" i="4"/>
  <c r="I78" i="4"/>
  <c r="I77" i="4"/>
  <c r="I76" i="4"/>
  <c r="I75" i="4"/>
  <c r="I74" i="4"/>
  <c r="I73" i="4"/>
  <c r="I72" i="4"/>
  <c r="I71" i="4"/>
  <c r="I70" i="4"/>
  <c r="I69" i="4"/>
  <c r="I63" i="4"/>
  <c r="I62" i="4"/>
  <c r="I61" i="4"/>
  <c r="I60" i="4"/>
  <c r="I59" i="4"/>
  <c r="I58" i="4"/>
  <c r="I57" i="4"/>
  <c r="C64" i="4"/>
  <c r="I64" i="4"/>
  <c r="C52" i="4"/>
  <c r="L38" i="4"/>
  <c r="K38" i="4"/>
  <c r="J38" i="4"/>
  <c r="I37" i="4"/>
  <c r="I36" i="4"/>
  <c r="I35" i="4"/>
  <c r="I34" i="4"/>
  <c r="I33" i="4"/>
  <c r="I32" i="4"/>
  <c r="I31" i="4"/>
  <c r="I30" i="4"/>
  <c r="I29" i="4"/>
  <c r="I28" i="4"/>
  <c r="I27" i="4"/>
  <c r="I26" i="4"/>
  <c r="I25" i="4"/>
  <c r="I24" i="4"/>
  <c r="I23" i="4"/>
  <c r="I22" i="4"/>
  <c r="I21" i="4"/>
  <c r="I20" i="4"/>
  <c r="I19" i="4"/>
  <c r="N39" i="4"/>
  <c r="I18" i="4"/>
  <c r="I9" i="4"/>
  <c r="I56" i="4"/>
  <c r="I38" i="4"/>
  <c r="C86" i="4"/>
  <c r="C38" i="4"/>
</calcChain>
</file>

<file path=xl/comments1.xml><?xml version="1.0" encoding="utf-8"?>
<comments xmlns="http://schemas.openxmlformats.org/spreadsheetml/2006/main">
  <authors>
    <author>helron</author>
    <author>Neil Cree</author>
    <author>Ron Minnema</author>
    <author>Mark O'Connor</author>
  </authors>
  <commentList>
    <comment ref="J10" authorId="0">
      <text>
        <r>
          <rPr>
            <b/>
            <sz val="9"/>
            <color indexed="81"/>
            <rFont val="Tahoma"/>
            <family val="2"/>
          </rPr>
          <t xml:space="preserve">Master spreadsheet from P  and I calls it 'Preventive  Maintenance' in the in  the Master Activity worksheet but calls it Resilience Improvements in  the 'Summary of Activities'. THEY NEED TO USE IDENTICAL TERMINOLOGY!
</t>
        </r>
        <r>
          <rPr>
            <sz val="9"/>
            <color indexed="81"/>
            <rFont val="Tahoma"/>
            <family val="2"/>
          </rPr>
          <t xml:space="preserve">
</t>
        </r>
      </text>
    </comment>
    <comment ref="AA33" authorId="1">
      <text>
        <r>
          <rPr>
            <b/>
            <sz val="9"/>
            <color indexed="81"/>
            <rFont val="Tahoma"/>
            <family val="2"/>
          </rPr>
          <t>Neil Cree:</t>
        </r>
        <r>
          <rPr>
            <sz val="9"/>
            <color indexed="81"/>
            <rFont val="Tahoma"/>
            <family val="2"/>
          </rPr>
          <t xml:space="preserve">
Security Factor = Prob of occurance x probable length of closure (days) x detour length (km) x ADT</t>
        </r>
      </text>
    </comment>
    <comment ref="AB33" authorId="1">
      <text>
        <r>
          <rPr>
            <b/>
            <sz val="9"/>
            <color indexed="81"/>
            <rFont val="Tahoma"/>
            <family val="2"/>
          </rPr>
          <t>Neil Cree:</t>
        </r>
        <r>
          <rPr>
            <sz val="9"/>
            <color indexed="81"/>
            <rFont val="Tahoma"/>
            <family val="2"/>
          </rPr>
          <t xml:space="preserve">
National Cost of Do-Nothing / NPV of Option</t>
        </r>
      </text>
    </comment>
    <comment ref="G35" authorId="2">
      <text>
        <r>
          <rPr>
            <sz val="9"/>
            <color indexed="81"/>
            <rFont val="Tahoma"/>
            <family val="2"/>
          </rPr>
          <t xml:space="preserve">Not required for safety and efficiency
</t>
        </r>
      </text>
    </comment>
    <comment ref="AD35" authorId="3">
      <text>
        <r>
          <rPr>
            <sz val="9"/>
            <color indexed="81"/>
            <rFont val="Tahoma"/>
            <family val="2"/>
          </rPr>
          <t xml:space="preserve">For Resilience Projects Only
</t>
        </r>
      </text>
    </comment>
    <comment ref="G36" authorId="2">
      <text>
        <r>
          <rPr>
            <sz val="9"/>
            <color indexed="81"/>
            <rFont val="Tahoma"/>
            <family val="2"/>
          </rPr>
          <t xml:space="preserve">Not required for safety and efficiency
</t>
        </r>
      </text>
    </comment>
  </commentList>
</comments>
</file>

<file path=xl/comments2.xml><?xml version="1.0" encoding="utf-8"?>
<comments xmlns="http://schemas.openxmlformats.org/spreadsheetml/2006/main">
  <authors>
    <author>Neil Cree</author>
  </authors>
  <commentList>
    <comment ref="E31" authorId="0">
      <text>
        <r>
          <rPr>
            <b/>
            <sz val="9"/>
            <color indexed="81"/>
            <rFont val="Tahoma"/>
            <family val="2"/>
          </rPr>
          <t>Neil Cree:</t>
        </r>
        <r>
          <rPr>
            <sz val="9"/>
            <color indexed="81"/>
            <rFont val="Tahoma"/>
            <family val="2"/>
          </rPr>
          <t xml:space="preserve">
Security Factor = Prob of occurance x probable length of closure (days) x detour length (km) x ADT</t>
        </r>
      </text>
    </comment>
    <comment ref="E32" authorId="0">
      <text>
        <r>
          <rPr>
            <b/>
            <sz val="9"/>
            <color indexed="81"/>
            <rFont val="Tahoma"/>
            <family val="2"/>
          </rPr>
          <t>Neil Cree:</t>
        </r>
        <r>
          <rPr>
            <sz val="9"/>
            <color indexed="81"/>
            <rFont val="Tahoma"/>
            <family val="2"/>
          </rPr>
          <t xml:space="preserve">
National Cost of Do-Nothing / NPV of Option</t>
        </r>
      </text>
    </comment>
  </commentList>
</comments>
</file>

<file path=xl/sharedStrings.xml><?xml version="1.0" encoding="utf-8"?>
<sst xmlns="http://schemas.openxmlformats.org/spreadsheetml/2006/main" count="411" uniqueCount="153">
  <si>
    <r>
      <t>MINOR IMPROVEMENTS ACTIVITY LIST</t>
    </r>
    <r>
      <rPr>
        <b/>
        <sz val="10"/>
        <rFont val="Lucida Sans"/>
        <family val="2"/>
      </rPr>
      <t xml:space="preserve"> - Supporting list for activities less than $300,000 total cost</t>
    </r>
  </si>
  <si>
    <t>Council</t>
  </si>
  <si>
    <t>This should be a living document, please notify your NZTA regional contact when significant changes are made. 
We recommend you keep the latest spreadsheet in TIO, at a minimum, it should be updated at the end of each financial year. 
Refer to the Knowledge Base (www.pikb.co.nz) for more information on Minor Improvements requirements.
The NZTA assumes that alternatives and options have been appropriately considered to address the identified problem or opportuinty.</t>
  </si>
  <si>
    <t>Please use the filters (Arrows below) to help you search, sort or select within each column.</t>
  </si>
  <si>
    <t>These fields are unlocked if you require additional data to assist with local planning or prioirtising. Please adjust print ranges if you wish to print.</t>
  </si>
  <si>
    <t>Year(s)</t>
  </si>
  <si>
    <t>Date of last update</t>
  </si>
  <si>
    <t>Applicable FAR</t>
  </si>
  <si>
    <t>Total cost</t>
  </si>
  <si>
    <t>Safety Initiatives</t>
  </si>
  <si>
    <t>Operational Initiatives</t>
  </si>
  <si>
    <t>Resilience Initiatives</t>
  </si>
  <si>
    <t>Ref #</t>
  </si>
  <si>
    <t>Status</t>
  </si>
  <si>
    <t>Minor improvement type</t>
  </si>
  <si>
    <r>
      <t xml:space="preserve">Activity name
</t>
    </r>
    <r>
      <rPr>
        <sz val="8"/>
        <rFont val="Lucida Sans"/>
        <family val="2"/>
      </rPr>
      <t>Name should be meaningful and descriptive.</t>
    </r>
    <r>
      <rPr>
        <b/>
        <sz val="9"/>
        <rFont val="Lucida Sans"/>
        <family val="2"/>
      </rPr>
      <t xml:space="preserve"> </t>
    </r>
  </si>
  <si>
    <t>Location /site description</t>
  </si>
  <si>
    <t>Source of project</t>
  </si>
  <si>
    <t>Planning ref</t>
  </si>
  <si>
    <t>Problem / Opportunity</t>
  </si>
  <si>
    <t>Brief scope description / proposed treatment</t>
  </si>
  <si>
    <t>Type of intervention</t>
  </si>
  <si>
    <t>Road classification</t>
  </si>
  <si>
    <t>Primary short to medium term impact</t>
  </si>
  <si>
    <t>Notes</t>
  </si>
  <si>
    <t>2014/15</t>
  </si>
  <si>
    <t>2015/16</t>
  </si>
  <si>
    <t>2016/17</t>
  </si>
  <si>
    <t>2017/18</t>
  </si>
  <si>
    <t>2018/19</t>
  </si>
  <si>
    <t xml:space="preserve">Total activity cost </t>
  </si>
  <si>
    <t>HNO indicative priority</t>
  </si>
  <si>
    <t>Total DSI's saved over 10-years</t>
  </si>
  <si>
    <t>DSI's saved over 10-years/$100m Invested</t>
  </si>
  <si>
    <t>Average Person Hours/Hour Saved in the Peak Hour on Opening</t>
  </si>
  <si>
    <t>Total Person Hours saved over 10-years/ $ invested</t>
  </si>
  <si>
    <t>Security Factor</t>
  </si>
  <si>
    <t xml:space="preserve">Maintenance Priority Index </t>
  </si>
  <si>
    <t>RTC Region</t>
  </si>
  <si>
    <t>Include known activities rather than placeholders, and update for new activities when known.</t>
  </si>
  <si>
    <t>Include road name, RAMM id, and geospatial reference where relevant</t>
  </si>
  <si>
    <t>Demonstrate what initiated or triggered activity, and location of supporting info / source ID</t>
  </si>
  <si>
    <t>Detail why this activity is needed, provide evidence where available</t>
  </si>
  <si>
    <t>Be brief, detail the activity which will be undertaken</t>
  </si>
  <si>
    <t>What will be undertaken?</t>
  </si>
  <si>
    <t xml:space="preserve">Indicate the impact on NZTA investment outcome
</t>
  </si>
  <si>
    <t>Provide any additional information as relevant</t>
  </si>
  <si>
    <t>Budgets should reflect expected start date and duration, and be updated to reflect actual costs when known, and completed</t>
  </si>
  <si>
    <t>Council ranking (if applicable)</t>
  </si>
  <si>
    <t>Draft</t>
  </si>
  <si>
    <t>Network inspections</t>
  </si>
  <si>
    <t xml:space="preserve">Slumping of road shoulder </t>
  </si>
  <si>
    <t>Extend current timber pole retaining wall</t>
  </si>
  <si>
    <t>Auckland</t>
  </si>
  <si>
    <t>Northland</t>
  </si>
  <si>
    <t>Waikato</t>
  </si>
  <si>
    <t>Gisborne</t>
  </si>
  <si>
    <t>Otago</t>
  </si>
  <si>
    <t>Southland</t>
  </si>
  <si>
    <t>West Coast</t>
  </si>
  <si>
    <t>Canterbury</t>
  </si>
  <si>
    <t>Hawkes Bay</t>
  </si>
  <si>
    <t>Highways and Network Operations</t>
  </si>
  <si>
    <t>2015-18</t>
  </si>
  <si>
    <t>Person Hours per Hour Saved in the Peak Hour on Opening</t>
  </si>
  <si>
    <t>Efficiency improvements</t>
  </si>
  <si>
    <t>National (High volume)</t>
  </si>
  <si>
    <t xml:space="preserve">Easing of congestion </t>
  </si>
  <si>
    <t xml:space="preserve">Traffic management systems </t>
  </si>
  <si>
    <t>Intersection improvements</t>
  </si>
  <si>
    <t xml:space="preserve">Better user existing capacity </t>
  </si>
  <si>
    <t xml:space="preserve">Access for economic growth </t>
  </si>
  <si>
    <t xml:space="preserve">Journey time reliability </t>
  </si>
  <si>
    <t>Wellington</t>
  </si>
  <si>
    <t>Signage / delineation / pavement marking</t>
  </si>
  <si>
    <t>National</t>
  </si>
  <si>
    <t xml:space="preserve">Efficient freight supply chains </t>
  </si>
  <si>
    <t>Agreed with NZTA</t>
  </si>
  <si>
    <t xml:space="preserve">Secure and resilient network </t>
  </si>
  <si>
    <t>Walking improvements</t>
  </si>
  <si>
    <t>Regional</t>
  </si>
  <si>
    <t xml:space="preserve">Reduced deaths and serious injuries </t>
  </si>
  <si>
    <t>Primary collector</t>
  </si>
  <si>
    <t>Other, as agreed by NZTA regional advisor</t>
  </si>
  <si>
    <t>Cycling improvements</t>
  </si>
  <si>
    <t>Drainage (incl. kerb and channel)</t>
  </si>
  <si>
    <t>Traffic calming</t>
  </si>
  <si>
    <t>Guardrail / clear zone improvements</t>
  </si>
  <si>
    <t>BoP</t>
  </si>
  <si>
    <t>Seal widening</t>
  </si>
  <si>
    <t>Sight benching</t>
  </si>
  <si>
    <t>Stock effluent facilities</t>
  </si>
  <si>
    <t>Minor geometric improvements</t>
  </si>
  <si>
    <t>Marlborough</t>
  </si>
  <si>
    <t>Nelson</t>
  </si>
  <si>
    <t>Manawatu/Wanganui</t>
  </si>
  <si>
    <t>Taranaki</t>
  </si>
  <si>
    <t>Stock underpasses</t>
  </si>
  <si>
    <t>SUMMARY OF LISTED MINOR IMPROVEMENTS</t>
  </si>
  <si>
    <t>BUDGETS</t>
  </si>
  <si>
    <t>Total Cost</t>
  </si>
  <si>
    <t>NLTA Share</t>
  </si>
  <si>
    <t>Proposed council budget</t>
  </si>
  <si>
    <t>Approved minor improvements allocation</t>
  </si>
  <si>
    <t>Draft projects listed</t>
  </si>
  <si>
    <t>Agreed activities</t>
  </si>
  <si>
    <t>In planning</t>
  </si>
  <si>
    <t>In construction</t>
  </si>
  <si>
    <t>Completed</t>
  </si>
  <si>
    <t>INTERVENTIONS</t>
  </si>
  <si>
    <t>All listed activities</t>
  </si>
  <si>
    <t>Draft Activities</t>
  </si>
  <si>
    <t>Council planned budget 
(Total $, if applicable)</t>
  </si>
  <si>
    <t>Total $</t>
  </si>
  <si>
    <t>Lighting improvements</t>
  </si>
  <si>
    <t>NPV Maintenance</t>
  </si>
  <si>
    <t>Preventive maintenance</t>
  </si>
  <si>
    <t>Replacement bridges and structures</t>
  </si>
  <si>
    <t>Structures resilience</t>
  </si>
  <si>
    <t>Total</t>
  </si>
  <si>
    <t>BY IMPACT</t>
  </si>
  <si>
    <t xml:space="preserve">Reduced Deaths and Serious Injuries </t>
  </si>
  <si>
    <t xml:space="preserve">More transport choice </t>
  </si>
  <si>
    <t xml:space="preserve">Reduced environmental effects </t>
  </si>
  <si>
    <t>Positive health outcomes</t>
  </si>
  <si>
    <t>BY CLASSIFICATION</t>
  </si>
  <si>
    <t>Arterial</t>
  </si>
  <si>
    <t>Secondary collector</t>
  </si>
  <si>
    <t>Access</t>
  </si>
  <si>
    <t>Access (Low volume)</t>
  </si>
  <si>
    <t>BY RTC</t>
  </si>
  <si>
    <t>Tasman</t>
  </si>
  <si>
    <t>Master Efficiency</t>
  </si>
  <si>
    <t>Master Safety</t>
  </si>
  <si>
    <t>Master Resilience</t>
  </si>
  <si>
    <t>Col A to Col E</t>
  </si>
  <si>
    <t>Col c to Col E</t>
  </si>
  <si>
    <t>Col A to Col C</t>
  </si>
  <si>
    <t>No. of Activities Safety</t>
  </si>
  <si>
    <t>preventive maintenance</t>
  </si>
  <si>
    <t>Preventive Maintenance</t>
  </si>
  <si>
    <t>Activity name</t>
  </si>
  <si>
    <t>2019/20</t>
  </si>
  <si>
    <t>Example 1</t>
  </si>
  <si>
    <t>SH1 37: RP 3/4.23-4.2 Schedeways Hill 2</t>
  </si>
  <si>
    <t>Resilience Classification</t>
  </si>
  <si>
    <t>Drainage</t>
  </si>
  <si>
    <t>Rock Fall</t>
  </si>
  <si>
    <t>Slope Stability</t>
  </si>
  <si>
    <t>Drop Out</t>
  </si>
  <si>
    <t>Bridge Scour</t>
  </si>
  <si>
    <t>Other</t>
  </si>
  <si>
    <t>Person Hour Saved per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</si>
</sst>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1409]d\ mmmm\ yyyy;@"/>
    <numFmt numFmtId="167" formatCode="_(* #,##0_);_(* \(#,##0\);_(* &quot;-&quot;??_);_(@_)"/>
    <numFmt numFmtId="168" formatCode="&quot;$&quot;#,##0.00"/>
  </numFmts>
  <fonts count="15" x14ac:knownFonts="1">
    <font>
      <sz val="8"/>
      <name val="Lucida Sans"/>
      <family val="2"/>
    </font>
    <font>
      <sz val="11"/>
      <color theme="1"/>
      <name val="Calibri"/>
      <family val="2"/>
      <scheme val="minor"/>
    </font>
    <font>
      <b/>
      <sz val="11"/>
      <color theme="1"/>
      <name val="Calibri"/>
      <family val="2"/>
      <scheme val="minor"/>
    </font>
    <font>
      <sz val="8"/>
      <name val="Lucida Sans"/>
      <family val="2"/>
    </font>
    <font>
      <sz val="10"/>
      <name val="Lucida Sans"/>
      <family val="2"/>
    </font>
    <font>
      <b/>
      <sz val="11"/>
      <name val="Lucida Sans"/>
      <family val="2"/>
    </font>
    <font>
      <b/>
      <sz val="10"/>
      <name val="Lucida Sans"/>
      <family val="2"/>
    </font>
    <font>
      <sz val="9"/>
      <name val="Lucida Sans"/>
      <family val="2"/>
    </font>
    <font>
      <sz val="9"/>
      <color rgb="FFFF0000"/>
      <name val="Lucida Sans"/>
      <family val="2"/>
    </font>
    <font>
      <b/>
      <sz val="9"/>
      <name val="Lucida Sans"/>
      <family val="2"/>
    </font>
    <font>
      <b/>
      <sz val="9"/>
      <color indexed="81"/>
      <name val="Tahoma"/>
      <family val="2"/>
    </font>
    <font>
      <sz val="9"/>
      <color indexed="81"/>
      <name val="Tahoma"/>
      <family val="2"/>
    </font>
    <font>
      <sz val="10"/>
      <color theme="1"/>
      <name val="Lucida Sans"/>
      <family val="2"/>
    </font>
    <font>
      <i/>
      <sz val="9"/>
      <name val="Lucida Sans"/>
      <family val="2"/>
    </font>
    <font>
      <sz val="12"/>
      <color theme="1"/>
      <name val="Lucida Sans"/>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lightUp">
        <fgColor theme="0" tint="-0.14996795556505021"/>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top"/>
    </xf>
    <xf numFmtId="165" fontId="3" fillId="0" borderId="0" applyFont="0" applyFill="0" applyBorder="0" applyAlignment="0" applyProtection="0"/>
    <xf numFmtId="164" fontId="3" fillId="0" borderId="0" applyFont="0" applyFill="0" applyBorder="0" applyAlignment="0" applyProtection="0"/>
    <xf numFmtId="0" fontId="1" fillId="0" borderId="0"/>
    <xf numFmtId="0" fontId="12" fillId="0" borderId="0"/>
    <xf numFmtId="0" fontId="1" fillId="0" borderId="0"/>
    <xf numFmtId="0" fontId="1" fillId="0" borderId="0"/>
  </cellStyleXfs>
  <cellXfs count="105">
    <xf numFmtId="0" fontId="0" fillId="0" borderId="0" xfId="0">
      <alignment vertical="top"/>
    </xf>
    <xf numFmtId="0" fontId="4" fillId="2" borderId="0" xfId="0" applyFont="1" applyFill="1" applyAlignment="1" applyProtection="1">
      <alignment vertical="top"/>
    </xf>
    <xf numFmtId="0" fontId="3" fillId="2" borderId="0" xfId="0" applyFont="1" applyFill="1" applyAlignment="1" applyProtection="1">
      <alignment vertical="top"/>
    </xf>
    <xf numFmtId="0" fontId="4" fillId="2" borderId="0" xfId="0" applyFont="1" applyFill="1" applyAlignment="1" applyProtection="1">
      <alignment vertical="top"/>
      <protection locked="0"/>
    </xf>
    <xf numFmtId="0" fontId="7" fillId="2" borderId="0" xfId="0" applyFont="1" applyFill="1" applyAlignment="1" applyProtection="1">
      <alignment vertical="top"/>
    </xf>
    <xf numFmtId="0" fontId="7" fillId="2" borderId="0" xfId="0" applyFont="1" applyFill="1" applyBorder="1" applyAlignment="1" applyProtection="1">
      <alignment vertical="top"/>
    </xf>
    <xf numFmtId="0" fontId="7" fillId="2" borderId="0" xfId="0" applyFont="1" applyFill="1" applyAlignment="1" applyProtection="1">
      <alignment vertical="top" wrapText="1"/>
      <protection locked="0"/>
    </xf>
    <xf numFmtId="0" fontId="7" fillId="2" borderId="0" xfId="0" applyFont="1" applyFill="1" applyAlignment="1" applyProtection="1">
      <alignment vertical="top"/>
      <protection locked="0"/>
    </xf>
    <xf numFmtId="0" fontId="7" fillId="2" borderId="0" xfId="0" applyFont="1" applyFill="1" applyBorder="1" applyAlignment="1" applyProtection="1">
      <alignment vertical="top" wrapText="1"/>
    </xf>
    <xf numFmtId="0" fontId="9" fillId="2" borderId="0" xfId="0" applyFont="1" applyFill="1" applyAlignment="1" applyProtection="1">
      <alignment vertical="top" wrapText="1"/>
    </xf>
    <xf numFmtId="0" fontId="2" fillId="2" borderId="0" xfId="0" applyFont="1" applyFill="1" applyBorder="1" applyAlignment="1">
      <alignment vertical="top"/>
    </xf>
    <xf numFmtId="0" fontId="9" fillId="2" borderId="0" xfId="0" applyFont="1" applyFill="1" applyAlignment="1" applyProtection="1">
      <alignment horizontal="left" vertical="top" wrapText="1"/>
    </xf>
    <xf numFmtId="0" fontId="9" fillId="2" borderId="0" xfId="0" applyFont="1" applyFill="1" applyBorder="1" applyAlignment="1" applyProtection="1">
      <alignment vertical="top" wrapText="1"/>
    </xf>
    <xf numFmtId="0" fontId="9" fillId="2" borderId="0" xfId="0" applyFont="1" applyFill="1" applyAlignment="1" applyProtection="1">
      <alignment horizontal="center" vertical="top" wrapText="1"/>
    </xf>
    <xf numFmtId="167" fontId="9" fillId="2" borderId="0" xfId="1" quotePrefix="1" applyNumberFormat="1" applyFont="1" applyFill="1" applyAlignment="1" applyProtection="1">
      <alignment horizontal="center" vertical="top"/>
    </xf>
    <xf numFmtId="0" fontId="9" fillId="2" borderId="0" xfId="0" applyFont="1" applyFill="1" applyAlignment="1" applyProtection="1">
      <alignment vertical="top" wrapText="1"/>
      <protection locked="0"/>
    </xf>
    <xf numFmtId="0" fontId="9" fillId="2" borderId="1" xfId="0" applyFont="1" applyFill="1" applyBorder="1" applyAlignment="1" applyProtection="1">
      <alignment vertical="top" wrapText="1"/>
      <protection locked="0"/>
    </xf>
    <xf numFmtId="0" fontId="0" fillId="2" borderId="0" xfId="0" applyFont="1" applyFill="1" applyAlignment="1" applyProtection="1">
      <alignment vertical="top" wrapText="1"/>
    </xf>
    <xf numFmtId="0" fontId="0" fillId="2" borderId="0" xfId="0" applyFill="1" applyAlignment="1" applyProtection="1">
      <alignment vertical="top" wrapText="1"/>
    </xf>
    <xf numFmtId="0" fontId="0" fillId="2" borderId="8" xfId="0" applyFont="1" applyFill="1" applyBorder="1" applyAlignment="1" applyProtection="1">
      <alignment horizontal="left" vertical="top" wrapText="1"/>
    </xf>
    <xf numFmtId="0" fontId="0" fillId="2" borderId="0" xfId="0" applyFont="1" applyFill="1" applyAlignment="1" applyProtection="1">
      <alignment vertical="top" wrapText="1"/>
      <protection locked="0"/>
    </xf>
    <xf numFmtId="0" fontId="5" fillId="2" borderId="0" xfId="0" applyFont="1" applyFill="1" applyAlignment="1" applyProtection="1">
      <alignment vertical="top"/>
    </xf>
    <xf numFmtId="167" fontId="4" fillId="2" borderId="0" xfId="0" applyNumberFormat="1" applyFont="1" applyFill="1" applyAlignment="1" applyProtection="1">
      <alignment vertical="top"/>
    </xf>
    <xf numFmtId="0" fontId="6" fillId="2" borderId="0" xfId="0" applyFont="1" applyFill="1" applyAlignment="1" applyProtection="1">
      <alignment vertical="top"/>
    </xf>
    <xf numFmtId="167" fontId="7" fillId="2" borderId="0" xfId="1" applyNumberFormat="1" applyFont="1" applyFill="1" applyAlignment="1" applyProtection="1">
      <alignment vertical="top"/>
    </xf>
    <xf numFmtId="167" fontId="8" fillId="2" borderId="0" xfId="1" applyNumberFormat="1" applyFont="1" applyFill="1" applyAlignment="1" applyProtection="1">
      <alignment vertical="top"/>
    </xf>
    <xf numFmtId="167" fontId="6" fillId="2" borderId="0" xfId="1" applyNumberFormat="1" applyFont="1" applyFill="1" applyAlignment="1" applyProtection="1">
      <alignment vertical="top"/>
    </xf>
    <xf numFmtId="166" fontId="7" fillId="2" borderId="0" xfId="1" applyNumberFormat="1" applyFont="1" applyFill="1" applyAlignment="1" applyProtection="1">
      <alignment vertical="top"/>
    </xf>
    <xf numFmtId="167" fontId="7" fillId="2" borderId="0" xfId="1" applyNumberFormat="1" applyFont="1" applyFill="1" applyAlignment="1" applyProtection="1">
      <alignment horizontal="center" vertical="top"/>
    </xf>
    <xf numFmtId="167" fontId="7" fillId="2" borderId="0" xfId="1" quotePrefix="1" applyNumberFormat="1" applyFont="1" applyFill="1" applyAlignment="1" applyProtection="1">
      <alignment horizontal="center" vertical="top"/>
    </xf>
    <xf numFmtId="167" fontId="7" fillId="3" borderId="10" xfId="1" applyNumberFormat="1" applyFont="1" applyFill="1" applyBorder="1" applyAlignment="1" applyProtection="1">
      <alignment vertical="top"/>
      <protection locked="0"/>
    </xf>
    <xf numFmtId="167" fontId="7" fillId="3" borderId="13" xfId="1" applyNumberFormat="1" applyFont="1" applyFill="1" applyBorder="1" applyAlignment="1" applyProtection="1">
      <alignment vertical="top"/>
      <protection locked="0"/>
    </xf>
    <xf numFmtId="167" fontId="7" fillId="3" borderId="14" xfId="1" applyNumberFormat="1" applyFont="1" applyFill="1" applyBorder="1" applyAlignment="1" applyProtection="1">
      <alignment vertical="top"/>
      <protection locked="0"/>
    </xf>
    <xf numFmtId="167" fontId="7" fillId="3" borderId="15" xfId="1" applyNumberFormat="1" applyFont="1" applyFill="1" applyBorder="1" applyAlignment="1" applyProtection="1">
      <alignment vertical="top"/>
      <protection locked="0"/>
    </xf>
    <xf numFmtId="167" fontId="7" fillId="3" borderId="12" xfId="1" applyNumberFormat="1" applyFont="1" applyFill="1" applyBorder="1" applyAlignment="1" applyProtection="1">
      <alignment vertical="top"/>
      <protection locked="0"/>
    </xf>
    <xf numFmtId="167" fontId="7" fillId="2" borderId="1" xfId="1" applyNumberFormat="1" applyFont="1" applyFill="1" applyBorder="1" applyAlignment="1" applyProtection="1">
      <alignment vertical="top"/>
    </xf>
    <xf numFmtId="167" fontId="7" fillId="2" borderId="0" xfId="1" applyNumberFormat="1" applyFont="1" applyFill="1" applyBorder="1" applyAlignment="1" applyProtection="1">
      <alignment vertical="top"/>
    </xf>
    <xf numFmtId="167" fontId="7" fillId="0" borderId="10" xfId="1" applyNumberFormat="1" applyFont="1" applyFill="1" applyBorder="1" applyAlignment="1" applyProtection="1">
      <alignment vertical="top"/>
      <protection locked="0"/>
    </xf>
    <xf numFmtId="167" fontId="7" fillId="0" borderId="13" xfId="1" applyNumberFormat="1" applyFont="1" applyFill="1" applyBorder="1" applyAlignment="1" applyProtection="1">
      <alignment vertical="top"/>
      <protection locked="0"/>
    </xf>
    <xf numFmtId="167" fontId="7" fillId="0" borderId="14" xfId="1" applyNumberFormat="1" applyFont="1" applyFill="1" applyBorder="1" applyAlignment="1" applyProtection="1">
      <alignment vertical="top"/>
      <protection locked="0"/>
    </xf>
    <xf numFmtId="167" fontId="7" fillId="0" borderId="15" xfId="1" applyNumberFormat="1" applyFont="1" applyFill="1" applyBorder="1" applyAlignment="1" applyProtection="1">
      <alignment vertical="top"/>
      <protection locked="0"/>
    </xf>
    <xf numFmtId="167" fontId="7" fillId="0" borderId="12" xfId="1" applyNumberFormat="1" applyFont="1" applyFill="1" applyBorder="1" applyAlignment="1" applyProtection="1">
      <alignment vertical="top"/>
      <protection locked="0"/>
    </xf>
    <xf numFmtId="167" fontId="9" fillId="2" borderId="1" xfId="1" applyNumberFormat="1" applyFont="1" applyFill="1" applyBorder="1" applyAlignment="1" applyProtection="1">
      <alignment vertical="top"/>
    </xf>
    <xf numFmtId="0" fontId="7" fillId="2" borderId="0" xfId="0" applyFont="1" applyFill="1" applyAlignment="1" applyProtection="1">
      <alignment horizontal="left" vertical="top" indent="4"/>
    </xf>
    <xf numFmtId="167" fontId="13" fillId="4" borderId="11" xfId="1" applyNumberFormat="1" applyFont="1" applyFill="1" applyBorder="1" applyAlignment="1" applyProtection="1">
      <alignment vertical="top"/>
    </xf>
    <xf numFmtId="167" fontId="13" fillId="4" borderId="1" xfId="1" applyNumberFormat="1" applyFont="1" applyFill="1" applyBorder="1" applyAlignment="1" applyProtection="1">
      <alignment vertical="top"/>
    </xf>
    <xf numFmtId="167" fontId="7" fillId="2" borderId="0" xfId="1" applyNumberFormat="1" applyFont="1" applyFill="1" applyAlignment="1" applyProtection="1">
      <alignment vertical="top" wrapText="1"/>
    </xf>
    <xf numFmtId="167" fontId="7" fillId="2" borderId="0" xfId="1" applyNumberFormat="1" applyFont="1" applyFill="1" applyBorder="1" applyAlignment="1" applyProtection="1">
      <alignment vertical="top" wrapText="1"/>
    </xf>
    <xf numFmtId="0" fontId="7" fillId="2" borderId="0" xfId="0" applyFont="1" applyFill="1" applyAlignment="1" applyProtection="1">
      <alignment vertical="top" wrapText="1"/>
    </xf>
    <xf numFmtId="167" fontId="7" fillId="2" borderId="0" xfId="1" applyNumberFormat="1" applyFont="1" applyFill="1" applyBorder="1" applyAlignment="1" applyProtection="1">
      <alignment horizontal="center" vertical="top"/>
    </xf>
    <xf numFmtId="167" fontId="7" fillId="0" borderId="1" xfId="1" applyNumberFormat="1" applyFont="1" applyFill="1" applyBorder="1" applyAlignment="1" applyProtection="1">
      <alignment vertical="top"/>
      <protection locked="0"/>
    </xf>
    <xf numFmtId="0" fontId="7" fillId="2" borderId="0" xfId="0" applyFont="1" applyFill="1" applyAlignment="1" applyProtection="1">
      <alignment horizontal="center" vertical="top"/>
    </xf>
    <xf numFmtId="167" fontId="9" fillId="2" borderId="0" xfId="1" applyNumberFormat="1" applyFont="1" applyFill="1" applyAlignment="1" applyProtection="1">
      <alignment vertical="top"/>
    </xf>
    <xf numFmtId="0" fontId="9" fillId="2" borderId="0" xfId="0" applyFont="1" applyFill="1" applyAlignment="1" applyProtection="1">
      <alignment vertical="top"/>
    </xf>
    <xf numFmtId="0" fontId="14" fillId="0" borderId="0" xfId="4" applyFont="1"/>
    <xf numFmtId="0" fontId="14" fillId="5" borderId="0" xfId="4" applyFont="1" applyFill="1"/>
    <xf numFmtId="0" fontId="14" fillId="0" borderId="0" xfId="4" applyFont="1" applyFill="1"/>
    <xf numFmtId="0" fontId="7" fillId="2" borderId="0" xfId="0" applyFont="1" applyFill="1" applyAlignment="1" applyProtection="1">
      <alignment horizontal="center" vertical="top" wrapText="1"/>
    </xf>
    <xf numFmtId="167" fontId="4" fillId="2" borderId="0" xfId="0" applyNumberFormat="1" applyFont="1" applyFill="1" applyAlignment="1" applyProtection="1">
      <alignment vertical="top"/>
      <protection locked="0"/>
    </xf>
    <xf numFmtId="164" fontId="4" fillId="2" borderId="0" xfId="0" applyNumberFormat="1" applyFont="1" applyFill="1" applyAlignment="1" applyProtection="1">
      <alignment vertical="top"/>
    </xf>
    <xf numFmtId="164" fontId="7" fillId="2" borderId="0" xfId="0" applyNumberFormat="1" applyFont="1" applyFill="1" applyAlignment="1" applyProtection="1">
      <alignment vertical="top"/>
    </xf>
    <xf numFmtId="0" fontId="7" fillId="2" borderId="0" xfId="0" applyFont="1" applyFill="1" applyBorder="1" applyAlignment="1" applyProtection="1">
      <alignment horizontal="left" vertical="top" wrapText="1"/>
    </xf>
    <xf numFmtId="0" fontId="3" fillId="2" borderId="0" xfId="0" applyFont="1" applyFill="1" applyAlignment="1" applyProtection="1">
      <alignment vertical="top" wrapText="1"/>
    </xf>
    <xf numFmtId="0" fontId="7" fillId="0" borderId="1" xfId="0" applyFont="1" applyFill="1" applyBorder="1" applyAlignment="1" applyProtection="1">
      <alignment horizontal="left" vertical="top"/>
      <protection locked="0"/>
    </xf>
    <xf numFmtId="166" fontId="7" fillId="0" borderId="1" xfId="0" applyNumberFormat="1" applyFont="1" applyFill="1" applyBorder="1" applyAlignment="1" applyProtection="1">
      <alignment horizontal="left" vertical="top"/>
      <protection locked="0"/>
    </xf>
    <xf numFmtId="0" fontId="0" fillId="3" borderId="1" xfId="0" applyFont="1" applyFill="1" applyBorder="1" applyAlignment="1" applyProtection="1">
      <alignment horizontal="center" vertical="top" wrapText="1"/>
      <protection hidden="1"/>
    </xf>
    <xf numFmtId="0" fontId="0" fillId="3" borderId="10" xfId="0" applyFont="1" applyFill="1" applyBorder="1" applyAlignment="1" applyProtection="1">
      <alignment vertical="top" wrapText="1"/>
      <protection hidden="1"/>
    </xf>
    <xf numFmtId="0" fontId="0" fillId="3" borderId="1" xfId="0" applyFont="1" applyFill="1" applyBorder="1" applyProtection="1">
      <alignment vertical="top"/>
      <protection hidden="1"/>
    </xf>
    <xf numFmtId="0" fontId="0" fillId="3" borderId="1" xfId="0" applyFont="1" applyFill="1" applyBorder="1" applyAlignment="1" applyProtection="1">
      <alignment vertical="top" wrapText="1"/>
      <protection hidden="1"/>
    </xf>
    <xf numFmtId="0" fontId="0" fillId="3" borderId="1" xfId="0" applyFont="1" applyFill="1" applyBorder="1" applyAlignment="1" applyProtection="1">
      <alignment horizontal="left" vertical="top" wrapText="1"/>
      <protection hidden="1"/>
    </xf>
    <xf numFmtId="167" fontId="0" fillId="3" borderId="1" xfId="1" applyNumberFormat="1" applyFont="1" applyFill="1" applyBorder="1" applyAlignment="1" applyProtection="1">
      <alignment horizontal="left" vertical="top" wrapText="1"/>
      <protection hidden="1"/>
    </xf>
    <xf numFmtId="167" fontId="0" fillId="6" borderId="1" xfId="1" applyNumberFormat="1" applyFont="1" applyFill="1" applyBorder="1" applyAlignment="1" applyProtection="1">
      <alignment vertical="top"/>
      <protection hidden="1"/>
    </xf>
    <xf numFmtId="0" fontId="7" fillId="3" borderId="0" xfId="0" applyFont="1" applyFill="1" applyAlignment="1" applyProtection="1">
      <alignment vertical="top"/>
    </xf>
    <xf numFmtId="0" fontId="0" fillId="3" borderId="0" xfId="0" applyFont="1" applyFill="1" applyAlignment="1" applyProtection="1">
      <alignment vertical="top" wrapText="1"/>
    </xf>
    <xf numFmtId="0" fontId="0" fillId="3" borderId="1" xfId="0" applyFont="1" applyFill="1" applyBorder="1" applyAlignment="1" applyProtection="1">
      <alignment vertical="top" wrapText="1"/>
      <protection locked="0"/>
    </xf>
    <xf numFmtId="168" fontId="0" fillId="3" borderId="1" xfId="2" applyNumberFormat="1" applyFont="1" applyFill="1" applyBorder="1" applyAlignment="1" applyProtection="1">
      <alignment horizontal="center" vertical="top" wrapText="1"/>
      <protection hidden="1"/>
    </xf>
    <xf numFmtId="168" fontId="0" fillId="3" borderId="1" xfId="1" applyNumberFormat="1" applyFont="1" applyFill="1" applyBorder="1" applyAlignment="1" applyProtection="1">
      <alignment vertical="top" wrapText="1"/>
      <protection hidden="1"/>
    </xf>
    <xf numFmtId="168" fontId="0" fillId="3" borderId="1" xfId="2" applyNumberFormat="1" applyFont="1" applyFill="1" applyBorder="1" applyAlignment="1" applyProtection="1">
      <alignment vertical="top" wrapText="1"/>
      <protection hidden="1"/>
    </xf>
    <xf numFmtId="168" fontId="0" fillId="3" borderId="1" xfId="2" applyNumberFormat="1" applyFont="1" applyFill="1" applyBorder="1" applyAlignment="1" applyProtection="1">
      <alignment horizontal="center" vertical="top" wrapText="1"/>
      <protection locked="0"/>
    </xf>
    <xf numFmtId="168" fontId="0" fillId="3" borderId="1" xfId="1" applyNumberFormat="1"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protection locked="0"/>
    </xf>
    <xf numFmtId="0" fontId="0" fillId="0" borderId="1" xfId="0" applyBorder="1" applyAlignment="1">
      <alignment horizontal="center" vertical="top" wrapText="1"/>
    </xf>
    <xf numFmtId="0" fontId="0" fillId="2" borderId="8" xfId="0"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7" fillId="2" borderId="5"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7" fillId="2" borderId="8" xfId="0" applyFont="1" applyFill="1" applyBorder="1" applyAlignment="1" applyProtection="1">
      <alignment horizontal="left" vertical="top" wrapText="1"/>
    </xf>
    <xf numFmtId="0" fontId="7" fillId="2" borderId="9" xfId="0" applyFont="1" applyFill="1" applyBorder="1" applyAlignment="1" applyProtection="1">
      <alignment horizontal="left" vertical="top" wrapText="1"/>
    </xf>
    <xf numFmtId="0" fontId="9" fillId="2" borderId="0" xfId="0" applyFont="1" applyFill="1" applyAlignment="1" applyProtection="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7" fontId="7" fillId="2" borderId="0" xfId="1" applyNumberFormat="1" applyFont="1" applyFill="1" applyAlignment="1" applyProtection="1">
      <alignment horizontal="center" vertical="top"/>
    </xf>
    <xf numFmtId="167" fontId="7" fillId="2" borderId="0" xfId="1" applyNumberFormat="1" applyFont="1" applyFill="1" applyAlignment="1" applyProtection="1">
      <alignment horizontal="center" vertical="top" wrapText="1"/>
    </xf>
    <xf numFmtId="167" fontId="7" fillId="2" borderId="0" xfId="1" applyNumberFormat="1" applyFont="1" applyFill="1" applyBorder="1" applyAlignment="1" applyProtection="1">
      <alignment horizontal="center" vertical="top" wrapText="1"/>
    </xf>
  </cellXfs>
  <cellStyles count="7">
    <cellStyle name="Comma" xfId="1" builtinId="3"/>
    <cellStyle name="Currency" xfId="2" builtinId="4"/>
    <cellStyle name="Normal" xfId="0" builtinId="0"/>
    <cellStyle name="Normal 2" xfId="3"/>
    <cellStyle name="Normal 2 2" xfId="5"/>
    <cellStyle name="Normal 3"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jects\Highways%20network%20and%20operations\SHAMP%20II\Draft%20SHAMP\minor%20imps\2015_16%20MIP%20Safety%20-%20Prioritisation%20(Combined%20NMA-G0017560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eg\AppData\Local\Microsoft\Windows\Temporary%20Internet%20Files\Content.Outlook\NGSXR14T\Copy%20of%20TEST%20MINOR_IMPROVEMENT_TEMPLATE_2015_HNOPrioritis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rojects\Highways%20network%20and%20operations\SHAMP%20II\Draft%20SHAMP\minor%20imps\Approved%20Resilience%20Improvements%20S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ctivity List (NMA) "/>
      <sheetName val="(2) Activity List (DSI)"/>
      <sheetName val="(2) Summary of activities "/>
      <sheetName val="NZTA Results Reporting"/>
      <sheetName val="Options"/>
      <sheetName val="Programme"/>
    </sheetNames>
    <sheetDataSet>
      <sheetData sheetId="0"/>
      <sheetData sheetId="1"/>
      <sheetData sheetId="2"/>
      <sheetData sheetId="3"/>
      <sheetData sheetId="4">
        <row r="2">
          <cell r="A2" t="str">
            <v>Not eligible in NLTP</v>
          </cell>
          <cell r="B2" t="str">
            <v>Activity Management Plan</v>
          </cell>
          <cell r="C2" t="str">
            <v>Cycling improvements</v>
          </cell>
          <cell r="D2" t="str">
            <v xml:space="preserve">Journey time reliability </v>
          </cell>
          <cell r="E2" t="str">
            <v>National (High volume)</v>
          </cell>
          <cell r="F2" t="str">
            <v>Agreed</v>
          </cell>
          <cell r="G2" t="str">
            <v>Northland</v>
          </cell>
        </row>
        <row r="3">
          <cell r="A3" t="str">
            <v>Draft</v>
          </cell>
          <cell r="B3" t="str">
            <v>Asset Management System (i.e. RAMM)</v>
          </cell>
          <cell r="C3" t="str">
            <v>Drainage (incl. kerb and channel)</v>
          </cell>
          <cell r="D3" t="str">
            <v xml:space="preserve">Easing of congestion </v>
          </cell>
          <cell r="E3" t="str">
            <v>National</v>
          </cell>
          <cell r="F3" t="str">
            <v>Completed</v>
          </cell>
          <cell r="G3" t="str">
            <v>Auckland</v>
          </cell>
        </row>
        <row r="4">
          <cell r="A4" t="str">
            <v>Agreed with NZTA</v>
          </cell>
          <cell r="B4" t="str">
            <v>Endorsed strategy / plan / package</v>
          </cell>
          <cell r="C4" t="str">
            <v>Efficiency improvements</v>
          </cell>
          <cell r="D4" t="str">
            <v xml:space="preserve">Efficient freight supply chains </v>
          </cell>
          <cell r="E4" t="str">
            <v>Regional</v>
          </cell>
          <cell r="G4" t="str">
            <v>Waikato</v>
          </cell>
        </row>
        <row r="5">
          <cell r="A5" t="str">
            <v>In Planning</v>
          </cell>
          <cell r="B5" t="str">
            <v>Improvement associated with land use development</v>
          </cell>
          <cell r="C5" t="str">
            <v>Guardrail / clear zone improvements</v>
          </cell>
          <cell r="D5" t="str">
            <v xml:space="preserve">Better user existing capacity </v>
          </cell>
          <cell r="E5" t="str">
            <v>Arterial</v>
          </cell>
          <cell r="G5" t="str">
            <v>BoP</v>
          </cell>
        </row>
        <row r="6">
          <cell r="A6" t="str">
            <v>In Construction</v>
          </cell>
          <cell r="B6" t="str">
            <v>Improvement associated with other roading activity</v>
          </cell>
          <cell r="C6" t="str">
            <v>Intersection improvements</v>
          </cell>
          <cell r="D6" t="str">
            <v xml:space="preserve">Access for economic growth </v>
          </cell>
          <cell r="E6" t="str">
            <v>Primary collector</v>
          </cell>
          <cell r="G6" t="str">
            <v>Manawatu/Wanganui</v>
          </cell>
        </row>
        <row r="7">
          <cell r="A7" t="str">
            <v>Completed</v>
          </cell>
          <cell r="B7" t="str">
            <v>Network inspections</v>
          </cell>
          <cell r="C7" t="str">
            <v>Lighting improvements</v>
          </cell>
          <cell r="D7" t="str">
            <v xml:space="preserve">Reduced deaths and serious injuries </v>
          </cell>
          <cell r="E7" t="str">
            <v>Secondary collector</v>
          </cell>
          <cell r="G7" t="str">
            <v>Taranaki</v>
          </cell>
        </row>
        <row r="8">
          <cell r="B8" t="str">
            <v>Public feedback / complaints register</v>
          </cell>
          <cell r="C8" t="str">
            <v>Minor geometric improvements</v>
          </cell>
          <cell r="D8" t="str">
            <v xml:space="preserve">More transport choice </v>
          </cell>
          <cell r="E8" t="str">
            <v>Access</v>
          </cell>
          <cell r="G8" t="str">
            <v>Hawkes Bay</v>
          </cell>
        </row>
        <row r="9">
          <cell r="B9" t="str">
            <v>Road safety action plan</v>
          </cell>
          <cell r="C9" t="str">
            <v>NPV Maintenance</v>
          </cell>
          <cell r="D9" t="str">
            <v xml:space="preserve">Secure and resilient network </v>
          </cell>
          <cell r="E9" t="str">
            <v>Access (Low volume)</v>
          </cell>
          <cell r="G9" t="str">
            <v>Gisborne</v>
          </cell>
        </row>
        <row r="10">
          <cell r="B10" t="str">
            <v>Safety audits / inspections / RISA</v>
          </cell>
          <cell r="C10" t="str">
            <v>Preventive maintenance</v>
          </cell>
          <cell r="D10" t="str">
            <v xml:space="preserve">Reduced environmental effects </v>
          </cell>
          <cell r="G10" t="str">
            <v>Wellington</v>
          </cell>
        </row>
        <row r="11">
          <cell r="B11" t="str">
            <v>Safety deficiency database</v>
          </cell>
          <cell r="C11" t="str">
            <v>Replacement bridges and structures</v>
          </cell>
          <cell r="D11" t="str">
            <v>Positive health outcomes</v>
          </cell>
          <cell r="G11" t="str">
            <v>Nelson</v>
          </cell>
        </row>
        <row r="12">
          <cell r="B12" t="str">
            <v>Scheme Assessment Report</v>
          </cell>
          <cell r="C12" t="str">
            <v>Seal widening</v>
          </cell>
          <cell r="G12" t="str">
            <v>Marlborough</v>
          </cell>
        </row>
        <row r="13">
          <cell r="B13" t="str">
            <v>Other</v>
          </cell>
          <cell r="C13" t="str">
            <v>Sight benching</v>
          </cell>
          <cell r="G13" t="str">
            <v>West Coast</v>
          </cell>
        </row>
        <row r="14">
          <cell r="C14" t="str">
            <v>Signage / delineation / pavement marking</v>
          </cell>
          <cell r="G14" t="str">
            <v>Canterbury</v>
          </cell>
        </row>
        <row r="15">
          <cell r="C15" t="str">
            <v>Stock effluent facilities</v>
          </cell>
          <cell r="G15" t="str">
            <v>Tasman</v>
          </cell>
        </row>
        <row r="16">
          <cell r="C16" t="str">
            <v>Stock underpasses</v>
          </cell>
          <cell r="G16" t="str">
            <v>Otago</v>
          </cell>
        </row>
        <row r="17">
          <cell r="C17" t="str">
            <v>Structures resilience</v>
          </cell>
          <cell r="G17" t="str">
            <v>Southland</v>
          </cell>
        </row>
        <row r="18">
          <cell r="C18" t="str">
            <v>Traffic calming</v>
          </cell>
        </row>
        <row r="19">
          <cell r="C19" t="str">
            <v xml:space="preserve">Traffic management systems </v>
          </cell>
        </row>
        <row r="20">
          <cell r="C20" t="str">
            <v>Walking improvements</v>
          </cell>
        </row>
        <row r="21">
          <cell r="C21" t="str">
            <v>Other, as agreed by NZTA regional advisor</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List"/>
      <sheetName val="Summary of activities"/>
      <sheetName val="NZTA Results Reporting"/>
      <sheetName val="Options"/>
    </sheetNames>
    <sheetDataSet>
      <sheetData sheetId="0" refreshError="1"/>
      <sheetData sheetId="1" refreshError="1"/>
      <sheetData sheetId="2" refreshError="1"/>
      <sheetData sheetId="3" refreshError="1">
        <row r="2">
          <cell r="A2" t="str">
            <v>Not eligible in NLTP</v>
          </cell>
          <cell r="B2" t="str">
            <v>Activity Management Plan</v>
          </cell>
          <cell r="C2" t="str">
            <v>Cycling improvements</v>
          </cell>
          <cell r="D2" t="str">
            <v xml:space="preserve">Journey time reliability </v>
          </cell>
          <cell r="E2" t="str">
            <v>National (High volume)</v>
          </cell>
          <cell r="F2" t="str">
            <v>Agreed</v>
          </cell>
          <cell r="G2" t="str">
            <v>Northland</v>
          </cell>
        </row>
        <row r="3">
          <cell r="A3" t="str">
            <v>Draft</v>
          </cell>
          <cell r="B3" t="str">
            <v>Asset Management System (i.e. RAMM)</v>
          </cell>
          <cell r="C3" t="str">
            <v>Drainage (incl. kerb and channel)</v>
          </cell>
          <cell r="D3" t="str">
            <v xml:space="preserve">Easing of congestion </v>
          </cell>
          <cell r="E3" t="str">
            <v>National</v>
          </cell>
          <cell r="F3" t="str">
            <v>Completed</v>
          </cell>
          <cell r="G3" t="str">
            <v>Auckland</v>
          </cell>
        </row>
        <row r="4">
          <cell r="A4" t="str">
            <v>Agreed with NZTA</v>
          </cell>
          <cell r="B4" t="str">
            <v>Endorsed strategy / plan / package</v>
          </cell>
          <cell r="C4" t="str">
            <v>Efficiency improvements</v>
          </cell>
          <cell r="D4" t="str">
            <v xml:space="preserve">Efficient freight supply chains </v>
          </cell>
          <cell r="E4" t="str">
            <v>Regional</v>
          </cell>
          <cell r="G4" t="str">
            <v>Waikato</v>
          </cell>
        </row>
        <row r="5">
          <cell r="A5" t="str">
            <v>In Planning</v>
          </cell>
          <cell r="B5" t="str">
            <v>Improvement associated with land use development</v>
          </cell>
          <cell r="C5" t="str">
            <v>Guardrail / clear zone improvements</v>
          </cell>
          <cell r="D5" t="str">
            <v xml:space="preserve">Better user existing capacity </v>
          </cell>
          <cell r="E5" t="str">
            <v>Arterial</v>
          </cell>
          <cell r="G5" t="str">
            <v>BoP</v>
          </cell>
        </row>
        <row r="6">
          <cell r="A6" t="str">
            <v>In Construction</v>
          </cell>
          <cell r="B6" t="str">
            <v>Improvement associated with other roading activity</v>
          </cell>
          <cell r="C6" t="str">
            <v>Intersection improvements</v>
          </cell>
          <cell r="D6" t="str">
            <v xml:space="preserve">Access for economic growth </v>
          </cell>
          <cell r="E6" t="str">
            <v>Primary collector</v>
          </cell>
          <cell r="G6" t="str">
            <v>Manawatu/Wanganui</v>
          </cell>
        </row>
        <row r="7">
          <cell r="A7" t="str">
            <v>Completed</v>
          </cell>
          <cell r="B7" t="str">
            <v>Network inspections</v>
          </cell>
          <cell r="C7" t="str">
            <v>Lighting improvements</v>
          </cell>
          <cell r="D7" t="str">
            <v xml:space="preserve">Reduced deaths and serious injuries </v>
          </cell>
          <cell r="E7" t="str">
            <v>Secondary collector</v>
          </cell>
          <cell r="G7" t="str">
            <v>Taranaki</v>
          </cell>
        </row>
        <row r="8">
          <cell r="B8" t="str">
            <v>Public feedback / complaints register</v>
          </cell>
          <cell r="C8" t="str">
            <v>Minor geometric improvements</v>
          </cell>
          <cell r="D8" t="str">
            <v xml:space="preserve">More transport choice </v>
          </cell>
          <cell r="E8" t="str">
            <v>Access</v>
          </cell>
          <cell r="G8" t="str">
            <v>Hawkes Bay</v>
          </cell>
        </row>
        <row r="9">
          <cell r="B9" t="str">
            <v>Road safety action plan</v>
          </cell>
          <cell r="C9" t="str">
            <v>NPV Maintenance</v>
          </cell>
          <cell r="D9" t="str">
            <v xml:space="preserve">Secure and resilient network </v>
          </cell>
          <cell r="E9" t="str">
            <v>Access (Low volume)</v>
          </cell>
          <cell r="G9" t="str">
            <v>Gisborne</v>
          </cell>
        </row>
        <row r="10">
          <cell r="B10" t="str">
            <v>Safety audits / inspections / RISA</v>
          </cell>
          <cell r="C10" t="str">
            <v>Preventive maintenance</v>
          </cell>
          <cell r="D10" t="str">
            <v xml:space="preserve">Reduced environmental effects </v>
          </cell>
          <cell r="G10" t="str">
            <v>Wellington</v>
          </cell>
        </row>
        <row r="11">
          <cell r="B11" t="str">
            <v>Safety deficiency database</v>
          </cell>
          <cell r="C11" t="str">
            <v>Replacement bridges and structures</v>
          </cell>
          <cell r="D11" t="str">
            <v>Positive health outcomes</v>
          </cell>
          <cell r="G11" t="str">
            <v>Nelson</v>
          </cell>
        </row>
        <row r="12">
          <cell r="B12" t="str">
            <v>Scheme Assessment Report</v>
          </cell>
          <cell r="C12" t="str">
            <v>Seal widening</v>
          </cell>
          <cell r="G12" t="str">
            <v>Marlborough</v>
          </cell>
        </row>
        <row r="13">
          <cell r="B13" t="str">
            <v>Other</v>
          </cell>
          <cell r="C13" t="str">
            <v>Sight benching</v>
          </cell>
          <cell r="G13" t="str">
            <v>West Coast</v>
          </cell>
        </row>
        <row r="14">
          <cell r="C14" t="str">
            <v>Signage / delineation / pavement marking</v>
          </cell>
          <cell r="G14" t="str">
            <v>Canterbury</v>
          </cell>
        </row>
        <row r="15">
          <cell r="C15" t="str">
            <v>Stock effluent facilities</v>
          </cell>
          <cell r="G15" t="str">
            <v>Tasman</v>
          </cell>
        </row>
        <row r="16">
          <cell r="C16" t="str">
            <v>Stock underpasses</v>
          </cell>
          <cell r="G16" t="str">
            <v>Otago</v>
          </cell>
        </row>
        <row r="17">
          <cell r="C17" t="str">
            <v>Structures resilience</v>
          </cell>
          <cell r="G17" t="str">
            <v>Southland</v>
          </cell>
        </row>
        <row r="18">
          <cell r="C18" t="str">
            <v>Traffic calming</v>
          </cell>
        </row>
        <row r="19">
          <cell r="C19" t="str">
            <v xml:space="preserve">Traffic management systems </v>
          </cell>
        </row>
        <row r="20">
          <cell r="C20" t="str">
            <v>Walking improvements</v>
          </cell>
        </row>
        <row r="21">
          <cell r="C21" t="str">
            <v>Other, as agreed by NZTA regional advisor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ummary of activities"/>
      <sheetName val="Northland"/>
      <sheetName val="NZTA Results Reporting"/>
      <sheetName val="Options"/>
      <sheetName val="Auckland"/>
      <sheetName val="Waikato"/>
      <sheetName val="BOP"/>
      <sheetName val="Gisborne"/>
      <sheetName val="Hawkes Bay"/>
      <sheetName val="Taranaki"/>
      <sheetName val="Manawatu-Whanganui"/>
      <sheetName val="Wellington"/>
      <sheetName val="Marlborough"/>
      <sheetName val="Nelson"/>
      <sheetName val="Tasman"/>
      <sheetName val="West Coast"/>
      <sheetName val="Canterbury"/>
      <sheetName val="Otago"/>
      <sheetName val="Southland"/>
    </sheetNames>
    <sheetDataSet>
      <sheetData sheetId="0"/>
      <sheetData sheetId="1"/>
      <sheetData sheetId="2"/>
      <sheetData sheetId="3"/>
      <sheetData sheetId="4">
        <row r="2">
          <cell r="A2" t="str">
            <v>Not eligible in NLTP</v>
          </cell>
          <cell r="B2" t="str">
            <v>Activity Management Plan</v>
          </cell>
          <cell r="C2" t="str">
            <v>Cycling improvements</v>
          </cell>
          <cell r="D2" t="str">
            <v xml:space="preserve">Journey time reliability </v>
          </cell>
          <cell r="E2" t="str">
            <v>National (High volume)</v>
          </cell>
          <cell r="F2" t="str">
            <v>Agreed</v>
          </cell>
          <cell r="G2" t="str">
            <v>Northland</v>
          </cell>
        </row>
        <row r="3">
          <cell r="A3" t="str">
            <v>Draft</v>
          </cell>
          <cell r="B3" t="str">
            <v>Asset Management System (i.e. RAMM)</v>
          </cell>
          <cell r="C3" t="str">
            <v>Drainage (incl. kerb and channel)</v>
          </cell>
          <cell r="D3" t="str">
            <v xml:space="preserve">Easing of congestion </v>
          </cell>
          <cell r="E3" t="str">
            <v>National</v>
          </cell>
          <cell r="F3" t="str">
            <v>Completed</v>
          </cell>
          <cell r="G3" t="str">
            <v>Auckland</v>
          </cell>
        </row>
        <row r="4">
          <cell r="A4" t="str">
            <v>Agreed with NZTA</v>
          </cell>
          <cell r="B4" t="str">
            <v>Endorsed strategy / plan / package</v>
          </cell>
          <cell r="C4" t="str">
            <v>Efficiency improvements</v>
          </cell>
          <cell r="D4" t="str">
            <v xml:space="preserve">Efficient freight supply chains </v>
          </cell>
          <cell r="E4" t="str">
            <v>Regional</v>
          </cell>
          <cell r="G4" t="str">
            <v>Waikato</v>
          </cell>
        </row>
        <row r="5">
          <cell r="A5" t="str">
            <v>In Planning</v>
          </cell>
          <cell r="B5" t="str">
            <v>Improvement associated with land use development</v>
          </cell>
          <cell r="C5" t="str">
            <v>Guardrail / clear zone improvements</v>
          </cell>
          <cell r="D5" t="str">
            <v xml:space="preserve">Better user existing capacity </v>
          </cell>
          <cell r="E5" t="str">
            <v>Arterial</v>
          </cell>
          <cell r="G5" t="str">
            <v>BoP</v>
          </cell>
        </row>
        <row r="6">
          <cell r="A6" t="str">
            <v>In Construction</v>
          </cell>
          <cell r="B6" t="str">
            <v>Improvement associated with other roading activity</v>
          </cell>
          <cell r="C6" t="str">
            <v>Intersection improvements</v>
          </cell>
          <cell r="D6" t="str">
            <v xml:space="preserve">Access for economic growth </v>
          </cell>
          <cell r="E6" t="str">
            <v>Primary collector</v>
          </cell>
          <cell r="G6" t="str">
            <v>Manawatu/Wanganui</v>
          </cell>
        </row>
        <row r="7">
          <cell r="A7" t="str">
            <v>Completed</v>
          </cell>
          <cell r="B7" t="str">
            <v>Network inspections</v>
          </cell>
          <cell r="C7" t="str">
            <v>Lighting improvements</v>
          </cell>
          <cell r="D7" t="str">
            <v xml:space="preserve">Reduced deaths and serious injuries </v>
          </cell>
          <cell r="E7" t="str">
            <v>Secondary collector</v>
          </cell>
          <cell r="G7" t="str">
            <v>Taranaki</v>
          </cell>
        </row>
        <row r="8">
          <cell r="B8" t="str">
            <v>Public feedback / complaints register</v>
          </cell>
          <cell r="C8" t="str">
            <v>Minor geometric improvements</v>
          </cell>
          <cell r="D8" t="str">
            <v xml:space="preserve">More transport choice </v>
          </cell>
          <cell r="E8" t="str">
            <v>Access</v>
          </cell>
          <cell r="G8" t="str">
            <v>Hawkes Bay</v>
          </cell>
        </row>
        <row r="9">
          <cell r="B9" t="str">
            <v>Road safety action plan</v>
          </cell>
          <cell r="C9" t="str">
            <v>NPV Maintenance</v>
          </cell>
          <cell r="D9" t="str">
            <v xml:space="preserve">Secure and resilient network </v>
          </cell>
          <cell r="E9" t="str">
            <v>Access (Low volume)</v>
          </cell>
          <cell r="G9" t="str">
            <v>Gisborne</v>
          </cell>
        </row>
        <row r="10">
          <cell r="B10" t="str">
            <v>Safety audits / inspections / RISA</v>
          </cell>
          <cell r="C10" t="str">
            <v>Preventive maintenance</v>
          </cell>
          <cell r="D10" t="str">
            <v xml:space="preserve">Reduced environmental effects </v>
          </cell>
          <cell r="G10" t="str">
            <v>Wellington</v>
          </cell>
        </row>
        <row r="11">
          <cell r="B11" t="str">
            <v>Safety deficiency database</v>
          </cell>
          <cell r="C11" t="str">
            <v>Replacement bridges and structures</v>
          </cell>
          <cell r="D11" t="str">
            <v>Positive health outcomes</v>
          </cell>
          <cell r="G11" t="str">
            <v>Nelson</v>
          </cell>
        </row>
        <row r="12">
          <cell r="B12" t="str">
            <v>Scheme Assessment Report</v>
          </cell>
          <cell r="C12" t="str">
            <v>Seal widening</v>
          </cell>
          <cell r="G12" t="str">
            <v>Marlborough</v>
          </cell>
        </row>
        <row r="13">
          <cell r="B13" t="str">
            <v>Other</v>
          </cell>
          <cell r="C13" t="str">
            <v>Sight benching</v>
          </cell>
          <cell r="G13" t="str">
            <v>West Coast</v>
          </cell>
        </row>
        <row r="14">
          <cell r="C14" t="str">
            <v>Signage / delineation / pavement marking</v>
          </cell>
          <cell r="G14" t="str">
            <v>Canterbury</v>
          </cell>
        </row>
        <row r="15">
          <cell r="C15" t="str">
            <v>Stock effluent facilities</v>
          </cell>
          <cell r="G15" t="str">
            <v>Tasman</v>
          </cell>
        </row>
        <row r="16">
          <cell r="C16" t="str">
            <v>Stock underpasses</v>
          </cell>
          <cell r="G16" t="str">
            <v>Otago</v>
          </cell>
        </row>
        <row r="17">
          <cell r="C17" t="str">
            <v>Structures resilience</v>
          </cell>
          <cell r="G17" t="str">
            <v>Southland</v>
          </cell>
        </row>
        <row r="18">
          <cell r="C18" t="str">
            <v>Traffic calming</v>
          </cell>
        </row>
        <row r="19">
          <cell r="C19" t="str">
            <v xml:space="preserve">Traffic management systems </v>
          </cell>
        </row>
        <row r="20">
          <cell r="C20" t="str">
            <v>Walking improvements</v>
          </cell>
        </row>
        <row r="21">
          <cell r="C21" t="str">
            <v>Other, as agreed by NZTA regional advisor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D105"/>
  <sheetViews>
    <sheetView tabSelected="1" topLeftCell="A22" zoomScaleNormal="100" zoomScalePageLayoutView="25" workbookViewId="0">
      <selection activeCell="A22" sqref="A22"/>
    </sheetView>
  </sheetViews>
  <sheetFormatPr defaultColWidth="9.140625" defaultRowHeight="12" x14ac:dyDescent="0.15"/>
  <cols>
    <col min="1" max="1" width="9.140625" style="4"/>
    <col min="2" max="2" width="13.85546875" style="4" customWidth="1"/>
    <col min="3" max="3" width="14.28515625" style="4" customWidth="1"/>
    <col min="4" max="4" width="42.85546875" style="4" customWidth="1"/>
    <col min="5" max="5" width="31.28515625" style="4" customWidth="1"/>
    <col min="6" max="6" width="28.5703125" style="4" customWidth="1"/>
    <col min="7" max="7" width="14.28515625" style="4" customWidth="1"/>
    <col min="8" max="8" width="43.5703125" style="4" customWidth="1"/>
    <col min="9" max="9" width="42.85546875" style="4" customWidth="1"/>
    <col min="10" max="10" width="28.28515625" style="4" customWidth="1"/>
    <col min="11" max="11" width="17.85546875" style="4" customWidth="1"/>
    <col min="12" max="12" width="21.42578125" style="2" customWidth="1"/>
    <col min="13" max="13" width="42.85546875" style="4" customWidth="1"/>
    <col min="14" max="14" width="10" style="4" customWidth="1"/>
    <col min="15" max="15" width="12" style="4" customWidth="1"/>
    <col min="16" max="16" width="13.28515625" style="4" customWidth="1"/>
    <col min="17" max="18" width="10" style="4" customWidth="1"/>
    <col min="19" max="19" width="14" style="4" bestFit="1" customWidth="1"/>
    <col min="20" max="20" width="2.28515625" style="4" customWidth="1"/>
    <col min="21" max="21" width="5.85546875" style="4" customWidth="1"/>
    <col min="22" max="22" width="13.28515625" style="7" customWidth="1"/>
    <col min="23" max="23" width="11.5703125" style="7" customWidth="1"/>
    <col min="24" max="24" width="13.7109375" style="7" customWidth="1"/>
    <col min="25" max="25" width="12.7109375" style="7" customWidth="1"/>
    <col min="26" max="26" width="13.140625" style="7" customWidth="1"/>
    <col min="27" max="27" width="13.5703125" style="7" customWidth="1"/>
    <col min="28" max="28" width="13.7109375" style="7" customWidth="1"/>
    <col min="29" max="29" width="19" style="7" customWidth="1"/>
    <col min="30" max="30" width="16.5703125" style="4" customWidth="1"/>
    <col min="31" max="16384" width="9.140625" style="4"/>
  </cols>
  <sheetData>
    <row r="1" spans="10:30" ht="24" hidden="1" x14ac:dyDescent="0.15">
      <c r="J1" s="48" t="s">
        <v>84</v>
      </c>
      <c r="K1" s="48" t="s">
        <v>66</v>
      </c>
      <c r="L1" s="48" t="s">
        <v>72</v>
      </c>
      <c r="AC1" s="4" t="s">
        <v>54</v>
      </c>
      <c r="AD1" s="4" t="s">
        <v>146</v>
      </c>
    </row>
    <row r="2" spans="10:30" ht="24" hidden="1" x14ac:dyDescent="0.15">
      <c r="J2" s="48" t="s">
        <v>85</v>
      </c>
      <c r="K2" s="48" t="s">
        <v>75</v>
      </c>
      <c r="L2" s="48" t="s">
        <v>67</v>
      </c>
      <c r="AC2" s="4" t="s">
        <v>53</v>
      </c>
      <c r="AD2" s="4" t="s">
        <v>147</v>
      </c>
    </row>
    <row r="3" spans="10:30" ht="24" hidden="1" x14ac:dyDescent="0.15">
      <c r="J3" s="48" t="s">
        <v>65</v>
      </c>
      <c r="K3" s="48" t="s">
        <v>80</v>
      </c>
      <c r="L3" s="48" t="s">
        <v>76</v>
      </c>
      <c r="AC3" s="4" t="s">
        <v>55</v>
      </c>
      <c r="AD3" s="4" t="s">
        <v>148</v>
      </c>
    </row>
    <row r="4" spans="10:30" ht="24" hidden="1" x14ac:dyDescent="0.15">
      <c r="J4" s="48" t="s">
        <v>87</v>
      </c>
      <c r="K4" s="48" t="s">
        <v>126</v>
      </c>
      <c r="L4" s="48" t="s">
        <v>70</v>
      </c>
      <c r="AC4" s="4" t="s">
        <v>88</v>
      </c>
      <c r="AD4" s="4" t="s">
        <v>149</v>
      </c>
    </row>
    <row r="5" spans="10:30" ht="24" hidden="1" x14ac:dyDescent="0.15">
      <c r="J5" s="48" t="s">
        <v>69</v>
      </c>
      <c r="K5" s="48" t="s">
        <v>82</v>
      </c>
      <c r="L5" s="48" t="s">
        <v>71</v>
      </c>
      <c r="AC5" s="4" t="s">
        <v>95</v>
      </c>
      <c r="AD5" s="4" t="s">
        <v>150</v>
      </c>
    </row>
    <row r="6" spans="10:30" ht="24" hidden="1" x14ac:dyDescent="0.15">
      <c r="J6" s="48" t="s">
        <v>114</v>
      </c>
      <c r="K6" s="48" t="s">
        <v>127</v>
      </c>
      <c r="L6" s="48" t="s">
        <v>81</v>
      </c>
      <c r="AC6" s="4" t="s">
        <v>96</v>
      </c>
      <c r="AD6" s="4" t="s">
        <v>151</v>
      </c>
    </row>
    <row r="7" spans="10:30" hidden="1" x14ac:dyDescent="0.15">
      <c r="J7" s="48" t="s">
        <v>92</v>
      </c>
      <c r="K7" s="48" t="s">
        <v>128</v>
      </c>
      <c r="L7" s="48" t="s">
        <v>122</v>
      </c>
      <c r="AC7" s="4" t="s">
        <v>61</v>
      </c>
    </row>
    <row r="8" spans="10:30" ht="24" hidden="1" x14ac:dyDescent="0.15">
      <c r="J8" s="48" t="s">
        <v>115</v>
      </c>
      <c r="K8" s="48" t="s">
        <v>129</v>
      </c>
      <c r="L8" s="48" t="s">
        <v>78</v>
      </c>
      <c r="AC8" s="4" t="s">
        <v>56</v>
      </c>
    </row>
    <row r="9" spans="10:30" ht="24" hidden="1" x14ac:dyDescent="0.15">
      <c r="J9" s="48" t="s">
        <v>140</v>
      </c>
      <c r="K9" s="48"/>
      <c r="L9" s="48" t="s">
        <v>123</v>
      </c>
      <c r="AC9" s="4" t="s">
        <v>73</v>
      </c>
    </row>
    <row r="10" spans="10:30" ht="24" hidden="1" x14ac:dyDescent="0.15">
      <c r="J10" s="48" t="s">
        <v>117</v>
      </c>
      <c r="K10" s="48"/>
      <c r="L10" s="48" t="s">
        <v>124</v>
      </c>
      <c r="AC10" s="4" t="s">
        <v>94</v>
      </c>
    </row>
    <row r="11" spans="10:30" hidden="1" x14ac:dyDescent="0.15">
      <c r="J11" s="48" t="s">
        <v>89</v>
      </c>
      <c r="K11" s="48"/>
      <c r="L11" s="62"/>
      <c r="AC11" s="4" t="s">
        <v>93</v>
      </c>
    </row>
    <row r="12" spans="10:30" hidden="1" x14ac:dyDescent="0.15">
      <c r="J12" s="48" t="s">
        <v>90</v>
      </c>
      <c r="K12" s="48"/>
      <c r="L12" s="62"/>
      <c r="AC12" s="4" t="s">
        <v>59</v>
      </c>
    </row>
    <row r="13" spans="10:30" ht="24" hidden="1" x14ac:dyDescent="0.15">
      <c r="J13" s="48" t="s">
        <v>74</v>
      </c>
      <c r="K13" s="48"/>
      <c r="L13" s="62"/>
      <c r="AC13" s="4" t="s">
        <v>60</v>
      </c>
    </row>
    <row r="14" spans="10:30" hidden="1" x14ac:dyDescent="0.15">
      <c r="J14" s="48" t="s">
        <v>91</v>
      </c>
      <c r="K14" s="48"/>
      <c r="L14" s="62"/>
      <c r="AC14" s="4" t="s">
        <v>131</v>
      </c>
    </row>
    <row r="15" spans="10:30" hidden="1" x14ac:dyDescent="0.15">
      <c r="J15" s="48" t="s">
        <v>97</v>
      </c>
      <c r="K15" s="48"/>
      <c r="L15" s="62"/>
      <c r="AC15" s="4" t="s">
        <v>57</v>
      </c>
    </row>
    <row r="16" spans="10:30" hidden="1" x14ac:dyDescent="0.15">
      <c r="J16" s="48" t="s">
        <v>118</v>
      </c>
      <c r="K16" s="48"/>
      <c r="L16" s="62"/>
      <c r="AC16" s="4" t="s">
        <v>58</v>
      </c>
    </row>
    <row r="17" spans="2:29" hidden="1" x14ac:dyDescent="0.15">
      <c r="J17" s="48" t="s">
        <v>86</v>
      </c>
      <c r="K17" s="48"/>
      <c r="L17" s="62"/>
      <c r="AC17" s="4"/>
    </row>
    <row r="18" spans="2:29" hidden="1" x14ac:dyDescent="0.15">
      <c r="J18" s="48" t="s">
        <v>68</v>
      </c>
      <c r="K18" s="48"/>
      <c r="L18" s="62"/>
      <c r="AC18" s="4"/>
    </row>
    <row r="19" spans="2:29" hidden="1" x14ac:dyDescent="0.15">
      <c r="J19" s="48" t="s">
        <v>79</v>
      </c>
      <c r="K19" s="48"/>
      <c r="L19" s="62"/>
      <c r="AC19" s="4"/>
    </row>
    <row r="20" spans="2:29" ht="24" hidden="1" x14ac:dyDescent="0.15">
      <c r="J20" s="48" t="s">
        <v>83</v>
      </c>
      <c r="K20" s="48"/>
      <c r="L20" s="62"/>
      <c r="AC20" s="4"/>
    </row>
    <row r="21" spans="2:29" hidden="1" x14ac:dyDescent="0.15">
      <c r="AC21" s="4"/>
    </row>
    <row r="22" spans="2:29" x14ac:dyDescent="0.15">
      <c r="AC22" s="4"/>
    </row>
    <row r="23" spans="2:29" x14ac:dyDescent="0.15">
      <c r="AC23" s="4"/>
    </row>
    <row r="24" spans="2:29" x14ac:dyDescent="0.15">
      <c r="AC24" s="4"/>
    </row>
    <row r="25" spans="2:29" x14ac:dyDescent="0.15">
      <c r="AC25" s="4"/>
    </row>
    <row r="26" spans="2:29" s="1" customFormat="1" ht="14.25" x14ac:dyDescent="0.15">
      <c r="E26" s="21" t="s">
        <v>0</v>
      </c>
      <c r="L26" s="2"/>
      <c r="M26" s="59"/>
      <c r="O26" s="22"/>
      <c r="P26" s="22"/>
      <c r="Q26" s="22"/>
      <c r="S26" s="22"/>
      <c r="V26" s="58"/>
      <c r="W26" s="3"/>
      <c r="X26" s="3"/>
      <c r="Y26" s="3"/>
      <c r="Z26" s="3"/>
      <c r="AA26" s="3"/>
      <c r="AB26" s="3"/>
    </row>
    <row r="27" spans="2:29" x14ac:dyDescent="0.15">
      <c r="L27" s="4"/>
      <c r="O27" s="5"/>
      <c r="P27" s="5"/>
      <c r="Q27" s="5"/>
      <c r="R27" s="5"/>
      <c r="S27" s="5"/>
      <c r="V27" s="6"/>
      <c r="W27" s="6"/>
      <c r="X27" s="6"/>
      <c r="Y27" s="6"/>
      <c r="Z27" s="6"/>
      <c r="AA27" s="6"/>
    </row>
    <row r="28" spans="2:29" x14ac:dyDescent="0.15">
      <c r="B28" s="4" t="s">
        <v>1</v>
      </c>
      <c r="D28" s="63" t="s">
        <v>62</v>
      </c>
      <c r="F28" s="83" t="s">
        <v>2</v>
      </c>
      <c r="G28" s="83"/>
      <c r="H28" s="83"/>
      <c r="I28" s="83"/>
      <c r="L28" s="4"/>
      <c r="M28" s="60"/>
      <c r="O28" s="84" t="s">
        <v>3</v>
      </c>
      <c r="P28" s="85"/>
      <c r="Q28" s="85"/>
      <c r="R28" s="86"/>
      <c r="S28" s="8"/>
      <c r="V28" s="6"/>
      <c r="W28" s="84" t="s">
        <v>4</v>
      </c>
      <c r="X28" s="94"/>
      <c r="Y28" s="94"/>
      <c r="Z28" s="95"/>
      <c r="AA28" s="6"/>
    </row>
    <row r="29" spans="2:29" x14ac:dyDescent="0.15">
      <c r="B29" s="4" t="s">
        <v>5</v>
      </c>
      <c r="D29" s="63" t="s">
        <v>63</v>
      </c>
      <c r="F29" s="83"/>
      <c r="G29" s="83"/>
      <c r="H29" s="83"/>
      <c r="I29" s="83"/>
      <c r="L29" s="4"/>
      <c r="O29" s="87"/>
      <c r="P29" s="88"/>
      <c r="Q29" s="88"/>
      <c r="R29" s="89"/>
      <c r="S29" s="8"/>
      <c r="V29" s="6"/>
      <c r="W29" s="96"/>
      <c r="X29" s="97"/>
      <c r="Y29" s="97"/>
      <c r="Z29" s="98"/>
      <c r="AA29" s="6"/>
    </row>
    <row r="30" spans="2:29" x14ac:dyDescent="0.15">
      <c r="B30" s="4" t="s">
        <v>6</v>
      </c>
      <c r="D30" s="64">
        <v>42186</v>
      </c>
      <c r="F30" s="83"/>
      <c r="G30" s="83"/>
      <c r="H30" s="83"/>
      <c r="I30" s="83"/>
      <c r="L30" s="4"/>
      <c r="O30" s="90"/>
      <c r="P30" s="91"/>
      <c r="Q30" s="91"/>
      <c r="R30" s="92"/>
      <c r="S30" s="8"/>
      <c r="V30" s="6"/>
      <c r="W30" s="99"/>
      <c r="X30" s="100"/>
      <c r="Y30" s="100"/>
      <c r="Z30" s="101"/>
      <c r="AA30" s="6"/>
    </row>
    <row r="31" spans="2:29" x14ac:dyDescent="0.15">
      <c r="B31" s="4" t="s">
        <v>7</v>
      </c>
      <c r="D31" s="63">
        <v>100</v>
      </c>
      <c r="F31" s="83"/>
      <c r="G31" s="83"/>
      <c r="H31" s="83"/>
      <c r="I31" s="83"/>
      <c r="L31" s="4"/>
      <c r="V31" s="6"/>
      <c r="W31" s="61"/>
      <c r="X31" s="61"/>
      <c r="Y31" s="61"/>
      <c r="Z31" s="61"/>
      <c r="AA31" s="6"/>
    </row>
    <row r="32" spans="2:29" x14ac:dyDescent="0.15">
      <c r="L32" s="4"/>
      <c r="N32" s="93" t="s">
        <v>8</v>
      </c>
      <c r="O32" s="93"/>
      <c r="P32" s="93"/>
      <c r="Q32" s="93"/>
      <c r="R32" s="93"/>
      <c r="V32" s="6"/>
      <c r="W32" s="80" t="s">
        <v>9</v>
      </c>
      <c r="X32" s="81"/>
      <c r="Y32" s="80" t="s">
        <v>10</v>
      </c>
      <c r="Z32" s="81"/>
      <c r="AA32" s="80" t="s">
        <v>11</v>
      </c>
      <c r="AB32" s="81"/>
    </row>
    <row r="33" spans="2:30" s="9" customFormat="1" ht="60" x14ac:dyDescent="0.15">
      <c r="B33" s="9" t="s">
        <v>12</v>
      </c>
      <c r="C33" s="9" t="s">
        <v>13</v>
      </c>
      <c r="D33" s="9" t="s">
        <v>141</v>
      </c>
      <c r="E33" s="9" t="s">
        <v>16</v>
      </c>
      <c r="F33" s="9" t="s">
        <v>17</v>
      </c>
      <c r="G33" s="9" t="s">
        <v>18</v>
      </c>
      <c r="H33" s="9" t="s">
        <v>19</v>
      </c>
      <c r="I33" s="9" t="s">
        <v>20</v>
      </c>
      <c r="J33" s="9" t="s">
        <v>21</v>
      </c>
      <c r="K33" s="9" t="s">
        <v>22</v>
      </c>
      <c r="L33" s="12" t="s">
        <v>23</v>
      </c>
      <c r="M33" s="9" t="s">
        <v>24</v>
      </c>
      <c r="N33" s="13" t="s">
        <v>26</v>
      </c>
      <c r="O33" s="13" t="s">
        <v>27</v>
      </c>
      <c r="P33" s="13" t="s">
        <v>28</v>
      </c>
      <c r="Q33" s="14" t="s">
        <v>29</v>
      </c>
      <c r="R33" s="14" t="s">
        <v>142</v>
      </c>
      <c r="S33" s="13" t="s">
        <v>30</v>
      </c>
      <c r="T33" s="4"/>
      <c r="V33" s="15" t="s">
        <v>31</v>
      </c>
      <c r="W33" s="16" t="s">
        <v>32</v>
      </c>
      <c r="X33" s="16" t="s">
        <v>33</v>
      </c>
      <c r="Y33" s="16" t="s">
        <v>152</v>
      </c>
      <c r="Z33" s="16" t="s">
        <v>35</v>
      </c>
      <c r="AA33" s="16" t="s">
        <v>36</v>
      </c>
      <c r="AB33" s="16" t="s">
        <v>37</v>
      </c>
      <c r="AC33" s="15" t="s">
        <v>38</v>
      </c>
      <c r="AD33" s="15" t="s">
        <v>145</v>
      </c>
    </row>
    <row r="34" spans="2:30" s="17" customFormat="1" ht="24.75" customHeight="1" x14ac:dyDescent="0.15">
      <c r="D34" s="17" t="s">
        <v>39</v>
      </c>
      <c r="E34" s="18" t="s">
        <v>40</v>
      </c>
      <c r="F34" s="82" t="s">
        <v>41</v>
      </c>
      <c r="G34" s="82"/>
      <c r="H34" s="18" t="s">
        <v>42</v>
      </c>
      <c r="I34" s="18" t="s">
        <v>43</v>
      </c>
      <c r="J34" s="18" t="s">
        <v>44</v>
      </c>
      <c r="L34" s="19" t="s">
        <v>45</v>
      </c>
      <c r="M34" s="18" t="s">
        <v>46</v>
      </c>
      <c r="N34" s="82" t="s">
        <v>47</v>
      </c>
      <c r="O34" s="82"/>
      <c r="P34" s="82"/>
      <c r="Q34" s="82"/>
      <c r="R34" s="82"/>
      <c r="T34" s="4"/>
      <c r="V34" s="20" t="s">
        <v>48</v>
      </c>
      <c r="W34" s="20"/>
      <c r="X34" s="20"/>
      <c r="Y34" s="20"/>
      <c r="Z34" s="20"/>
      <c r="AA34" s="20"/>
      <c r="AB34" s="20"/>
      <c r="AC34" s="20"/>
      <c r="AD34" s="20"/>
    </row>
    <row r="35" spans="2:30" s="17" customFormat="1" ht="21" x14ac:dyDescent="0.15">
      <c r="B35" s="65">
        <v>1</v>
      </c>
      <c r="C35" s="65" t="s">
        <v>49</v>
      </c>
      <c r="D35" s="66" t="s">
        <v>143</v>
      </c>
      <c r="E35" s="67" t="s">
        <v>144</v>
      </c>
      <c r="F35" s="68" t="s">
        <v>50</v>
      </c>
      <c r="G35" s="68"/>
      <c r="H35" s="68" t="s">
        <v>51</v>
      </c>
      <c r="I35" s="68" t="s">
        <v>52</v>
      </c>
      <c r="J35" s="69" t="s">
        <v>139</v>
      </c>
      <c r="K35" s="69" t="s">
        <v>82</v>
      </c>
      <c r="L35" s="70" t="s">
        <v>78</v>
      </c>
      <c r="M35" s="69"/>
      <c r="N35" s="71"/>
      <c r="O35" s="75">
        <v>159000</v>
      </c>
      <c r="P35" s="76"/>
      <c r="Q35" s="76"/>
      <c r="R35" s="76"/>
      <c r="S35" s="77">
        <f>SUM(O35:R35)</f>
        <v>159000</v>
      </c>
      <c r="T35" s="72"/>
      <c r="U35" s="73"/>
      <c r="V35" s="74"/>
      <c r="W35" s="74"/>
      <c r="X35" s="74"/>
      <c r="Y35" s="74"/>
      <c r="Z35" s="74"/>
      <c r="AA35" s="74"/>
      <c r="AB35" s="74"/>
      <c r="AC35" s="68" t="s">
        <v>54</v>
      </c>
      <c r="AD35" s="68" t="s">
        <v>149</v>
      </c>
    </row>
    <row r="36" spans="2:30" s="7" customFormat="1" x14ac:dyDescent="0.15">
      <c r="B36" s="65">
        <f>B35+1</f>
        <v>2</v>
      </c>
      <c r="C36" s="65" t="s">
        <v>49</v>
      </c>
      <c r="D36" s="66"/>
      <c r="E36" s="67"/>
      <c r="F36" s="68"/>
      <c r="G36" s="68"/>
      <c r="H36" s="68"/>
      <c r="I36" s="68"/>
      <c r="J36" s="69"/>
      <c r="K36" s="69"/>
      <c r="L36" s="70"/>
      <c r="M36" s="69"/>
      <c r="N36" s="71"/>
      <c r="O36" s="78"/>
      <c r="P36" s="79"/>
      <c r="Q36" s="79"/>
      <c r="R36" s="79"/>
      <c r="S36" s="77">
        <f t="shared" ref="S36:S99" si="0">SUM(O36:R36)</f>
        <v>0</v>
      </c>
      <c r="T36" s="72"/>
      <c r="U36" s="73"/>
      <c r="V36" s="74"/>
      <c r="W36" s="74"/>
      <c r="X36" s="74"/>
      <c r="Y36" s="74"/>
      <c r="Z36" s="74"/>
      <c r="AA36" s="74"/>
      <c r="AB36" s="74"/>
      <c r="AC36" s="68"/>
      <c r="AD36" s="68"/>
    </row>
    <row r="37" spans="2:30" s="7" customFormat="1" x14ac:dyDescent="0.15">
      <c r="B37" s="65">
        <f t="shared" ref="B37:B100" si="1">B36+1</f>
        <v>3</v>
      </c>
      <c r="C37" s="65" t="s">
        <v>49</v>
      </c>
      <c r="D37" s="66"/>
      <c r="E37" s="67"/>
      <c r="F37" s="68"/>
      <c r="G37" s="68"/>
      <c r="H37" s="68"/>
      <c r="I37" s="68"/>
      <c r="J37" s="69"/>
      <c r="K37" s="69"/>
      <c r="L37" s="70"/>
      <c r="M37" s="69"/>
      <c r="N37" s="71"/>
      <c r="O37" s="78"/>
      <c r="P37" s="79"/>
      <c r="Q37" s="79"/>
      <c r="R37" s="79"/>
      <c r="S37" s="77">
        <f t="shared" si="0"/>
        <v>0</v>
      </c>
      <c r="T37" s="72"/>
      <c r="U37" s="73"/>
      <c r="V37" s="74"/>
      <c r="W37" s="74"/>
      <c r="X37" s="74"/>
      <c r="Y37" s="74"/>
      <c r="Z37" s="74"/>
      <c r="AA37" s="74"/>
      <c r="AB37" s="74"/>
      <c r="AC37" s="68"/>
      <c r="AD37" s="68"/>
    </row>
    <row r="38" spans="2:30" s="7" customFormat="1" x14ac:dyDescent="0.15">
      <c r="B38" s="65">
        <f t="shared" si="1"/>
        <v>4</v>
      </c>
      <c r="C38" s="65" t="s">
        <v>49</v>
      </c>
      <c r="D38" s="66"/>
      <c r="E38" s="67"/>
      <c r="F38" s="68"/>
      <c r="G38" s="68"/>
      <c r="H38" s="68"/>
      <c r="I38" s="68"/>
      <c r="J38" s="69"/>
      <c r="K38" s="69"/>
      <c r="L38" s="70"/>
      <c r="M38" s="69"/>
      <c r="N38" s="71"/>
      <c r="O38" s="78"/>
      <c r="P38" s="79"/>
      <c r="Q38" s="79"/>
      <c r="R38" s="79"/>
      <c r="S38" s="77">
        <f t="shared" si="0"/>
        <v>0</v>
      </c>
      <c r="T38" s="72"/>
      <c r="U38" s="73"/>
      <c r="V38" s="74"/>
      <c r="W38" s="74"/>
      <c r="X38" s="74"/>
      <c r="Y38" s="74"/>
      <c r="Z38" s="74"/>
      <c r="AA38" s="74"/>
      <c r="AB38" s="74"/>
      <c r="AC38" s="68"/>
      <c r="AD38" s="68"/>
    </row>
    <row r="39" spans="2:30" s="7" customFormat="1" x14ac:dyDescent="0.15">
      <c r="B39" s="65">
        <f t="shared" si="1"/>
        <v>5</v>
      </c>
      <c r="C39" s="65" t="s">
        <v>49</v>
      </c>
      <c r="D39" s="66"/>
      <c r="E39" s="67"/>
      <c r="F39" s="68"/>
      <c r="G39" s="68"/>
      <c r="H39" s="68"/>
      <c r="I39" s="68"/>
      <c r="J39" s="69"/>
      <c r="K39" s="69"/>
      <c r="L39" s="70"/>
      <c r="M39" s="69"/>
      <c r="N39" s="71"/>
      <c r="O39" s="78"/>
      <c r="P39" s="79"/>
      <c r="Q39" s="79"/>
      <c r="R39" s="79"/>
      <c r="S39" s="77">
        <f t="shared" si="0"/>
        <v>0</v>
      </c>
      <c r="T39" s="72"/>
      <c r="U39" s="73"/>
      <c r="V39" s="74"/>
      <c r="W39" s="74"/>
      <c r="X39" s="74"/>
      <c r="Y39" s="74"/>
      <c r="Z39" s="74"/>
      <c r="AA39" s="74"/>
      <c r="AB39" s="74"/>
      <c r="AC39" s="68"/>
      <c r="AD39" s="68"/>
    </row>
    <row r="40" spans="2:30" s="7" customFormat="1" x14ac:dyDescent="0.15">
      <c r="B40" s="65">
        <f t="shared" si="1"/>
        <v>6</v>
      </c>
      <c r="C40" s="65" t="s">
        <v>49</v>
      </c>
      <c r="D40" s="66"/>
      <c r="E40" s="67"/>
      <c r="F40" s="68"/>
      <c r="G40" s="68"/>
      <c r="H40" s="68"/>
      <c r="I40" s="68"/>
      <c r="J40" s="69"/>
      <c r="K40" s="69"/>
      <c r="L40" s="70"/>
      <c r="M40" s="69"/>
      <c r="N40" s="71"/>
      <c r="O40" s="78"/>
      <c r="P40" s="79"/>
      <c r="Q40" s="79"/>
      <c r="R40" s="79"/>
      <c r="S40" s="77">
        <f t="shared" si="0"/>
        <v>0</v>
      </c>
      <c r="T40" s="72"/>
      <c r="U40" s="73"/>
      <c r="V40" s="74"/>
      <c r="W40" s="74"/>
      <c r="X40" s="74"/>
      <c r="Y40" s="74"/>
      <c r="Z40" s="74"/>
      <c r="AA40" s="74"/>
      <c r="AB40" s="74"/>
      <c r="AC40" s="68"/>
      <c r="AD40" s="68"/>
    </row>
    <row r="41" spans="2:30" s="7" customFormat="1" x14ac:dyDescent="0.15">
      <c r="B41" s="65">
        <f t="shared" si="1"/>
        <v>7</v>
      </c>
      <c r="C41" s="65" t="s">
        <v>49</v>
      </c>
      <c r="D41" s="66"/>
      <c r="E41" s="67"/>
      <c r="F41" s="68"/>
      <c r="G41" s="68"/>
      <c r="H41" s="68"/>
      <c r="I41" s="68"/>
      <c r="J41" s="69"/>
      <c r="K41" s="69"/>
      <c r="L41" s="70"/>
      <c r="M41" s="69"/>
      <c r="N41" s="71"/>
      <c r="O41" s="78"/>
      <c r="P41" s="79"/>
      <c r="Q41" s="79"/>
      <c r="R41" s="79"/>
      <c r="S41" s="77">
        <f t="shared" si="0"/>
        <v>0</v>
      </c>
      <c r="T41" s="72"/>
      <c r="U41" s="73"/>
      <c r="V41" s="74"/>
      <c r="W41" s="74"/>
      <c r="X41" s="74"/>
      <c r="Y41" s="74"/>
      <c r="Z41" s="74"/>
      <c r="AA41" s="74"/>
      <c r="AB41" s="74"/>
      <c r="AC41" s="68"/>
      <c r="AD41" s="68"/>
    </row>
    <row r="42" spans="2:30" s="7" customFormat="1" x14ac:dyDescent="0.15">
      <c r="B42" s="65">
        <f t="shared" si="1"/>
        <v>8</v>
      </c>
      <c r="C42" s="65" t="s">
        <v>49</v>
      </c>
      <c r="D42" s="66"/>
      <c r="E42" s="67"/>
      <c r="F42" s="68"/>
      <c r="G42" s="68"/>
      <c r="H42" s="68"/>
      <c r="I42" s="68"/>
      <c r="J42" s="69"/>
      <c r="K42" s="69"/>
      <c r="L42" s="70"/>
      <c r="M42" s="69"/>
      <c r="N42" s="71"/>
      <c r="O42" s="78"/>
      <c r="P42" s="79"/>
      <c r="Q42" s="79"/>
      <c r="R42" s="79"/>
      <c r="S42" s="77">
        <f t="shared" si="0"/>
        <v>0</v>
      </c>
      <c r="T42" s="72"/>
      <c r="U42" s="73"/>
      <c r="V42" s="74"/>
      <c r="W42" s="74"/>
      <c r="X42" s="74"/>
      <c r="Y42" s="74"/>
      <c r="Z42" s="74"/>
      <c r="AA42" s="74"/>
      <c r="AB42" s="74"/>
      <c r="AC42" s="68"/>
      <c r="AD42" s="68"/>
    </row>
    <row r="43" spans="2:30" s="7" customFormat="1" x14ac:dyDescent="0.15">
      <c r="B43" s="65">
        <f t="shared" si="1"/>
        <v>9</v>
      </c>
      <c r="C43" s="65" t="s">
        <v>49</v>
      </c>
      <c r="D43" s="66"/>
      <c r="E43" s="67"/>
      <c r="F43" s="68"/>
      <c r="G43" s="68"/>
      <c r="H43" s="68"/>
      <c r="I43" s="68"/>
      <c r="J43" s="69"/>
      <c r="K43" s="69"/>
      <c r="L43" s="70"/>
      <c r="M43" s="69"/>
      <c r="N43" s="71"/>
      <c r="O43" s="78"/>
      <c r="P43" s="79"/>
      <c r="Q43" s="79"/>
      <c r="R43" s="79"/>
      <c r="S43" s="77">
        <f t="shared" si="0"/>
        <v>0</v>
      </c>
      <c r="T43" s="72"/>
      <c r="U43" s="73"/>
      <c r="V43" s="74"/>
      <c r="W43" s="74"/>
      <c r="X43" s="74"/>
      <c r="Y43" s="74"/>
      <c r="Z43" s="74"/>
      <c r="AA43" s="74"/>
      <c r="AB43" s="74"/>
      <c r="AC43" s="68"/>
      <c r="AD43" s="68"/>
    </row>
    <row r="44" spans="2:30" s="7" customFormat="1" x14ac:dyDescent="0.15">
      <c r="B44" s="65">
        <f t="shared" si="1"/>
        <v>10</v>
      </c>
      <c r="C44" s="65" t="s">
        <v>49</v>
      </c>
      <c r="D44" s="66"/>
      <c r="E44" s="67"/>
      <c r="F44" s="68"/>
      <c r="G44" s="68"/>
      <c r="H44" s="68"/>
      <c r="I44" s="68"/>
      <c r="J44" s="69"/>
      <c r="K44" s="69"/>
      <c r="L44" s="70"/>
      <c r="M44" s="69"/>
      <c r="N44" s="71"/>
      <c r="O44" s="78"/>
      <c r="P44" s="79"/>
      <c r="Q44" s="79"/>
      <c r="R44" s="79"/>
      <c r="S44" s="77">
        <f t="shared" si="0"/>
        <v>0</v>
      </c>
      <c r="T44" s="72"/>
      <c r="U44" s="73"/>
      <c r="V44" s="74"/>
      <c r="W44" s="74"/>
      <c r="X44" s="74"/>
      <c r="Y44" s="74"/>
      <c r="Z44" s="74"/>
      <c r="AA44" s="74"/>
      <c r="AB44" s="74"/>
      <c r="AC44" s="68"/>
      <c r="AD44" s="68"/>
    </row>
    <row r="45" spans="2:30" s="7" customFormat="1" x14ac:dyDescent="0.15">
      <c r="B45" s="65">
        <f t="shared" si="1"/>
        <v>11</v>
      </c>
      <c r="C45" s="65" t="s">
        <v>49</v>
      </c>
      <c r="D45" s="66"/>
      <c r="E45" s="67"/>
      <c r="F45" s="68"/>
      <c r="G45" s="68"/>
      <c r="H45" s="68"/>
      <c r="I45" s="68"/>
      <c r="J45" s="69"/>
      <c r="K45" s="69"/>
      <c r="L45" s="70"/>
      <c r="M45" s="69"/>
      <c r="N45" s="71"/>
      <c r="O45" s="78"/>
      <c r="P45" s="79"/>
      <c r="Q45" s="79"/>
      <c r="R45" s="79"/>
      <c r="S45" s="77">
        <f t="shared" si="0"/>
        <v>0</v>
      </c>
      <c r="T45" s="72"/>
      <c r="U45" s="73"/>
      <c r="V45" s="74"/>
      <c r="W45" s="74"/>
      <c r="X45" s="74"/>
      <c r="Y45" s="74"/>
      <c r="Z45" s="74"/>
      <c r="AA45" s="74"/>
      <c r="AB45" s="74"/>
      <c r="AC45" s="68"/>
      <c r="AD45" s="68"/>
    </row>
    <row r="46" spans="2:30" s="7" customFormat="1" x14ac:dyDescent="0.15">
      <c r="B46" s="65">
        <f t="shared" si="1"/>
        <v>12</v>
      </c>
      <c r="C46" s="65" t="s">
        <v>49</v>
      </c>
      <c r="D46" s="66"/>
      <c r="E46" s="67"/>
      <c r="F46" s="68"/>
      <c r="G46" s="68"/>
      <c r="H46" s="68"/>
      <c r="I46" s="68"/>
      <c r="J46" s="69"/>
      <c r="K46" s="69"/>
      <c r="L46" s="70"/>
      <c r="M46" s="69"/>
      <c r="N46" s="71"/>
      <c r="O46" s="78"/>
      <c r="P46" s="79"/>
      <c r="Q46" s="79"/>
      <c r="R46" s="79"/>
      <c r="S46" s="77">
        <f t="shared" si="0"/>
        <v>0</v>
      </c>
      <c r="T46" s="72"/>
      <c r="U46" s="73"/>
      <c r="V46" s="74"/>
      <c r="W46" s="74"/>
      <c r="X46" s="74"/>
      <c r="Y46" s="74"/>
      <c r="Z46" s="74"/>
      <c r="AA46" s="74"/>
      <c r="AB46" s="74"/>
      <c r="AC46" s="68"/>
      <c r="AD46" s="68"/>
    </row>
    <row r="47" spans="2:30" s="7" customFormat="1" x14ac:dyDescent="0.15">
      <c r="B47" s="65">
        <f t="shared" si="1"/>
        <v>13</v>
      </c>
      <c r="C47" s="65" t="s">
        <v>49</v>
      </c>
      <c r="D47" s="66"/>
      <c r="E47" s="67"/>
      <c r="F47" s="68"/>
      <c r="G47" s="68"/>
      <c r="H47" s="68"/>
      <c r="I47" s="68"/>
      <c r="J47" s="69"/>
      <c r="K47" s="69"/>
      <c r="L47" s="70"/>
      <c r="M47" s="69"/>
      <c r="N47" s="71"/>
      <c r="O47" s="78"/>
      <c r="P47" s="79"/>
      <c r="Q47" s="79"/>
      <c r="R47" s="79"/>
      <c r="S47" s="77">
        <f t="shared" si="0"/>
        <v>0</v>
      </c>
      <c r="T47" s="72"/>
      <c r="U47" s="73"/>
      <c r="V47" s="74"/>
      <c r="W47" s="74"/>
      <c r="X47" s="74"/>
      <c r="Y47" s="74"/>
      <c r="Z47" s="74"/>
      <c r="AA47" s="74"/>
      <c r="AB47" s="74"/>
      <c r="AC47" s="68"/>
      <c r="AD47" s="68"/>
    </row>
    <row r="48" spans="2:30" s="7" customFormat="1" x14ac:dyDescent="0.15">
      <c r="B48" s="65">
        <f t="shared" si="1"/>
        <v>14</v>
      </c>
      <c r="C48" s="65" t="s">
        <v>49</v>
      </c>
      <c r="D48" s="66"/>
      <c r="E48" s="67"/>
      <c r="F48" s="68"/>
      <c r="G48" s="68"/>
      <c r="H48" s="68"/>
      <c r="I48" s="68"/>
      <c r="J48" s="69"/>
      <c r="K48" s="69"/>
      <c r="L48" s="70"/>
      <c r="M48" s="69"/>
      <c r="N48" s="71"/>
      <c r="O48" s="78"/>
      <c r="P48" s="79"/>
      <c r="Q48" s="79"/>
      <c r="R48" s="79"/>
      <c r="S48" s="77">
        <f t="shared" si="0"/>
        <v>0</v>
      </c>
      <c r="T48" s="72"/>
      <c r="U48" s="73"/>
      <c r="V48" s="74"/>
      <c r="W48" s="74"/>
      <c r="X48" s="74"/>
      <c r="Y48" s="74"/>
      <c r="Z48" s="74"/>
      <c r="AA48" s="74"/>
      <c r="AB48" s="74"/>
      <c r="AC48" s="68"/>
      <c r="AD48" s="68"/>
    </row>
    <row r="49" spans="2:30" s="7" customFormat="1" x14ac:dyDescent="0.15">
      <c r="B49" s="65">
        <f t="shared" si="1"/>
        <v>15</v>
      </c>
      <c r="C49" s="65" t="s">
        <v>49</v>
      </c>
      <c r="D49" s="66"/>
      <c r="E49" s="67"/>
      <c r="F49" s="68"/>
      <c r="G49" s="68"/>
      <c r="H49" s="68"/>
      <c r="I49" s="68"/>
      <c r="J49" s="69"/>
      <c r="K49" s="69"/>
      <c r="L49" s="70"/>
      <c r="M49" s="69"/>
      <c r="N49" s="71"/>
      <c r="O49" s="78"/>
      <c r="P49" s="79"/>
      <c r="Q49" s="79"/>
      <c r="R49" s="79"/>
      <c r="S49" s="77">
        <f t="shared" si="0"/>
        <v>0</v>
      </c>
      <c r="T49" s="72"/>
      <c r="U49" s="73"/>
      <c r="V49" s="74"/>
      <c r="W49" s="74"/>
      <c r="X49" s="74"/>
      <c r="Y49" s="74"/>
      <c r="Z49" s="74"/>
      <c r="AA49" s="74"/>
      <c r="AB49" s="74"/>
      <c r="AC49" s="68"/>
      <c r="AD49" s="68"/>
    </row>
    <row r="50" spans="2:30" s="7" customFormat="1" x14ac:dyDescent="0.15">
      <c r="B50" s="65">
        <f t="shared" si="1"/>
        <v>16</v>
      </c>
      <c r="C50" s="65" t="s">
        <v>49</v>
      </c>
      <c r="D50" s="66"/>
      <c r="E50" s="67"/>
      <c r="F50" s="68"/>
      <c r="G50" s="68"/>
      <c r="H50" s="68"/>
      <c r="I50" s="68"/>
      <c r="J50" s="69"/>
      <c r="K50" s="69"/>
      <c r="L50" s="70"/>
      <c r="M50" s="69"/>
      <c r="N50" s="71"/>
      <c r="O50" s="78"/>
      <c r="P50" s="79"/>
      <c r="Q50" s="79"/>
      <c r="R50" s="79"/>
      <c r="S50" s="77">
        <f t="shared" si="0"/>
        <v>0</v>
      </c>
      <c r="T50" s="72"/>
      <c r="U50" s="73"/>
      <c r="V50" s="74"/>
      <c r="W50" s="74"/>
      <c r="X50" s="74"/>
      <c r="Y50" s="74"/>
      <c r="Z50" s="74"/>
      <c r="AA50" s="74"/>
      <c r="AB50" s="74"/>
      <c r="AC50" s="68"/>
      <c r="AD50" s="68"/>
    </row>
    <row r="51" spans="2:30" s="7" customFormat="1" x14ac:dyDescent="0.15">
      <c r="B51" s="65">
        <f t="shared" si="1"/>
        <v>17</v>
      </c>
      <c r="C51" s="65" t="s">
        <v>49</v>
      </c>
      <c r="D51" s="66"/>
      <c r="E51" s="67"/>
      <c r="F51" s="68"/>
      <c r="G51" s="68"/>
      <c r="H51" s="68"/>
      <c r="I51" s="68"/>
      <c r="J51" s="69"/>
      <c r="K51" s="69"/>
      <c r="L51" s="70"/>
      <c r="M51" s="69"/>
      <c r="N51" s="71"/>
      <c r="O51" s="78"/>
      <c r="P51" s="79"/>
      <c r="Q51" s="79"/>
      <c r="R51" s="79"/>
      <c r="S51" s="77">
        <f t="shared" si="0"/>
        <v>0</v>
      </c>
      <c r="T51" s="72"/>
      <c r="U51" s="73"/>
      <c r="V51" s="74"/>
      <c r="W51" s="74"/>
      <c r="X51" s="74"/>
      <c r="Y51" s="74"/>
      <c r="Z51" s="74"/>
      <c r="AA51" s="74"/>
      <c r="AB51" s="74"/>
      <c r="AC51" s="68"/>
      <c r="AD51" s="68"/>
    </row>
    <row r="52" spans="2:30" s="7" customFormat="1" x14ac:dyDescent="0.15">
      <c r="B52" s="65">
        <f t="shared" si="1"/>
        <v>18</v>
      </c>
      <c r="C52" s="65" t="s">
        <v>49</v>
      </c>
      <c r="D52" s="66"/>
      <c r="E52" s="67"/>
      <c r="F52" s="68"/>
      <c r="G52" s="68"/>
      <c r="H52" s="68"/>
      <c r="I52" s="68"/>
      <c r="J52" s="69"/>
      <c r="K52" s="69"/>
      <c r="L52" s="70"/>
      <c r="M52" s="69"/>
      <c r="N52" s="71"/>
      <c r="O52" s="78"/>
      <c r="P52" s="79"/>
      <c r="Q52" s="79"/>
      <c r="R52" s="79"/>
      <c r="S52" s="77">
        <f t="shared" si="0"/>
        <v>0</v>
      </c>
      <c r="T52" s="72"/>
      <c r="U52" s="73"/>
      <c r="V52" s="74"/>
      <c r="W52" s="74"/>
      <c r="X52" s="74"/>
      <c r="Y52" s="74"/>
      <c r="Z52" s="74"/>
      <c r="AA52" s="74"/>
      <c r="AB52" s="74"/>
      <c r="AC52" s="68"/>
      <c r="AD52" s="68"/>
    </row>
    <row r="53" spans="2:30" s="7" customFormat="1" x14ac:dyDescent="0.15">
      <c r="B53" s="65">
        <f t="shared" si="1"/>
        <v>19</v>
      </c>
      <c r="C53" s="65" t="s">
        <v>49</v>
      </c>
      <c r="D53" s="66"/>
      <c r="E53" s="67"/>
      <c r="F53" s="68"/>
      <c r="G53" s="68"/>
      <c r="H53" s="68"/>
      <c r="I53" s="68"/>
      <c r="J53" s="69"/>
      <c r="K53" s="69"/>
      <c r="L53" s="70"/>
      <c r="M53" s="69"/>
      <c r="N53" s="71"/>
      <c r="O53" s="78"/>
      <c r="P53" s="79"/>
      <c r="Q53" s="79"/>
      <c r="R53" s="79"/>
      <c r="S53" s="77">
        <f t="shared" si="0"/>
        <v>0</v>
      </c>
      <c r="T53" s="72"/>
      <c r="U53" s="73"/>
      <c r="V53" s="74"/>
      <c r="W53" s="74"/>
      <c r="X53" s="74"/>
      <c r="Y53" s="74"/>
      <c r="Z53" s="74"/>
      <c r="AA53" s="74"/>
      <c r="AB53" s="74"/>
      <c r="AC53" s="68"/>
      <c r="AD53" s="68"/>
    </row>
    <row r="54" spans="2:30" s="7" customFormat="1" x14ac:dyDescent="0.15">
      <c r="B54" s="65">
        <f t="shared" si="1"/>
        <v>20</v>
      </c>
      <c r="C54" s="65" t="s">
        <v>49</v>
      </c>
      <c r="D54" s="66"/>
      <c r="E54" s="67"/>
      <c r="F54" s="68"/>
      <c r="G54" s="68"/>
      <c r="H54" s="68"/>
      <c r="I54" s="68"/>
      <c r="J54" s="69"/>
      <c r="K54" s="69"/>
      <c r="L54" s="70"/>
      <c r="M54" s="69"/>
      <c r="N54" s="71"/>
      <c r="O54" s="78"/>
      <c r="P54" s="79"/>
      <c r="Q54" s="79"/>
      <c r="R54" s="79"/>
      <c r="S54" s="77">
        <f t="shared" si="0"/>
        <v>0</v>
      </c>
      <c r="T54" s="72"/>
      <c r="U54" s="73"/>
      <c r="V54" s="74"/>
      <c r="W54" s="74"/>
      <c r="X54" s="74"/>
      <c r="Y54" s="74"/>
      <c r="Z54" s="74"/>
      <c r="AA54" s="74"/>
      <c r="AB54" s="74"/>
      <c r="AC54" s="68"/>
      <c r="AD54" s="68"/>
    </row>
    <row r="55" spans="2:30" s="7" customFormat="1" x14ac:dyDescent="0.15">
      <c r="B55" s="65">
        <f t="shared" si="1"/>
        <v>21</v>
      </c>
      <c r="C55" s="65" t="s">
        <v>49</v>
      </c>
      <c r="D55" s="66"/>
      <c r="E55" s="67"/>
      <c r="F55" s="68"/>
      <c r="G55" s="68"/>
      <c r="H55" s="68"/>
      <c r="I55" s="68"/>
      <c r="J55" s="69"/>
      <c r="K55" s="69"/>
      <c r="L55" s="70"/>
      <c r="M55" s="69"/>
      <c r="N55" s="71"/>
      <c r="O55" s="78"/>
      <c r="P55" s="79"/>
      <c r="Q55" s="79"/>
      <c r="R55" s="79"/>
      <c r="S55" s="77">
        <f t="shared" si="0"/>
        <v>0</v>
      </c>
      <c r="T55" s="72"/>
      <c r="U55" s="73"/>
      <c r="V55" s="74"/>
      <c r="W55" s="74"/>
      <c r="X55" s="74"/>
      <c r="Y55" s="74"/>
      <c r="Z55" s="74"/>
      <c r="AA55" s="74"/>
      <c r="AB55" s="74"/>
      <c r="AC55" s="68"/>
      <c r="AD55" s="68"/>
    </row>
    <row r="56" spans="2:30" s="7" customFormat="1" x14ac:dyDescent="0.15">
      <c r="B56" s="65">
        <f t="shared" si="1"/>
        <v>22</v>
      </c>
      <c r="C56" s="65" t="s">
        <v>49</v>
      </c>
      <c r="D56" s="66"/>
      <c r="E56" s="67"/>
      <c r="F56" s="68"/>
      <c r="G56" s="68"/>
      <c r="H56" s="68"/>
      <c r="I56" s="68"/>
      <c r="J56" s="69"/>
      <c r="K56" s="69"/>
      <c r="L56" s="70"/>
      <c r="M56" s="69"/>
      <c r="N56" s="71"/>
      <c r="O56" s="78"/>
      <c r="P56" s="79"/>
      <c r="Q56" s="79"/>
      <c r="R56" s="79"/>
      <c r="S56" s="77">
        <f t="shared" si="0"/>
        <v>0</v>
      </c>
      <c r="T56" s="72"/>
      <c r="U56" s="73"/>
      <c r="V56" s="74"/>
      <c r="W56" s="74"/>
      <c r="X56" s="74"/>
      <c r="Y56" s="74"/>
      <c r="Z56" s="74"/>
      <c r="AA56" s="74"/>
      <c r="AB56" s="74"/>
      <c r="AC56" s="68"/>
      <c r="AD56" s="68"/>
    </row>
    <row r="57" spans="2:30" s="7" customFormat="1" x14ac:dyDescent="0.15">
      <c r="B57" s="65">
        <f t="shared" si="1"/>
        <v>23</v>
      </c>
      <c r="C57" s="65" t="s">
        <v>49</v>
      </c>
      <c r="D57" s="66"/>
      <c r="E57" s="67"/>
      <c r="F57" s="68"/>
      <c r="G57" s="68"/>
      <c r="H57" s="68"/>
      <c r="I57" s="68"/>
      <c r="J57" s="69"/>
      <c r="K57" s="69"/>
      <c r="L57" s="70"/>
      <c r="M57" s="69"/>
      <c r="N57" s="71"/>
      <c r="O57" s="78"/>
      <c r="P57" s="79"/>
      <c r="Q57" s="79"/>
      <c r="R57" s="79"/>
      <c r="S57" s="77">
        <f t="shared" si="0"/>
        <v>0</v>
      </c>
      <c r="T57" s="72"/>
      <c r="U57" s="73"/>
      <c r="V57" s="74"/>
      <c r="W57" s="74"/>
      <c r="X57" s="74"/>
      <c r="Y57" s="74"/>
      <c r="Z57" s="74"/>
      <c r="AA57" s="74"/>
      <c r="AB57" s="74"/>
      <c r="AC57" s="68"/>
      <c r="AD57" s="68"/>
    </row>
    <row r="58" spans="2:30" s="7" customFormat="1" x14ac:dyDescent="0.15">
      <c r="B58" s="65">
        <f t="shared" si="1"/>
        <v>24</v>
      </c>
      <c r="C58" s="65" t="s">
        <v>49</v>
      </c>
      <c r="D58" s="66"/>
      <c r="E58" s="67"/>
      <c r="F58" s="68"/>
      <c r="G58" s="68"/>
      <c r="H58" s="68"/>
      <c r="I58" s="68"/>
      <c r="J58" s="69"/>
      <c r="K58" s="69"/>
      <c r="L58" s="70"/>
      <c r="M58" s="69"/>
      <c r="N58" s="71"/>
      <c r="O58" s="78"/>
      <c r="P58" s="79"/>
      <c r="Q58" s="79"/>
      <c r="R58" s="79"/>
      <c r="S58" s="77">
        <f t="shared" si="0"/>
        <v>0</v>
      </c>
      <c r="T58" s="72"/>
      <c r="U58" s="73"/>
      <c r="V58" s="74"/>
      <c r="W58" s="74"/>
      <c r="X58" s="74"/>
      <c r="Y58" s="74"/>
      <c r="Z58" s="74"/>
      <c r="AA58" s="74"/>
      <c r="AB58" s="74"/>
      <c r="AC58" s="68"/>
      <c r="AD58" s="68"/>
    </row>
    <row r="59" spans="2:30" s="7" customFormat="1" x14ac:dyDescent="0.15">
      <c r="B59" s="65">
        <f t="shared" si="1"/>
        <v>25</v>
      </c>
      <c r="C59" s="65" t="s">
        <v>49</v>
      </c>
      <c r="D59" s="66"/>
      <c r="E59" s="67"/>
      <c r="F59" s="68"/>
      <c r="G59" s="68"/>
      <c r="H59" s="68"/>
      <c r="I59" s="68"/>
      <c r="J59" s="69"/>
      <c r="K59" s="69"/>
      <c r="L59" s="70"/>
      <c r="M59" s="69"/>
      <c r="N59" s="71"/>
      <c r="O59" s="78"/>
      <c r="P59" s="79"/>
      <c r="Q59" s="79"/>
      <c r="R59" s="79"/>
      <c r="S59" s="77">
        <f t="shared" si="0"/>
        <v>0</v>
      </c>
      <c r="T59" s="72"/>
      <c r="U59" s="73"/>
      <c r="V59" s="74"/>
      <c r="W59" s="74"/>
      <c r="X59" s="74"/>
      <c r="Y59" s="74"/>
      <c r="Z59" s="74"/>
      <c r="AA59" s="74"/>
      <c r="AB59" s="74"/>
      <c r="AC59" s="68"/>
      <c r="AD59" s="68"/>
    </row>
    <row r="60" spans="2:30" s="7" customFormat="1" x14ac:dyDescent="0.15">
      <c r="B60" s="65">
        <f t="shared" si="1"/>
        <v>26</v>
      </c>
      <c r="C60" s="65" t="s">
        <v>49</v>
      </c>
      <c r="D60" s="66"/>
      <c r="E60" s="67"/>
      <c r="F60" s="68"/>
      <c r="G60" s="68"/>
      <c r="H60" s="68"/>
      <c r="I60" s="68"/>
      <c r="J60" s="69"/>
      <c r="K60" s="69"/>
      <c r="L60" s="70"/>
      <c r="M60" s="69"/>
      <c r="N60" s="71"/>
      <c r="O60" s="78"/>
      <c r="P60" s="79"/>
      <c r="Q60" s="79"/>
      <c r="R60" s="79"/>
      <c r="S60" s="77">
        <f t="shared" si="0"/>
        <v>0</v>
      </c>
      <c r="T60" s="72"/>
      <c r="U60" s="73"/>
      <c r="V60" s="74"/>
      <c r="W60" s="74"/>
      <c r="X60" s="74"/>
      <c r="Y60" s="74"/>
      <c r="Z60" s="74"/>
      <c r="AA60" s="74"/>
      <c r="AB60" s="74"/>
      <c r="AC60" s="68"/>
      <c r="AD60" s="68"/>
    </row>
    <row r="61" spans="2:30" s="7" customFormat="1" x14ac:dyDescent="0.15">
      <c r="B61" s="65">
        <f t="shared" si="1"/>
        <v>27</v>
      </c>
      <c r="C61" s="65" t="s">
        <v>49</v>
      </c>
      <c r="D61" s="66"/>
      <c r="E61" s="67"/>
      <c r="F61" s="68"/>
      <c r="G61" s="68"/>
      <c r="H61" s="68"/>
      <c r="I61" s="68"/>
      <c r="J61" s="69"/>
      <c r="K61" s="69"/>
      <c r="L61" s="70"/>
      <c r="M61" s="69"/>
      <c r="N61" s="71"/>
      <c r="O61" s="78"/>
      <c r="P61" s="79"/>
      <c r="Q61" s="79"/>
      <c r="R61" s="79"/>
      <c r="S61" s="77">
        <f t="shared" si="0"/>
        <v>0</v>
      </c>
      <c r="T61" s="72"/>
      <c r="U61" s="73"/>
      <c r="V61" s="74"/>
      <c r="W61" s="74"/>
      <c r="X61" s="74"/>
      <c r="Y61" s="74"/>
      <c r="Z61" s="74"/>
      <c r="AA61" s="74"/>
      <c r="AB61" s="74"/>
      <c r="AC61" s="68"/>
      <c r="AD61" s="68"/>
    </row>
    <row r="62" spans="2:30" s="7" customFormat="1" x14ac:dyDescent="0.15">
      <c r="B62" s="65">
        <f t="shared" si="1"/>
        <v>28</v>
      </c>
      <c r="C62" s="65" t="s">
        <v>49</v>
      </c>
      <c r="D62" s="66"/>
      <c r="E62" s="67"/>
      <c r="F62" s="68"/>
      <c r="G62" s="68"/>
      <c r="H62" s="68"/>
      <c r="I62" s="68"/>
      <c r="J62" s="69"/>
      <c r="K62" s="69"/>
      <c r="L62" s="70"/>
      <c r="M62" s="69"/>
      <c r="N62" s="71"/>
      <c r="O62" s="78"/>
      <c r="P62" s="79"/>
      <c r="Q62" s="79"/>
      <c r="R62" s="79"/>
      <c r="S62" s="77">
        <f t="shared" si="0"/>
        <v>0</v>
      </c>
      <c r="T62" s="72"/>
      <c r="U62" s="73"/>
      <c r="V62" s="74"/>
      <c r="W62" s="74"/>
      <c r="X62" s="74"/>
      <c r="Y62" s="74"/>
      <c r="Z62" s="74"/>
      <c r="AA62" s="74"/>
      <c r="AB62" s="74"/>
      <c r="AC62" s="68"/>
      <c r="AD62" s="68"/>
    </row>
    <row r="63" spans="2:30" s="7" customFormat="1" x14ac:dyDescent="0.15">
      <c r="B63" s="65">
        <f t="shared" si="1"/>
        <v>29</v>
      </c>
      <c r="C63" s="65" t="s">
        <v>49</v>
      </c>
      <c r="D63" s="66"/>
      <c r="E63" s="67"/>
      <c r="F63" s="68"/>
      <c r="G63" s="68"/>
      <c r="H63" s="68"/>
      <c r="I63" s="68"/>
      <c r="J63" s="69"/>
      <c r="K63" s="69"/>
      <c r="L63" s="70"/>
      <c r="M63" s="69"/>
      <c r="N63" s="71"/>
      <c r="O63" s="78"/>
      <c r="P63" s="79"/>
      <c r="Q63" s="79"/>
      <c r="R63" s="79"/>
      <c r="S63" s="77">
        <f t="shared" si="0"/>
        <v>0</v>
      </c>
      <c r="T63" s="72"/>
      <c r="U63" s="73"/>
      <c r="V63" s="74"/>
      <c r="W63" s="74"/>
      <c r="X63" s="74"/>
      <c r="Y63" s="74"/>
      <c r="Z63" s="74"/>
      <c r="AA63" s="74"/>
      <c r="AB63" s="74"/>
      <c r="AC63" s="68"/>
      <c r="AD63" s="68"/>
    </row>
    <row r="64" spans="2:30" s="7" customFormat="1" x14ac:dyDescent="0.15">
      <c r="B64" s="65">
        <f t="shared" si="1"/>
        <v>30</v>
      </c>
      <c r="C64" s="65" t="s">
        <v>49</v>
      </c>
      <c r="D64" s="66"/>
      <c r="E64" s="67"/>
      <c r="F64" s="68"/>
      <c r="G64" s="68"/>
      <c r="H64" s="68"/>
      <c r="I64" s="68"/>
      <c r="J64" s="69"/>
      <c r="K64" s="69"/>
      <c r="L64" s="70"/>
      <c r="M64" s="69"/>
      <c r="N64" s="71"/>
      <c r="O64" s="78"/>
      <c r="P64" s="79"/>
      <c r="Q64" s="79"/>
      <c r="R64" s="79"/>
      <c r="S64" s="77">
        <f t="shared" si="0"/>
        <v>0</v>
      </c>
      <c r="T64" s="72"/>
      <c r="U64" s="73"/>
      <c r="V64" s="74"/>
      <c r="W64" s="74"/>
      <c r="X64" s="74"/>
      <c r="Y64" s="74"/>
      <c r="Z64" s="74"/>
      <c r="AA64" s="74"/>
      <c r="AB64" s="74"/>
      <c r="AC64" s="68"/>
      <c r="AD64" s="68"/>
    </row>
    <row r="65" spans="2:30" s="7" customFormat="1" x14ac:dyDescent="0.15">
      <c r="B65" s="65">
        <f t="shared" si="1"/>
        <v>31</v>
      </c>
      <c r="C65" s="65" t="s">
        <v>49</v>
      </c>
      <c r="D65" s="66"/>
      <c r="E65" s="67"/>
      <c r="F65" s="68"/>
      <c r="G65" s="68"/>
      <c r="H65" s="68"/>
      <c r="I65" s="68"/>
      <c r="J65" s="69"/>
      <c r="K65" s="69"/>
      <c r="L65" s="70"/>
      <c r="M65" s="69"/>
      <c r="N65" s="71"/>
      <c r="O65" s="78"/>
      <c r="P65" s="79"/>
      <c r="Q65" s="79"/>
      <c r="R65" s="79"/>
      <c r="S65" s="77">
        <f t="shared" si="0"/>
        <v>0</v>
      </c>
      <c r="T65" s="72"/>
      <c r="U65" s="73"/>
      <c r="V65" s="74"/>
      <c r="W65" s="74"/>
      <c r="X65" s="74"/>
      <c r="Y65" s="74"/>
      <c r="Z65" s="74"/>
      <c r="AA65" s="74"/>
      <c r="AB65" s="74"/>
      <c r="AC65" s="68"/>
      <c r="AD65" s="68"/>
    </row>
    <row r="66" spans="2:30" s="7" customFormat="1" x14ac:dyDescent="0.15">
      <c r="B66" s="65">
        <f t="shared" si="1"/>
        <v>32</v>
      </c>
      <c r="C66" s="65" t="s">
        <v>49</v>
      </c>
      <c r="D66" s="66"/>
      <c r="E66" s="67"/>
      <c r="F66" s="68"/>
      <c r="G66" s="68"/>
      <c r="H66" s="68"/>
      <c r="I66" s="68"/>
      <c r="J66" s="69"/>
      <c r="K66" s="69"/>
      <c r="L66" s="70"/>
      <c r="M66" s="69"/>
      <c r="N66" s="71"/>
      <c r="O66" s="78"/>
      <c r="P66" s="79"/>
      <c r="Q66" s="79"/>
      <c r="R66" s="79"/>
      <c r="S66" s="77">
        <f t="shared" si="0"/>
        <v>0</v>
      </c>
      <c r="T66" s="72"/>
      <c r="U66" s="73"/>
      <c r="V66" s="74"/>
      <c r="W66" s="74"/>
      <c r="X66" s="74"/>
      <c r="Y66" s="74"/>
      <c r="Z66" s="74"/>
      <c r="AA66" s="74"/>
      <c r="AB66" s="74"/>
      <c r="AC66" s="68"/>
      <c r="AD66" s="68"/>
    </row>
    <row r="67" spans="2:30" s="7" customFormat="1" x14ac:dyDescent="0.15">
      <c r="B67" s="65">
        <f t="shared" si="1"/>
        <v>33</v>
      </c>
      <c r="C67" s="65" t="s">
        <v>49</v>
      </c>
      <c r="D67" s="66"/>
      <c r="E67" s="67"/>
      <c r="F67" s="68"/>
      <c r="G67" s="68"/>
      <c r="H67" s="68"/>
      <c r="I67" s="68"/>
      <c r="J67" s="69"/>
      <c r="K67" s="69"/>
      <c r="L67" s="70"/>
      <c r="M67" s="69"/>
      <c r="N67" s="71"/>
      <c r="O67" s="78"/>
      <c r="P67" s="79"/>
      <c r="Q67" s="79"/>
      <c r="R67" s="79"/>
      <c r="S67" s="77">
        <f t="shared" si="0"/>
        <v>0</v>
      </c>
      <c r="T67" s="72"/>
      <c r="U67" s="73"/>
      <c r="V67" s="74"/>
      <c r="W67" s="74"/>
      <c r="X67" s="74"/>
      <c r="Y67" s="74"/>
      <c r="Z67" s="74"/>
      <c r="AA67" s="74"/>
      <c r="AB67" s="74"/>
      <c r="AC67" s="68"/>
      <c r="AD67" s="68"/>
    </row>
    <row r="68" spans="2:30" s="7" customFormat="1" x14ac:dyDescent="0.15">
      <c r="B68" s="65">
        <f t="shared" si="1"/>
        <v>34</v>
      </c>
      <c r="C68" s="65" t="s">
        <v>49</v>
      </c>
      <c r="D68" s="66"/>
      <c r="E68" s="67"/>
      <c r="F68" s="68"/>
      <c r="G68" s="68"/>
      <c r="H68" s="68"/>
      <c r="I68" s="68"/>
      <c r="J68" s="69"/>
      <c r="K68" s="69"/>
      <c r="L68" s="70"/>
      <c r="M68" s="69"/>
      <c r="N68" s="71"/>
      <c r="O68" s="78"/>
      <c r="P68" s="79"/>
      <c r="Q68" s="79"/>
      <c r="R68" s="79"/>
      <c r="S68" s="77">
        <f t="shared" si="0"/>
        <v>0</v>
      </c>
      <c r="T68" s="72"/>
      <c r="U68" s="73"/>
      <c r="V68" s="74"/>
      <c r="W68" s="74"/>
      <c r="X68" s="74"/>
      <c r="Y68" s="74"/>
      <c r="Z68" s="74"/>
      <c r="AA68" s="74"/>
      <c r="AB68" s="74"/>
      <c r="AC68" s="68"/>
      <c r="AD68" s="68"/>
    </row>
    <row r="69" spans="2:30" s="7" customFormat="1" x14ac:dyDescent="0.15">
      <c r="B69" s="65">
        <f t="shared" si="1"/>
        <v>35</v>
      </c>
      <c r="C69" s="65" t="s">
        <v>49</v>
      </c>
      <c r="D69" s="66"/>
      <c r="E69" s="67"/>
      <c r="F69" s="68"/>
      <c r="G69" s="68"/>
      <c r="H69" s="68"/>
      <c r="I69" s="68"/>
      <c r="J69" s="69"/>
      <c r="K69" s="69"/>
      <c r="L69" s="70"/>
      <c r="M69" s="69"/>
      <c r="N69" s="71"/>
      <c r="O69" s="78"/>
      <c r="P69" s="79"/>
      <c r="Q69" s="79"/>
      <c r="R69" s="79"/>
      <c r="S69" s="77">
        <f t="shared" si="0"/>
        <v>0</v>
      </c>
      <c r="T69" s="72"/>
      <c r="U69" s="73"/>
      <c r="V69" s="74"/>
      <c r="W69" s="74"/>
      <c r="X69" s="74"/>
      <c r="Y69" s="74"/>
      <c r="Z69" s="74"/>
      <c r="AA69" s="74"/>
      <c r="AB69" s="74"/>
      <c r="AC69" s="68"/>
      <c r="AD69" s="68"/>
    </row>
    <row r="70" spans="2:30" s="7" customFormat="1" x14ac:dyDescent="0.15">
      <c r="B70" s="65">
        <f t="shared" si="1"/>
        <v>36</v>
      </c>
      <c r="C70" s="65" t="s">
        <v>49</v>
      </c>
      <c r="D70" s="66"/>
      <c r="E70" s="67"/>
      <c r="F70" s="68"/>
      <c r="G70" s="68"/>
      <c r="H70" s="68"/>
      <c r="I70" s="68"/>
      <c r="J70" s="69"/>
      <c r="K70" s="69"/>
      <c r="L70" s="70"/>
      <c r="M70" s="69"/>
      <c r="N70" s="71"/>
      <c r="O70" s="78"/>
      <c r="P70" s="79"/>
      <c r="Q70" s="79"/>
      <c r="R70" s="79"/>
      <c r="S70" s="77">
        <f t="shared" si="0"/>
        <v>0</v>
      </c>
      <c r="T70" s="72"/>
      <c r="U70" s="73"/>
      <c r="V70" s="74"/>
      <c r="W70" s="74"/>
      <c r="X70" s="74"/>
      <c r="Y70" s="74"/>
      <c r="Z70" s="74"/>
      <c r="AA70" s="74"/>
      <c r="AB70" s="74"/>
      <c r="AC70" s="68"/>
      <c r="AD70" s="68"/>
    </row>
    <row r="71" spans="2:30" s="7" customFormat="1" x14ac:dyDescent="0.15">
      <c r="B71" s="65">
        <f t="shared" si="1"/>
        <v>37</v>
      </c>
      <c r="C71" s="65" t="s">
        <v>49</v>
      </c>
      <c r="D71" s="66"/>
      <c r="E71" s="67"/>
      <c r="F71" s="68"/>
      <c r="G71" s="68"/>
      <c r="H71" s="68"/>
      <c r="I71" s="68"/>
      <c r="J71" s="69"/>
      <c r="K71" s="69"/>
      <c r="L71" s="70"/>
      <c r="M71" s="69"/>
      <c r="N71" s="71"/>
      <c r="O71" s="78"/>
      <c r="P71" s="79"/>
      <c r="Q71" s="79"/>
      <c r="R71" s="79"/>
      <c r="S71" s="77">
        <f t="shared" si="0"/>
        <v>0</v>
      </c>
      <c r="T71" s="72"/>
      <c r="U71" s="73"/>
      <c r="V71" s="74"/>
      <c r="W71" s="74"/>
      <c r="X71" s="74"/>
      <c r="Y71" s="74"/>
      <c r="Z71" s="74"/>
      <c r="AA71" s="74"/>
      <c r="AB71" s="74"/>
      <c r="AC71" s="68"/>
      <c r="AD71" s="68"/>
    </row>
    <row r="72" spans="2:30" s="7" customFormat="1" x14ac:dyDescent="0.15">
      <c r="B72" s="65">
        <f t="shared" si="1"/>
        <v>38</v>
      </c>
      <c r="C72" s="65" t="s">
        <v>49</v>
      </c>
      <c r="D72" s="66"/>
      <c r="E72" s="67"/>
      <c r="F72" s="68"/>
      <c r="G72" s="68"/>
      <c r="H72" s="68"/>
      <c r="I72" s="68"/>
      <c r="J72" s="69"/>
      <c r="K72" s="69"/>
      <c r="L72" s="70"/>
      <c r="M72" s="69"/>
      <c r="N72" s="71"/>
      <c r="O72" s="78"/>
      <c r="P72" s="79"/>
      <c r="Q72" s="79"/>
      <c r="R72" s="79"/>
      <c r="S72" s="77">
        <f t="shared" si="0"/>
        <v>0</v>
      </c>
      <c r="T72" s="72"/>
      <c r="U72" s="73"/>
      <c r="V72" s="74"/>
      <c r="W72" s="74"/>
      <c r="X72" s="74"/>
      <c r="Y72" s="74"/>
      <c r="Z72" s="74"/>
      <c r="AA72" s="74"/>
      <c r="AB72" s="74"/>
      <c r="AC72" s="68"/>
      <c r="AD72" s="68"/>
    </row>
    <row r="73" spans="2:30" s="7" customFormat="1" x14ac:dyDescent="0.15">
      <c r="B73" s="65">
        <f t="shared" si="1"/>
        <v>39</v>
      </c>
      <c r="C73" s="65" t="s">
        <v>49</v>
      </c>
      <c r="D73" s="66"/>
      <c r="E73" s="67"/>
      <c r="F73" s="68"/>
      <c r="G73" s="68"/>
      <c r="H73" s="68"/>
      <c r="I73" s="68"/>
      <c r="J73" s="69"/>
      <c r="K73" s="69"/>
      <c r="L73" s="70"/>
      <c r="M73" s="69"/>
      <c r="N73" s="71"/>
      <c r="O73" s="78"/>
      <c r="P73" s="79"/>
      <c r="Q73" s="79"/>
      <c r="R73" s="79"/>
      <c r="S73" s="77">
        <f t="shared" si="0"/>
        <v>0</v>
      </c>
      <c r="T73" s="72"/>
      <c r="U73" s="73"/>
      <c r="V73" s="74"/>
      <c r="W73" s="74"/>
      <c r="X73" s="74"/>
      <c r="Y73" s="74"/>
      <c r="Z73" s="74"/>
      <c r="AA73" s="74"/>
      <c r="AB73" s="74"/>
      <c r="AC73" s="68"/>
      <c r="AD73" s="68"/>
    </row>
    <row r="74" spans="2:30" s="7" customFormat="1" x14ac:dyDescent="0.15">
      <c r="B74" s="65">
        <f t="shared" si="1"/>
        <v>40</v>
      </c>
      <c r="C74" s="65" t="s">
        <v>49</v>
      </c>
      <c r="D74" s="66"/>
      <c r="E74" s="67"/>
      <c r="F74" s="68"/>
      <c r="G74" s="68"/>
      <c r="H74" s="68"/>
      <c r="I74" s="68"/>
      <c r="J74" s="69"/>
      <c r="K74" s="69"/>
      <c r="L74" s="70"/>
      <c r="M74" s="69"/>
      <c r="N74" s="71"/>
      <c r="O74" s="78"/>
      <c r="P74" s="79"/>
      <c r="Q74" s="79"/>
      <c r="R74" s="79"/>
      <c r="S74" s="77">
        <f t="shared" si="0"/>
        <v>0</v>
      </c>
      <c r="T74" s="72"/>
      <c r="U74" s="73"/>
      <c r="V74" s="74"/>
      <c r="W74" s="74"/>
      <c r="X74" s="74"/>
      <c r="Y74" s="74"/>
      <c r="Z74" s="74"/>
      <c r="AA74" s="74"/>
      <c r="AB74" s="74"/>
      <c r="AC74" s="68"/>
      <c r="AD74" s="68"/>
    </row>
    <row r="75" spans="2:30" x14ac:dyDescent="0.15">
      <c r="B75" s="65">
        <f t="shared" si="1"/>
        <v>41</v>
      </c>
      <c r="C75" s="65" t="s">
        <v>49</v>
      </c>
      <c r="D75" s="66"/>
      <c r="E75" s="67"/>
      <c r="F75" s="68"/>
      <c r="G75" s="68"/>
      <c r="H75" s="68"/>
      <c r="I75" s="68"/>
      <c r="J75" s="69"/>
      <c r="K75" s="69"/>
      <c r="L75" s="70"/>
      <c r="M75" s="69"/>
      <c r="N75" s="71"/>
      <c r="O75" s="78"/>
      <c r="P75" s="79"/>
      <c r="Q75" s="79"/>
      <c r="R75" s="79"/>
      <c r="S75" s="77">
        <f t="shared" si="0"/>
        <v>0</v>
      </c>
      <c r="T75" s="72"/>
      <c r="U75" s="73"/>
      <c r="V75" s="74"/>
      <c r="W75" s="74"/>
      <c r="X75" s="74"/>
      <c r="Y75" s="74"/>
      <c r="Z75" s="74"/>
      <c r="AA75" s="74"/>
      <c r="AB75" s="74"/>
      <c r="AC75" s="68"/>
      <c r="AD75" s="68"/>
    </row>
    <row r="76" spans="2:30" x14ac:dyDescent="0.15">
      <c r="B76" s="65">
        <f t="shared" si="1"/>
        <v>42</v>
      </c>
      <c r="C76" s="65" t="s">
        <v>49</v>
      </c>
      <c r="D76" s="66"/>
      <c r="E76" s="67"/>
      <c r="F76" s="68"/>
      <c r="G76" s="68"/>
      <c r="H76" s="68"/>
      <c r="I76" s="68"/>
      <c r="J76" s="69"/>
      <c r="K76" s="69"/>
      <c r="L76" s="70"/>
      <c r="M76" s="69"/>
      <c r="N76" s="71"/>
      <c r="O76" s="78"/>
      <c r="P76" s="79"/>
      <c r="Q76" s="79"/>
      <c r="R76" s="79"/>
      <c r="S76" s="77">
        <f t="shared" si="0"/>
        <v>0</v>
      </c>
      <c r="T76" s="72"/>
      <c r="U76" s="73"/>
      <c r="V76" s="74"/>
      <c r="W76" s="74"/>
      <c r="X76" s="74"/>
      <c r="Y76" s="74"/>
      <c r="Z76" s="74"/>
      <c r="AA76" s="74"/>
      <c r="AB76" s="74"/>
      <c r="AC76" s="68"/>
      <c r="AD76" s="68"/>
    </row>
    <row r="77" spans="2:30" x14ac:dyDescent="0.15">
      <c r="B77" s="65">
        <f t="shared" si="1"/>
        <v>43</v>
      </c>
      <c r="C77" s="65" t="s">
        <v>49</v>
      </c>
      <c r="D77" s="66"/>
      <c r="E77" s="67"/>
      <c r="F77" s="68"/>
      <c r="G77" s="68"/>
      <c r="H77" s="68"/>
      <c r="I77" s="68"/>
      <c r="J77" s="69"/>
      <c r="K77" s="69"/>
      <c r="L77" s="70"/>
      <c r="M77" s="69"/>
      <c r="N77" s="71"/>
      <c r="O77" s="78"/>
      <c r="P77" s="79"/>
      <c r="Q77" s="79"/>
      <c r="R77" s="79"/>
      <c r="S77" s="77">
        <f t="shared" si="0"/>
        <v>0</v>
      </c>
      <c r="T77" s="72"/>
      <c r="U77" s="73"/>
      <c r="V77" s="74"/>
      <c r="W77" s="74"/>
      <c r="X77" s="74"/>
      <c r="Y77" s="74"/>
      <c r="Z77" s="74"/>
      <c r="AA77" s="74"/>
      <c r="AB77" s="74"/>
      <c r="AC77" s="68"/>
      <c r="AD77" s="68"/>
    </row>
    <row r="78" spans="2:30" x14ac:dyDescent="0.15">
      <c r="B78" s="65">
        <f t="shared" si="1"/>
        <v>44</v>
      </c>
      <c r="C78" s="65" t="s">
        <v>49</v>
      </c>
      <c r="D78" s="66"/>
      <c r="E78" s="67"/>
      <c r="F78" s="68"/>
      <c r="G78" s="68"/>
      <c r="H78" s="68"/>
      <c r="I78" s="68"/>
      <c r="J78" s="69"/>
      <c r="K78" s="69"/>
      <c r="L78" s="70"/>
      <c r="M78" s="69"/>
      <c r="N78" s="71"/>
      <c r="O78" s="78"/>
      <c r="P78" s="79"/>
      <c r="Q78" s="79"/>
      <c r="R78" s="79"/>
      <c r="S78" s="77">
        <f t="shared" si="0"/>
        <v>0</v>
      </c>
      <c r="T78" s="72"/>
      <c r="U78" s="73"/>
      <c r="V78" s="74"/>
      <c r="W78" s="74"/>
      <c r="X78" s="74"/>
      <c r="Y78" s="74"/>
      <c r="Z78" s="74"/>
      <c r="AA78" s="74"/>
      <c r="AB78" s="74"/>
      <c r="AC78" s="68"/>
      <c r="AD78" s="68"/>
    </row>
    <row r="79" spans="2:30" x14ac:dyDescent="0.15">
      <c r="B79" s="65">
        <f t="shared" si="1"/>
        <v>45</v>
      </c>
      <c r="C79" s="65" t="s">
        <v>49</v>
      </c>
      <c r="D79" s="66"/>
      <c r="E79" s="67"/>
      <c r="F79" s="68"/>
      <c r="G79" s="68"/>
      <c r="H79" s="68"/>
      <c r="I79" s="68"/>
      <c r="J79" s="69"/>
      <c r="K79" s="69"/>
      <c r="L79" s="70"/>
      <c r="M79" s="69"/>
      <c r="N79" s="71"/>
      <c r="O79" s="78"/>
      <c r="P79" s="79"/>
      <c r="Q79" s="79"/>
      <c r="R79" s="79"/>
      <c r="S79" s="77">
        <f t="shared" si="0"/>
        <v>0</v>
      </c>
      <c r="T79" s="72"/>
      <c r="U79" s="73"/>
      <c r="V79" s="74"/>
      <c r="W79" s="74"/>
      <c r="X79" s="74"/>
      <c r="Y79" s="74"/>
      <c r="Z79" s="74"/>
      <c r="AA79" s="74"/>
      <c r="AB79" s="74"/>
      <c r="AC79" s="68"/>
      <c r="AD79" s="68"/>
    </row>
    <row r="80" spans="2:30" x14ac:dyDescent="0.15">
      <c r="B80" s="65">
        <f t="shared" si="1"/>
        <v>46</v>
      </c>
      <c r="C80" s="65" t="s">
        <v>49</v>
      </c>
      <c r="D80" s="66"/>
      <c r="E80" s="67"/>
      <c r="F80" s="68"/>
      <c r="G80" s="68"/>
      <c r="H80" s="68"/>
      <c r="I80" s="68"/>
      <c r="J80" s="69"/>
      <c r="K80" s="69"/>
      <c r="L80" s="70"/>
      <c r="M80" s="69"/>
      <c r="N80" s="71"/>
      <c r="O80" s="78"/>
      <c r="P80" s="79"/>
      <c r="Q80" s="79"/>
      <c r="R80" s="79"/>
      <c r="S80" s="77">
        <f t="shared" si="0"/>
        <v>0</v>
      </c>
      <c r="T80" s="72"/>
      <c r="U80" s="73"/>
      <c r="V80" s="74"/>
      <c r="W80" s="74"/>
      <c r="X80" s="74"/>
      <c r="Y80" s="74"/>
      <c r="Z80" s="74"/>
      <c r="AA80" s="74"/>
      <c r="AB80" s="74"/>
      <c r="AC80" s="68"/>
      <c r="AD80" s="68"/>
    </row>
    <row r="81" spans="2:30" x14ac:dyDescent="0.15">
      <c r="B81" s="65">
        <f t="shared" si="1"/>
        <v>47</v>
      </c>
      <c r="C81" s="65" t="s">
        <v>49</v>
      </c>
      <c r="D81" s="66"/>
      <c r="E81" s="67"/>
      <c r="F81" s="68"/>
      <c r="G81" s="68"/>
      <c r="H81" s="68"/>
      <c r="I81" s="68"/>
      <c r="J81" s="69"/>
      <c r="K81" s="69"/>
      <c r="L81" s="70"/>
      <c r="M81" s="69"/>
      <c r="N81" s="71"/>
      <c r="O81" s="78"/>
      <c r="P81" s="79"/>
      <c r="Q81" s="79"/>
      <c r="R81" s="79"/>
      <c r="S81" s="77">
        <f t="shared" si="0"/>
        <v>0</v>
      </c>
      <c r="T81" s="72"/>
      <c r="U81" s="73"/>
      <c r="V81" s="74"/>
      <c r="W81" s="74"/>
      <c r="X81" s="74"/>
      <c r="Y81" s="74"/>
      <c r="Z81" s="74"/>
      <c r="AA81" s="74"/>
      <c r="AB81" s="74"/>
      <c r="AC81" s="68"/>
      <c r="AD81" s="68"/>
    </row>
    <row r="82" spans="2:30" x14ac:dyDescent="0.15">
      <c r="B82" s="65">
        <f t="shared" si="1"/>
        <v>48</v>
      </c>
      <c r="C82" s="65" t="s">
        <v>49</v>
      </c>
      <c r="D82" s="66"/>
      <c r="E82" s="67"/>
      <c r="F82" s="68"/>
      <c r="G82" s="68"/>
      <c r="H82" s="68"/>
      <c r="I82" s="68"/>
      <c r="J82" s="69"/>
      <c r="K82" s="69"/>
      <c r="L82" s="70"/>
      <c r="M82" s="69"/>
      <c r="N82" s="71"/>
      <c r="O82" s="78"/>
      <c r="P82" s="79"/>
      <c r="Q82" s="79"/>
      <c r="R82" s="79"/>
      <c r="S82" s="77">
        <f t="shared" si="0"/>
        <v>0</v>
      </c>
      <c r="T82" s="72"/>
      <c r="U82" s="73"/>
      <c r="V82" s="74"/>
      <c r="W82" s="74"/>
      <c r="X82" s="74"/>
      <c r="Y82" s="74"/>
      <c r="Z82" s="74"/>
      <c r="AA82" s="74"/>
      <c r="AB82" s="74"/>
      <c r="AC82" s="68"/>
      <c r="AD82" s="68"/>
    </row>
    <row r="83" spans="2:30" x14ac:dyDescent="0.15">
      <c r="B83" s="65">
        <f t="shared" si="1"/>
        <v>49</v>
      </c>
      <c r="C83" s="65" t="s">
        <v>49</v>
      </c>
      <c r="D83" s="66"/>
      <c r="E83" s="67"/>
      <c r="F83" s="68"/>
      <c r="G83" s="68"/>
      <c r="H83" s="68"/>
      <c r="I83" s="68"/>
      <c r="J83" s="69"/>
      <c r="K83" s="69"/>
      <c r="L83" s="70"/>
      <c r="M83" s="69"/>
      <c r="N83" s="71"/>
      <c r="O83" s="78"/>
      <c r="P83" s="79"/>
      <c r="Q83" s="79"/>
      <c r="R83" s="79"/>
      <c r="S83" s="77">
        <f t="shared" si="0"/>
        <v>0</v>
      </c>
      <c r="T83" s="72"/>
      <c r="U83" s="73"/>
      <c r="V83" s="74"/>
      <c r="W83" s="74"/>
      <c r="X83" s="74"/>
      <c r="Y83" s="74"/>
      <c r="Z83" s="74"/>
      <c r="AA83" s="74"/>
      <c r="AB83" s="74"/>
      <c r="AC83" s="68"/>
      <c r="AD83" s="68"/>
    </row>
    <row r="84" spans="2:30" x14ac:dyDescent="0.15">
      <c r="B84" s="65">
        <f t="shared" si="1"/>
        <v>50</v>
      </c>
      <c r="C84" s="65" t="s">
        <v>49</v>
      </c>
      <c r="D84" s="66"/>
      <c r="E84" s="67"/>
      <c r="F84" s="68"/>
      <c r="G84" s="68"/>
      <c r="H84" s="68"/>
      <c r="I84" s="68"/>
      <c r="J84" s="69"/>
      <c r="K84" s="69"/>
      <c r="L84" s="70"/>
      <c r="M84" s="69"/>
      <c r="N84" s="71"/>
      <c r="O84" s="78"/>
      <c r="P84" s="79"/>
      <c r="Q84" s="79"/>
      <c r="R84" s="79"/>
      <c r="S84" s="77">
        <f t="shared" si="0"/>
        <v>0</v>
      </c>
      <c r="T84" s="72"/>
      <c r="U84" s="73"/>
      <c r="V84" s="74"/>
      <c r="W84" s="74"/>
      <c r="X84" s="74"/>
      <c r="Y84" s="74"/>
      <c r="Z84" s="74"/>
      <c r="AA84" s="74"/>
      <c r="AB84" s="74"/>
      <c r="AC84" s="68"/>
      <c r="AD84" s="68"/>
    </row>
    <row r="85" spans="2:30" x14ac:dyDescent="0.15">
      <c r="B85" s="65">
        <f t="shared" si="1"/>
        <v>51</v>
      </c>
      <c r="C85" s="65" t="s">
        <v>49</v>
      </c>
      <c r="D85" s="66"/>
      <c r="E85" s="67"/>
      <c r="F85" s="68"/>
      <c r="G85" s="68"/>
      <c r="H85" s="68"/>
      <c r="I85" s="68"/>
      <c r="J85" s="69"/>
      <c r="K85" s="69"/>
      <c r="L85" s="70"/>
      <c r="M85" s="69"/>
      <c r="N85" s="71"/>
      <c r="O85" s="78"/>
      <c r="P85" s="79"/>
      <c r="Q85" s="79"/>
      <c r="R85" s="79"/>
      <c r="S85" s="77">
        <f t="shared" si="0"/>
        <v>0</v>
      </c>
      <c r="T85" s="72"/>
      <c r="U85" s="73"/>
      <c r="V85" s="74"/>
      <c r="W85" s="74"/>
      <c r="X85" s="74"/>
      <c r="Y85" s="74"/>
      <c r="Z85" s="74"/>
      <c r="AA85" s="74"/>
      <c r="AB85" s="74"/>
      <c r="AC85" s="68"/>
      <c r="AD85" s="68"/>
    </row>
    <row r="86" spans="2:30" x14ac:dyDescent="0.15">
      <c r="B86" s="65">
        <f t="shared" si="1"/>
        <v>52</v>
      </c>
      <c r="C86" s="65" t="s">
        <v>49</v>
      </c>
      <c r="D86" s="66"/>
      <c r="E86" s="67"/>
      <c r="F86" s="68"/>
      <c r="G86" s="68"/>
      <c r="H86" s="68"/>
      <c r="I86" s="68"/>
      <c r="J86" s="69"/>
      <c r="K86" s="69"/>
      <c r="L86" s="70"/>
      <c r="M86" s="69"/>
      <c r="N86" s="71"/>
      <c r="O86" s="78"/>
      <c r="P86" s="79"/>
      <c r="Q86" s="79"/>
      <c r="R86" s="79"/>
      <c r="S86" s="77">
        <f t="shared" si="0"/>
        <v>0</v>
      </c>
      <c r="T86" s="72"/>
      <c r="U86" s="73"/>
      <c r="V86" s="74"/>
      <c r="W86" s="74"/>
      <c r="X86" s="74"/>
      <c r="Y86" s="74"/>
      <c r="Z86" s="74"/>
      <c r="AA86" s="74"/>
      <c r="AB86" s="74"/>
      <c r="AC86" s="68"/>
      <c r="AD86" s="68"/>
    </row>
    <row r="87" spans="2:30" x14ac:dyDescent="0.15">
      <c r="B87" s="65">
        <f t="shared" si="1"/>
        <v>53</v>
      </c>
      <c r="C87" s="65" t="s">
        <v>49</v>
      </c>
      <c r="D87" s="66"/>
      <c r="E87" s="67"/>
      <c r="F87" s="68"/>
      <c r="G87" s="68"/>
      <c r="H87" s="68"/>
      <c r="I87" s="68"/>
      <c r="J87" s="69"/>
      <c r="K87" s="69"/>
      <c r="L87" s="70"/>
      <c r="M87" s="69"/>
      <c r="N87" s="71"/>
      <c r="O87" s="78"/>
      <c r="P87" s="79"/>
      <c r="Q87" s="79"/>
      <c r="R87" s="79"/>
      <c r="S87" s="77">
        <f t="shared" si="0"/>
        <v>0</v>
      </c>
      <c r="T87" s="72"/>
      <c r="U87" s="73"/>
      <c r="V87" s="74"/>
      <c r="W87" s="74"/>
      <c r="X87" s="74"/>
      <c r="Y87" s="74"/>
      <c r="Z87" s="74"/>
      <c r="AA87" s="74"/>
      <c r="AB87" s="74"/>
      <c r="AC87" s="68"/>
      <c r="AD87" s="68"/>
    </row>
    <row r="88" spans="2:30" x14ac:dyDescent="0.15">
      <c r="B88" s="65">
        <f t="shared" si="1"/>
        <v>54</v>
      </c>
      <c r="C88" s="65" t="s">
        <v>49</v>
      </c>
      <c r="D88" s="66"/>
      <c r="E88" s="67"/>
      <c r="F88" s="68"/>
      <c r="G88" s="68"/>
      <c r="H88" s="68"/>
      <c r="I88" s="68"/>
      <c r="J88" s="69"/>
      <c r="K88" s="69"/>
      <c r="L88" s="70"/>
      <c r="M88" s="69"/>
      <c r="N88" s="71"/>
      <c r="O88" s="78"/>
      <c r="P88" s="79"/>
      <c r="Q88" s="79"/>
      <c r="R88" s="79"/>
      <c r="S88" s="77">
        <f t="shared" si="0"/>
        <v>0</v>
      </c>
      <c r="T88" s="72"/>
      <c r="U88" s="73"/>
      <c r="V88" s="74"/>
      <c r="W88" s="74"/>
      <c r="X88" s="74"/>
      <c r="Y88" s="74"/>
      <c r="Z88" s="74"/>
      <c r="AA88" s="74"/>
      <c r="AB88" s="74"/>
      <c r="AC88" s="68"/>
      <c r="AD88" s="68"/>
    </row>
    <row r="89" spans="2:30" x14ac:dyDescent="0.15">
      <c r="B89" s="65">
        <f t="shared" si="1"/>
        <v>55</v>
      </c>
      <c r="C89" s="65" t="s">
        <v>49</v>
      </c>
      <c r="D89" s="66"/>
      <c r="E89" s="67"/>
      <c r="F89" s="68"/>
      <c r="G89" s="68"/>
      <c r="H89" s="68"/>
      <c r="I89" s="68"/>
      <c r="J89" s="69"/>
      <c r="K89" s="69"/>
      <c r="L89" s="70"/>
      <c r="M89" s="69"/>
      <c r="N89" s="71"/>
      <c r="O89" s="78"/>
      <c r="P89" s="79"/>
      <c r="Q89" s="79"/>
      <c r="R89" s="79"/>
      <c r="S89" s="77">
        <f t="shared" si="0"/>
        <v>0</v>
      </c>
      <c r="T89" s="72"/>
      <c r="U89" s="73"/>
      <c r="V89" s="74"/>
      <c r="W89" s="74"/>
      <c r="X89" s="74"/>
      <c r="Y89" s="74"/>
      <c r="Z89" s="74"/>
      <c r="AA89" s="74"/>
      <c r="AB89" s="74"/>
      <c r="AC89" s="68"/>
      <c r="AD89" s="68"/>
    </row>
    <row r="90" spans="2:30" x14ac:dyDescent="0.15">
      <c r="B90" s="65">
        <f t="shared" si="1"/>
        <v>56</v>
      </c>
      <c r="C90" s="65" t="s">
        <v>49</v>
      </c>
      <c r="D90" s="66"/>
      <c r="E90" s="67"/>
      <c r="F90" s="68"/>
      <c r="G90" s="68"/>
      <c r="H90" s="68"/>
      <c r="I90" s="68"/>
      <c r="J90" s="69"/>
      <c r="K90" s="69"/>
      <c r="L90" s="70"/>
      <c r="M90" s="69"/>
      <c r="N90" s="71"/>
      <c r="O90" s="78"/>
      <c r="P90" s="79"/>
      <c r="Q90" s="79"/>
      <c r="R90" s="79"/>
      <c r="S90" s="77">
        <f t="shared" si="0"/>
        <v>0</v>
      </c>
      <c r="T90" s="72"/>
      <c r="U90" s="73"/>
      <c r="V90" s="74"/>
      <c r="W90" s="74"/>
      <c r="X90" s="74"/>
      <c r="Y90" s="74"/>
      <c r="Z90" s="74"/>
      <c r="AA90" s="74"/>
      <c r="AB90" s="74"/>
      <c r="AC90" s="68"/>
      <c r="AD90" s="68"/>
    </row>
    <row r="91" spans="2:30" x14ac:dyDescent="0.15">
      <c r="B91" s="65">
        <f t="shared" si="1"/>
        <v>57</v>
      </c>
      <c r="C91" s="65" t="s">
        <v>49</v>
      </c>
      <c r="D91" s="66"/>
      <c r="E91" s="67"/>
      <c r="F91" s="68"/>
      <c r="G91" s="68"/>
      <c r="H91" s="68"/>
      <c r="I91" s="68"/>
      <c r="J91" s="69"/>
      <c r="K91" s="69"/>
      <c r="L91" s="70"/>
      <c r="M91" s="69"/>
      <c r="N91" s="71"/>
      <c r="O91" s="78"/>
      <c r="P91" s="79"/>
      <c r="Q91" s="79"/>
      <c r="R91" s="79"/>
      <c r="S91" s="77">
        <f t="shared" si="0"/>
        <v>0</v>
      </c>
      <c r="T91" s="72"/>
      <c r="U91" s="73"/>
      <c r="V91" s="74"/>
      <c r="W91" s="74"/>
      <c r="X91" s="74"/>
      <c r="Y91" s="74"/>
      <c r="Z91" s="74"/>
      <c r="AA91" s="74"/>
      <c r="AB91" s="74"/>
      <c r="AC91" s="68"/>
      <c r="AD91" s="68"/>
    </row>
    <row r="92" spans="2:30" x14ac:dyDescent="0.15">
      <c r="B92" s="65">
        <f t="shared" si="1"/>
        <v>58</v>
      </c>
      <c r="C92" s="65" t="s">
        <v>49</v>
      </c>
      <c r="D92" s="66"/>
      <c r="E92" s="67"/>
      <c r="F92" s="68"/>
      <c r="G92" s="68"/>
      <c r="H92" s="68"/>
      <c r="I92" s="68"/>
      <c r="J92" s="69"/>
      <c r="K92" s="69"/>
      <c r="L92" s="70"/>
      <c r="M92" s="69"/>
      <c r="N92" s="71"/>
      <c r="O92" s="78"/>
      <c r="P92" s="79"/>
      <c r="Q92" s="79"/>
      <c r="R92" s="79"/>
      <c r="S92" s="77">
        <f t="shared" si="0"/>
        <v>0</v>
      </c>
      <c r="T92" s="72"/>
      <c r="U92" s="73"/>
      <c r="V92" s="74"/>
      <c r="W92" s="74"/>
      <c r="X92" s="74"/>
      <c r="Y92" s="74"/>
      <c r="Z92" s="74"/>
      <c r="AA92" s="74"/>
      <c r="AB92" s="74"/>
      <c r="AC92" s="68"/>
      <c r="AD92" s="68"/>
    </row>
    <row r="93" spans="2:30" x14ac:dyDescent="0.15">
      <c r="B93" s="65">
        <f t="shared" si="1"/>
        <v>59</v>
      </c>
      <c r="C93" s="65" t="s">
        <v>49</v>
      </c>
      <c r="D93" s="66"/>
      <c r="E93" s="67"/>
      <c r="F93" s="68"/>
      <c r="G93" s="68"/>
      <c r="H93" s="68"/>
      <c r="I93" s="68"/>
      <c r="J93" s="69"/>
      <c r="K93" s="69"/>
      <c r="L93" s="70"/>
      <c r="M93" s="69"/>
      <c r="N93" s="71"/>
      <c r="O93" s="78"/>
      <c r="P93" s="79"/>
      <c r="Q93" s="79"/>
      <c r="R93" s="79"/>
      <c r="S93" s="77">
        <f t="shared" si="0"/>
        <v>0</v>
      </c>
      <c r="T93" s="72"/>
      <c r="U93" s="73"/>
      <c r="V93" s="74"/>
      <c r="W93" s="74"/>
      <c r="X93" s="74"/>
      <c r="Y93" s="74"/>
      <c r="Z93" s="74"/>
      <c r="AA93" s="74"/>
      <c r="AB93" s="74"/>
      <c r="AC93" s="68"/>
      <c r="AD93" s="68"/>
    </row>
    <row r="94" spans="2:30" x14ac:dyDescent="0.15">
      <c r="B94" s="65">
        <f t="shared" si="1"/>
        <v>60</v>
      </c>
      <c r="C94" s="65" t="s">
        <v>49</v>
      </c>
      <c r="D94" s="66"/>
      <c r="E94" s="67"/>
      <c r="F94" s="68"/>
      <c r="G94" s="68"/>
      <c r="H94" s="68"/>
      <c r="I94" s="68"/>
      <c r="J94" s="69"/>
      <c r="K94" s="69"/>
      <c r="L94" s="70"/>
      <c r="M94" s="69"/>
      <c r="N94" s="71"/>
      <c r="O94" s="78"/>
      <c r="P94" s="79"/>
      <c r="Q94" s="79"/>
      <c r="R94" s="79"/>
      <c r="S94" s="77">
        <f t="shared" si="0"/>
        <v>0</v>
      </c>
      <c r="T94" s="72"/>
      <c r="U94" s="73"/>
      <c r="V94" s="74"/>
      <c r="W94" s="74"/>
      <c r="X94" s="74"/>
      <c r="Y94" s="74"/>
      <c r="Z94" s="74"/>
      <c r="AA94" s="74"/>
      <c r="AB94" s="74"/>
      <c r="AC94" s="68"/>
      <c r="AD94" s="68"/>
    </row>
    <row r="95" spans="2:30" x14ac:dyDescent="0.15">
      <c r="B95" s="65">
        <f t="shared" si="1"/>
        <v>61</v>
      </c>
      <c r="C95" s="65" t="s">
        <v>49</v>
      </c>
      <c r="D95" s="66"/>
      <c r="E95" s="67"/>
      <c r="F95" s="68"/>
      <c r="G95" s="68"/>
      <c r="H95" s="68"/>
      <c r="I95" s="68"/>
      <c r="J95" s="69"/>
      <c r="K95" s="69"/>
      <c r="L95" s="70"/>
      <c r="M95" s="69"/>
      <c r="N95" s="71"/>
      <c r="O95" s="78"/>
      <c r="P95" s="79"/>
      <c r="Q95" s="79"/>
      <c r="R95" s="79"/>
      <c r="S95" s="77">
        <f t="shared" si="0"/>
        <v>0</v>
      </c>
      <c r="T95" s="72"/>
      <c r="U95" s="73"/>
      <c r="V95" s="74"/>
      <c r="W95" s="74"/>
      <c r="X95" s="74"/>
      <c r="Y95" s="74"/>
      <c r="Z95" s="74"/>
      <c r="AA95" s="74"/>
      <c r="AB95" s="74"/>
      <c r="AC95" s="68"/>
      <c r="AD95" s="68"/>
    </row>
    <row r="96" spans="2:30" x14ac:dyDescent="0.15">
      <c r="B96" s="65">
        <f t="shared" si="1"/>
        <v>62</v>
      </c>
      <c r="C96" s="65" t="s">
        <v>49</v>
      </c>
      <c r="D96" s="66"/>
      <c r="E96" s="67"/>
      <c r="F96" s="68"/>
      <c r="G96" s="68"/>
      <c r="H96" s="68"/>
      <c r="I96" s="68"/>
      <c r="J96" s="69"/>
      <c r="K96" s="69"/>
      <c r="L96" s="70"/>
      <c r="M96" s="69"/>
      <c r="N96" s="71"/>
      <c r="O96" s="78"/>
      <c r="P96" s="79"/>
      <c r="Q96" s="79"/>
      <c r="R96" s="79"/>
      <c r="S96" s="77">
        <f t="shared" si="0"/>
        <v>0</v>
      </c>
      <c r="T96" s="72"/>
      <c r="U96" s="73"/>
      <c r="V96" s="74"/>
      <c r="W96" s="74"/>
      <c r="X96" s="74"/>
      <c r="Y96" s="74"/>
      <c r="Z96" s="74"/>
      <c r="AA96" s="74"/>
      <c r="AB96" s="74"/>
      <c r="AC96" s="68"/>
      <c r="AD96" s="68"/>
    </row>
    <row r="97" spans="2:30" x14ac:dyDescent="0.15">
      <c r="B97" s="65">
        <f t="shared" si="1"/>
        <v>63</v>
      </c>
      <c r="C97" s="65" t="s">
        <v>49</v>
      </c>
      <c r="D97" s="66"/>
      <c r="E97" s="67"/>
      <c r="F97" s="68"/>
      <c r="G97" s="68"/>
      <c r="H97" s="68"/>
      <c r="I97" s="68"/>
      <c r="J97" s="69"/>
      <c r="K97" s="69"/>
      <c r="L97" s="70"/>
      <c r="M97" s="69"/>
      <c r="N97" s="71"/>
      <c r="O97" s="78"/>
      <c r="P97" s="79"/>
      <c r="Q97" s="79"/>
      <c r="R97" s="79"/>
      <c r="S97" s="77">
        <f t="shared" si="0"/>
        <v>0</v>
      </c>
      <c r="T97" s="72"/>
      <c r="U97" s="73"/>
      <c r="V97" s="74"/>
      <c r="W97" s="74"/>
      <c r="X97" s="74"/>
      <c r="Y97" s="74"/>
      <c r="Z97" s="74"/>
      <c r="AA97" s="74"/>
      <c r="AB97" s="74"/>
      <c r="AC97" s="68"/>
      <c r="AD97" s="68"/>
    </row>
    <row r="98" spans="2:30" x14ac:dyDescent="0.15">
      <c r="B98" s="65">
        <f t="shared" si="1"/>
        <v>64</v>
      </c>
      <c r="C98" s="65" t="s">
        <v>49</v>
      </c>
      <c r="D98" s="66"/>
      <c r="E98" s="67"/>
      <c r="F98" s="68"/>
      <c r="G98" s="68"/>
      <c r="H98" s="68"/>
      <c r="I98" s="68"/>
      <c r="J98" s="69"/>
      <c r="K98" s="69"/>
      <c r="L98" s="70"/>
      <c r="M98" s="69"/>
      <c r="N98" s="71"/>
      <c r="O98" s="78"/>
      <c r="P98" s="79"/>
      <c r="Q98" s="79"/>
      <c r="R98" s="79"/>
      <c r="S98" s="77">
        <f t="shared" si="0"/>
        <v>0</v>
      </c>
      <c r="T98" s="72"/>
      <c r="U98" s="73"/>
      <c r="V98" s="74"/>
      <c r="W98" s="74"/>
      <c r="X98" s="74"/>
      <c r="Y98" s="74"/>
      <c r="Z98" s="74"/>
      <c r="AA98" s="74"/>
      <c r="AB98" s="74"/>
      <c r="AC98" s="68"/>
      <c r="AD98" s="68"/>
    </row>
    <row r="99" spans="2:30" x14ac:dyDescent="0.15">
      <c r="B99" s="65">
        <f t="shared" si="1"/>
        <v>65</v>
      </c>
      <c r="C99" s="65" t="s">
        <v>49</v>
      </c>
      <c r="D99" s="66"/>
      <c r="E99" s="67"/>
      <c r="F99" s="68"/>
      <c r="G99" s="68"/>
      <c r="H99" s="68"/>
      <c r="I99" s="68"/>
      <c r="J99" s="69"/>
      <c r="K99" s="69"/>
      <c r="L99" s="70"/>
      <c r="M99" s="69"/>
      <c r="N99" s="71"/>
      <c r="O99" s="78"/>
      <c r="P99" s="79"/>
      <c r="Q99" s="79"/>
      <c r="R99" s="79"/>
      <c r="S99" s="77">
        <f t="shared" si="0"/>
        <v>0</v>
      </c>
      <c r="T99" s="72"/>
      <c r="U99" s="73"/>
      <c r="V99" s="74"/>
      <c r="W99" s="74"/>
      <c r="X99" s="74"/>
      <c r="Y99" s="74"/>
      <c r="Z99" s="74"/>
      <c r="AA99" s="74"/>
      <c r="AB99" s="74"/>
      <c r="AC99" s="68"/>
      <c r="AD99" s="68"/>
    </row>
    <row r="100" spans="2:30" x14ac:dyDescent="0.15">
      <c r="B100" s="65">
        <f t="shared" si="1"/>
        <v>66</v>
      </c>
      <c r="C100" s="65" t="s">
        <v>49</v>
      </c>
      <c r="D100" s="66"/>
      <c r="E100" s="67"/>
      <c r="F100" s="68"/>
      <c r="G100" s="68"/>
      <c r="H100" s="68"/>
      <c r="I100" s="68"/>
      <c r="J100" s="69"/>
      <c r="K100" s="69"/>
      <c r="L100" s="70"/>
      <c r="M100" s="69"/>
      <c r="N100" s="71"/>
      <c r="O100" s="78"/>
      <c r="P100" s="79"/>
      <c r="Q100" s="79"/>
      <c r="R100" s="79"/>
      <c r="S100" s="77">
        <f t="shared" ref="S100:S105" si="2">SUM(O100:R100)</f>
        <v>0</v>
      </c>
      <c r="T100" s="72"/>
      <c r="U100" s="73"/>
      <c r="V100" s="74"/>
      <c r="W100" s="74"/>
      <c r="X100" s="74"/>
      <c r="Y100" s="74"/>
      <c r="Z100" s="74"/>
      <c r="AA100" s="74"/>
      <c r="AB100" s="74"/>
      <c r="AC100" s="68"/>
      <c r="AD100" s="68"/>
    </row>
    <row r="101" spans="2:30" x14ac:dyDescent="0.15">
      <c r="B101" s="65">
        <f t="shared" ref="B101:B105" si="3">B100+1</f>
        <v>67</v>
      </c>
      <c r="C101" s="65" t="s">
        <v>49</v>
      </c>
      <c r="D101" s="66"/>
      <c r="E101" s="67"/>
      <c r="F101" s="68"/>
      <c r="G101" s="68"/>
      <c r="H101" s="68"/>
      <c r="I101" s="68"/>
      <c r="J101" s="69"/>
      <c r="K101" s="69"/>
      <c r="L101" s="70"/>
      <c r="M101" s="69"/>
      <c r="N101" s="71"/>
      <c r="O101" s="78"/>
      <c r="P101" s="79"/>
      <c r="Q101" s="79"/>
      <c r="R101" s="79"/>
      <c r="S101" s="77">
        <f t="shared" si="2"/>
        <v>0</v>
      </c>
      <c r="T101" s="72"/>
      <c r="U101" s="73"/>
      <c r="V101" s="74"/>
      <c r="W101" s="74"/>
      <c r="X101" s="74"/>
      <c r="Y101" s="74"/>
      <c r="Z101" s="74"/>
      <c r="AA101" s="74"/>
      <c r="AB101" s="74"/>
      <c r="AC101" s="68"/>
      <c r="AD101" s="68"/>
    </row>
    <row r="102" spans="2:30" x14ac:dyDescent="0.15">
      <c r="B102" s="65">
        <f t="shared" si="3"/>
        <v>68</v>
      </c>
      <c r="C102" s="65" t="s">
        <v>49</v>
      </c>
      <c r="D102" s="66"/>
      <c r="E102" s="67"/>
      <c r="F102" s="68"/>
      <c r="G102" s="68"/>
      <c r="H102" s="68"/>
      <c r="I102" s="68"/>
      <c r="J102" s="69"/>
      <c r="K102" s="69"/>
      <c r="L102" s="70"/>
      <c r="M102" s="69"/>
      <c r="N102" s="71"/>
      <c r="O102" s="78"/>
      <c r="P102" s="79"/>
      <c r="Q102" s="79"/>
      <c r="R102" s="79"/>
      <c r="S102" s="77">
        <f t="shared" si="2"/>
        <v>0</v>
      </c>
      <c r="T102" s="72"/>
      <c r="U102" s="73"/>
      <c r="V102" s="74"/>
      <c r="W102" s="74"/>
      <c r="X102" s="74"/>
      <c r="Y102" s="74"/>
      <c r="Z102" s="74"/>
      <c r="AA102" s="74"/>
      <c r="AB102" s="74"/>
      <c r="AC102" s="68"/>
      <c r="AD102" s="68"/>
    </row>
    <row r="103" spans="2:30" x14ac:dyDescent="0.15">
      <c r="B103" s="65">
        <f t="shared" si="3"/>
        <v>69</v>
      </c>
      <c r="C103" s="65" t="s">
        <v>49</v>
      </c>
      <c r="D103" s="66"/>
      <c r="E103" s="67"/>
      <c r="F103" s="68"/>
      <c r="G103" s="68"/>
      <c r="H103" s="68"/>
      <c r="I103" s="68"/>
      <c r="J103" s="69"/>
      <c r="K103" s="69"/>
      <c r="L103" s="70"/>
      <c r="M103" s="69"/>
      <c r="N103" s="71"/>
      <c r="O103" s="78"/>
      <c r="P103" s="79"/>
      <c r="Q103" s="79"/>
      <c r="R103" s="79"/>
      <c r="S103" s="77">
        <f t="shared" si="2"/>
        <v>0</v>
      </c>
      <c r="T103" s="72"/>
      <c r="U103" s="73"/>
      <c r="V103" s="74"/>
      <c r="W103" s="74"/>
      <c r="X103" s="74"/>
      <c r="Y103" s="74"/>
      <c r="Z103" s="74"/>
      <c r="AA103" s="74"/>
      <c r="AB103" s="74"/>
      <c r="AC103" s="68"/>
      <c r="AD103" s="68"/>
    </row>
    <row r="104" spans="2:30" x14ac:dyDescent="0.15">
      <c r="B104" s="65">
        <f t="shared" si="3"/>
        <v>70</v>
      </c>
      <c r="C104" s="65" t="s">
        <v>49</v>
      </c>
      <c r="D104" s="66"/>
      <c r="E104" s="67"/>
      <c r="F104" s="68"/>
      <c r="G104" s="68"/>
      <c r="H104" s="68"/>
      <c r="I104" s="68"/>
      <c r="J104" s="69"/>
      <c r="K104" s="69"/>
      <c r="L104" s="70"/>
      <c r="M104" s="69"/>
      <c r="N104" s="71"/>
      <c r="O104" s="78"/>
      <c r="P104" s="79"/>
      <c r="Q104" s="79"/>
      <c r="R104" s="79"/>
      <c r="S104" s="77">
        <f t="shared" si="2"/>
        <v>0</v>
      </c>
      <c r="T104" s="72"/>
      <c r="U104" s="73"/>
      <c r="V104" s="74"/>
      <c r="W104" s="74"/>
      <c r="X104" s="74"/>
      <c r="Y104" s="74"/>
      <c r="Z104" s="74"/>
      <c r="AA104" s="74"/>
      <c r="AB104" s="74"/>
      <c r="AC104" s="68"/>
      <c r="AD104" s="68"/>
    </row>
    <row r="105" spans="2:30" x14ac:dyDescent="0.15">
      <c r="B105" s="65">
        <f t="shared" si="3"/>
        <v>71</v>
      </c>
      <c r="C105" s="65" t="s">
        <v>49</v>
      </c>
      <c r="D105" s="66"/>
      <c r="E105" s="67"/>
      <c r="F105" s="68"/>
      <c r="G105" s="68"/>
      <c r="H105" s="68"/>
      <c r="I105" s="68"/>
      <c r="J105" s="69"/>
      <c r="K105" s="69"/>
      <c r="L105" s="70"/>
      <c r="M105" s="69"/>
      <c r="N105" s="71"/>
      <c r="O105" s="78"/>
      <c r="P105" s="79"/>
      <c r="Q105" s="79"/>
      <c r="R105" s="79"/>
      <c r="S105" s="77">
        <f t="shared" si="2"/>
        <v>0</v>
      </c>
      <c r="T105" s="72"/>
      <c r="U105" s="73"/>
      <c r="V105" s="74"/>
      <c r="W105" s="74"/>
      <c r="X105" s="74"/>
      <c r="Y105" s="74"/>
      <c r="Z105" s="74"/>
      <c r="AA105" s="74"/>
      <c r="AB105" s="74"/>
      <c r="AC105" s="68"/>
      <c r="AD105" s="68"/>
    </row>
  </sheetData>
  <sheetProtection autoFilter="0"/>
  <dataConsolidate/>
  <mergeCells count="9">
    <mergeCell ref="AA32:AB32"/>
    <mergeCell ref="F34:G34"/>
    <mergeCell ref="N34:R34"/>
    <mergeCell ref="F28:I31"/>
    <mergeCell ref="O28:R30"/>
    <mergeCell ref="N32:R32"/>
    <mergeCell ref="W32:X32"/>
    <mergeCell ref="Y32:Z32"/>
    <mergeCell ref="W28:Z30"/>
  </mergeCells>
  <dataValidations count="7">
    <dataValidation type="list" allowBlank="1" showInputMessage="1" showErrorMessage="1" sqref="C35:C105">
      <formula1>Status</formula1>
    </dataValidation>
    <dataValidation type="list" allowBlank="1" showInputMessage="1" showErrorMessage="1" sqref="K35:K105">
      <formula1>$K$1:$K$8</formula1>
    </dataValidation>
    <dataValidation type="list" allowBlank="1" showInputMessage="1" showErrorMessage="1" sqref="L35:L105">
      <formula1>$L$1:$L$10</formula1>
    </dataValidation>
    <dataValidation type="list" allowBlank="1" showInputMessage="1" showErrorMessage="1" sqref="J35:J105">
      <formula1>$J$1:$J$25</formula1>
    </dataValidation>
    <dataValidation type="list" allowBlank="1" showInputMessage="1" showErrorMessage="1" sqref="AL33 AC35:AC105">
      <formula1>$AC$1:$AC$16</formula1>
    </dataValidation>
    <dataValidation type="list" allowBlank="1" showInputMessage="1" showErrorMessage="1" sqref="AD36:AD105">
      <formula1>ResilienceClassification</formula1>
    </dataValidation>
    <dataValidation type="list" allowBlank="1" showInputMessage="1" showErrorMessage="1" sqref="AD35">
      <formula1>ResClassification</formula1>
    </dataValidation>
  </dataValidations>
  <pageMargins left="0.74803149606299213" right="0.74803149606299213" top="0.98425196850393704" bottom="0.98425196850393704" header="0" footer="0"/>
  <pageSetup paperSize="8" scale="53" fitToHeight="0" orientation="portrait" r:id="rId1"/>
  <headerFooter alignWithMargins="0"/>
  <colBreaks count="1" manualBreakCount="1">
    <brk id="8" min="31" max="390"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zoomScaleNormal="100" workbookViewId="0">
      <selection activeCell="I9" sqref="I9"/>
    </sheetView>
  </sheetViews>
  <sheetFormatPr defaultColWidth="9.140625" defaultRowHeight="12" x14ac:dyDescent="0.15"/>
  <cols>
    <col min="1" max="1" width="37.140625" style="4" customWidth="1"/>
    <col min="2" max="2" width="11.42578125" style="24" customWidth="1"/>
    <col min="3" max="3" width="12.42578125" style="24" bestFit="1" customWidth="1"/>
    <col min="4" max="6" width="11.42578125" style="24" customWidth="1"/>
    <col min="7" max="7" width="2.140625" style="24" customWidth="1"/>
    <col min="8" max="8" width="11.42578125" style="24" customWidth="1"/>
    <col min="9" max="9" width="12.42578125" style="24" bestFit="1" customWidth="1"/>
    <col min="10" max="12" width="11.42578125" style="24" customWidth="1"/>
    <col min="13" max="13" width="2.85546875" style="24" customWidth="1"/>
    <col min="14" max="14" width="11.42578125" style="4" customWidth="1"/>
    <col min="15" max="15" width="33.140625" style="4" customWidth="1"/>
    <col min="16" max="24" width="14.28515625" style="4" customWidth="1"/>
    <col min="25" max="16384" width="9.140625" style="4"/>
  </cols>
  <sheetData>
    <row r="1" spans="1:23" ht="12.75" x14ac:dyDescent="0.15">
      <c r="A1" s="23" t="s">
        <v>98</v>
      </c>
      <c r="C1" s="25"/>
      <c r="D1" s="26"/>
      <c r="H1" s="27"/>
    </row>
    <row r="3" spans="1:23" x14ac:dyDescent="0.15">
      <c r="A3" s="4" t="s">
        <v>99</v>
      </c>
      <c r="B3" s="102" t="s">
        <v>100</v>
      </c>
      <c r="C3" s="102"/>
      <c r="D3" s="102"/>
      <c r="E3" s="102"/>
      <c r="F3" s="28"/>
      <c r="H3" s="102" t="s">
        <v>101</v>
      </c>
      <c r="I3" s="102"/>
      <c r="J3" s="102"/>
      <c r="K3" s="102"/>
    </row>
    <row r="4" spans="1:23" ht="12.75" thickBot="1" x14ac:dyDescent="0.2">
      <c r="B4" s="28" t="s">
        <v>25</v>
      </c>
      <c r="C4" s="28" t="s">
        <v>26</v>
      </c>
      <c r="D4" s="28" t="s">
        <v>27</v>
      </c>
      <c r="E4" s="28" t="s">
        <v>28</v>
      </c>
      <c r="F4" s="29" t="s">
        <v>29</v>
      </c>
      <c r="G4" s="28"/>
      <c r="H4" s="28" t="s">
        <v>25</v>
      </c>
      <c r="I4" s="28" t="s">
        <v>26</v>
      </c>
      <c r="J4" s="28" t="s">
        <v>27</v>
      </c>
      <c r="K4" s="28" t="s">
        <v>28</v>
      </c>
      <c r="L4" s="29" t="s">
        <v>29</v>
      </c>
    </row>
    <row r="5" spans="1:23" ht="12.75" thickBot="1" x14ac:dyDescent="0.2">
      <c r="A5" s="4" t="s">
        <v>102</v>
      </c>
      <c r="B5" s="30"/>
      <c r="C5" s="31"/>
      <c r="D5" s="32"/>
      <c r="E5" s="33"/>
      <c r="F5" s="34"/>
      <c r="H5" s="35"/>
      <c r="I5" s="35"/>
      <c r="J5" s="35"/>
      <c r="K5" s="35"/>
      <c r="L5" s="35"/>
    </row>
    <row r="6" spans="1:23" ht="12.75" thickBot="1" x14ac:dyDescent="0.2">
      <c r="B6" s="36"/>
      <c r="C6" s="36"/>
      <c r="D6" s="36"/>
      <c r="E6" s="36"/>
      <c r="F6" s="36"/>
      <c r="G6" s="36"/>
      <c r="H6" s="36"/>
      <c r="I6" s="36"/>
      <c r="J6" s="36"/>
      <c r="K6" s="36"/>
      <c r="L6" s="36"/>
    </row>
    <row r="7" spans="1:23" ht="12.75" thickBot="1" x14ac:dyDescent="0.2">
      <c r="A7" s="4" t="s">
        <v>103</v>
      </c>
      <c r="B7" s="37"/>
      <c r="C7" s="38"/>
      <c r="D7" s="39"/>
      <c r="E7" s="40"/>
      <c r="F7" s="41">
        <v>0</v>
      </c>
      <c r="H7" s="35"/>
      <c r="I7" s="35"/>
      <c r="J7" s="35"/>
      <c r="K7" s="35"/>
      <c r="L7" s="35"/>
    </row>
    <row r="8" spans="1:23" x14ac:dyDescent="0.15">
      <c r="B8" s="36"/>
      <c r="C8" s="36"/>
      <c r="D8" s="36"/>
      <c r="E8" s="36"/>
      <c r="F8" s="36"/>
      <c r="G8" s="36"/>
      <c r="H8" s="36"/>
      <c r="I8" s="36"/>
      <c r="J8" s="36"/>
      <c r="K8" s="36"/>
      <c r="L8" s="36"/>
    </row>
    <row r="9" spans="1:23" x14ac:dyDescent="0.15">
      <c r="A9" s="4" t="s">
        <v>104</v>
      </c>
      <c r="B9" s="35"/>
      <c r="C9" s="35" t="e">
        <f>SUMIF(#REF!,"draft",#REF!)</f>
        <v>#REF!</v>
      </c>
      <c r="D9" s="35"/>
      <c r="E9" s="35"/>
      <c r="F9" s="35"/>
      <c r="H9" s="35"/>
      <c r="I9" s="35" t="e">
        <f>C9</f>
        <v>#REF!</v>
      </c>
      <c r="J9" s="35"/>
      <c r="K9" s="35"/>
      <c r="L9" s="35"/>
    </row>
    <row r="10" spans="1:23" x14ac:dyDescent="0.15">
      <c r="A10" s="4" t="s">
        <v>105</v>
      </c>
      <c r="B10" s="42"/>
      <c r="C10" s="42"/>
      <c r="D10" s="42"/>
      <c r="E10" s="42"/>
      <c r="F10" s="42"/>
      <c r="H10" s="42"/>
      <c r="I10" s="42"/>
      <c r="J10" s="42"/>
      <c r="K10" s="42"/>
      <c r="L10" s="42"/>
    </row>
    <row r="11" spans="1:23" x14ac:dyDescent="0.15">
      <c r="A11" s="43" t="s">
        <v>77</v>
      </c>
      <c r="B11" s="44"/>
      <c r="C11" s="44"/>
      <c r="D11" s="44"/>
      <c r="E11" s="44"/>
      <c r="F11" s="44"/>
      <c r="H11" s="45"/>
      <c r="I11" s="45"/>
      <c r="J11" s="45"/>
      <c r="K11" s="45"/>
      <c r="L11" s="45"/>
    </row>
    <row r="12" spans="1:23" x14ac:dyDescent="0.15">
      <c r="A12" s="43" t="s">
        <v>106</v>
      </c>
      <c r="B12" s="44"/>
      <c r="C12" s="44"/>
      <c r="D12" s="44"/>
      <c r="E12" s="44"/>
      <c r="F12" s="44"/>
      <c r="H12" s="45"/>
      <c r="I12" s="45"/>
      <c r="J12" s="45"/>
      <c r="K12" s="45"/>
      <c r="L12" s="45"/>
    </row>
    <row r="13" spans="1:23" x14ac:dyDescent="0.15">
      <c r="A13" s="43" t="s">
        <v>107</v>
      </c>
      <c r="B13" s="45"/>
      <c r="C13" s="45"/>
      <c r="D13" s="45"/>
      <c r="E13" s="45"/>
      <c r="F13" s="45"/>
      <c r="H13" s="45"/>
      <c r="I13" s="45"/>
      <c r="J13" s="45"/>
      <c r="K13" s="45"/>
      <c r="L13" s="45"/>
    </row>
    <row r="14" spans="1:23" x14ac:dyDescent="0.15">
      <c r="A14" s="43" t="s">
        <v>108</v>
      </c>
      <c r="B14" s="45"/>
      <c r="C14" s="45"/>
      <c r="D14" s="45"/>
      <c r="E14" s="45"/>
      <c r="F14" s="45"/>
      <c r="H14" s="45"/>
      <c r="I14" s="45"/>
      <c r="J14" s="45"/>
      <c r="K14" s="45"/>
      <c r="L14" s="45"/>
      <c r="N14" s="51"/>
    </row>
    <row r="15" spans="1:23" x14ac:dyDescent="0.15">
      <c r="N15" s="51"/>
    </row>
    <row r="16" spans="1:23" s="48" customFormat="1" ht="24" customHeight="1" x14ac:dyDescent="0.15">
      <c r="A16" s="4" t="s">
        <v>109</v>
      </c>
      <c r="B16" s="103" t="s">
        <v>110</v>
      </c>
      <c r="C16" s="103"/>
      <c r="D16" s="103"/>
      <c r="E16" s="103"/>
      <c r="F16" s="103"/>
      <c r="G16" s="46"/>
      <c r="H16" s="47" t="s">
        <v>105</v>
      </c>
      <c r="I16" s="47" t="s">
        <v>111</v>
      </c>
      <c r="J16" s="104" t="s">
        <v>112</v>
      </c>
      <c r="K16" s="104"/>
      <c r="L16" s="104"/>
      <c r="N16" s="57" t="s">
        <v>138</v>
      </c>
      <c r="W16" s="4"/>
    </row>
    <row r="17" spans="1:14" x14ac:dyDescent="0.15">
      <c r="B17" s="28" t="s">
        <v>25</v>
      </c>
      <c r="C17" s="28" t="s">
        <v>26</v>
      </c>
      <c r="D17" s="28" t="s">
        <v>27</v>
      </c>
      <c r="E17" s="28" t="s">
        <v>28</v>
      </c>
      <c r="F17" s="29" t="s">
        <v>29</v>
      </c>
      <c r="G17" s="28"/>
      <c r="H17" s="49" t="s">
        <v>113</v>
      </c>
      <c r="I17" s="49" t="s">
        <v>113</v>
      </c>
      <c r="J17" s="28" t="s">
        <v>26</v>
      </c>
      <c r="K17" s="28" t="s">
        <v>27</v>
      </c>
      <c r="L17" s="28" t="s">
        <v>28</v>
      </c>
      <c r="M17" s="4"/>
      <c r="N17" s="51" t="s">
        <v>26</v>
      </c>
    </row>
    <row r="18" spans="1:14" x14ac:dyDescent="0.15">
      <c r="A18" s="4" t="s">
        <v>84</v>
      </c>
      <c r="B18" s="35"/>
      <c r="C18" s="35" t="e">
        <f>SUMIF(#REF!,$A18,#REF!)</f>
        <v>#REF!</v>
      </c>
      <c r="D18" s="35"/>
      <c r="E18" s="35"/>
      <c r="F18" s="35"/>
      <c r="H18" s="35"/>
      <c r="I18" s="35" t="e">
        <f>C18</f>
        <v>#REF!</v>
      </c>
      <c r="J18" s="50"/>
      <c r="K18" s="50"/>
      <c r="L18" s="50"/>
      <c r="M18" s="4"/>
      <c r="N18" s="51" t="e">
        <f>COUNTIF(#REF!,A18)</f>
        <v>#REF!</v>
      </c>
    </row>
    <row r="19" spans="1:14" x14ac:dyDescent="0.15">
      <c r="A19" s="4" t="s">
        <v>85</v>
      </c>
      <c r="B19" s="35"/>
      <c r="C19" s="35" t="e">
        <f>SUMIF(#REF!,$A19,#REF!)</f>
        <v>#REF!</v>
      </c>
      <c r="D19" s="35"/>
      <c r="E19" s="35"/>
      <c r="F19" s="35"/>
      <c r="H19" s="35"/>
      <c r="I19" s="35" t="e">
        <f t="shared" ref="I19:I37" si="0">C19</f>
        <v>#REF!</v>
      </c>
      <c r="J19" s="50"/>
      <c r="K19" s="50"/>
      <c r="L19" s="50"/>
      <c r="M19" s="4"/>
      <c r="N19" s="51" t="e">
        <f>COUNTIF(#REF!,A19)</f>
        <v>#REF!</v>
      </c>
    </row>
    <row r="20" spans="1:14" x14ac:dyDescent="0.15">
      <c r="A20" s="4" t="s">
        <v>65</v>
      </c>
      <c r="B20" s="35"/>
      <c r="C20" s="35" t="e">
        <f>SUMIF(#REF!,$A20,#REF!)</f>
        <v>#REF!</v>
      </c>
      <c r="D20" s="35"/>
      <c r="E20" s="35"/>
      <c r="F20" s="35"/>
      <c r="H20" s="35"/>
      <c r="I20" s="35" t="e">
        <f t="shared" si="0"/>
        <v>#REF!</v>
      </c>
      <c r="J20" s="50"/>
      <c r="K20" s="50"/>
      <c r="L20" s="50"/>
      <c r="M20" s="4"/>
      <c r="N20" s="51" t="e">
        <f>COUNTIF(#REF!,A20)</f>
        <v>#REF!</v>
      </c>
    </row>
    <row r="21" spans="1:14" x14ac:dyDescent="0.15">
      <c r="A21" s="4" t="s">
        <v>87</v>
      </c>
      <c r="B21" s="35"/>
      <c r="C21" s="35" t="e">
        <f>SUMIF(#REF!,$A21,#REF!)</f>
        <v>#REF!</v>
      </c>
      <c r="D21" s="35"/>
      <c r="E21" s="35"/>
      <c r="F21" s="35"/>
      <c r="H21" s="35"/>
      <c r="I21" s="35" t="e">
        <f t="shared" si="0"/>
        <v>#REF!</v>
      </c>
      <c r="J21" s="50"/>
      <c r="K21" s="50"/>
      <c r="L21" s="50"/>
      <c r="M21" s="4"/>
      <c r="N21" s="51" t="e">
        <f>COUNTIF(#REF!,A21)</f>
        <v>#REF!</v>
      </c>
    </row>
    <row r="22" spans="1:14" x14ac:dyDescent="0.15">
      <c r="A22" s="4" t="s">
        <v>69</v>
      </c>
      <c r="B22" s="35"/>
      <c r="C22" s="35" t="e">
        <f>SUMIF(#REF!,$A22,#REF!)</f>
        <v>#REF!</v>
      </c>
      <c r="D22" s="35"/>
      <c r="E22" s="35"/>
      <c r="F22" s="35"/>
      <c r="H22" s="35"/>
      <c r="I22" s="35" t="e">
        <f t="shared" si="0"/>
        <v>#REF!</v>
      </c>
      <c r="J22" s="50"/>
      <c r="K22" s="50"/>
      <c r="L22" s="50"/>
      <c r="M22" s="4"/>
      <c r="N22" s="51" t="e">
        <f>COUNTIF(#REF!,A22)</f>
        <v>#REF!</v>
      </c>
    </row>
    <row r="23" spans="1:14" x14ac:dyDescent="0.15">
      <c r="A23" s="4" t="s">
        <v>114</v>
      </c>
      <c r="B23" s="35"/>
      <c r="C23" s="35" t="e">
        <f>SUMIF(#REF!,$A23,#REF!)</f>
        <v>#REF!</v>
      </c>
      <c r="D23" s="35"/>
      <c r="E23" s="35"/>
      <c r="F23" s="35"/>
      <c r="H23" s="35"/>
      <c r="I23" s="35" t="e">
        <f t="shared" si="0"/>
        <v>#REF!</v>
      </c>
      <c r="J23" s="50"/>
      <c r="K23" s="50"/>
      <c r="L23" s="50"/>
      <c r="M23" s="4"/>
      <c r="N23" s="51" t="e">
        <f>COUNTIF(#REF!,A23)</f>
        <v>#REF!</v>
      </c>
    </row>
    <row r="24" spans="1:14" x14ac:dyDescent="0.15">
      <c r="A24" s="4" t="s">
        <v>92</v>
      </c>
      <c r="B24" s="35"/>
      <c r="C24" s="35" t="e">
        <f>SUMIF(#REF!,$A24,#REF!)</f>
        <v>#REF!</v>
      </c>
      <c r="D24" s="35"/>
      <c r="E24" s="35"/>
      <c r="F24" s="35"/>
      <c r="H24" s="35"/>
      <c r="I24" s="35" t="e">
        <f t="shared" si="0"/>
        <v>#REF!</v>
      </c>
      <c r="J24" s="50"/>
      <c r="K24" s="50"/>
      <c r="L24" s="50"/>
      <c r="M24" s="4"/>
      <c r="N24" s="51" t="e">
        <f>COUNTIF(#REF!,A24)</f>
        <v>#REF!</v>
      </c>
    </row>
    <row r="25" spans="1:14" x14ac:dyDescent="0.15">
      <c r="A25" s="4" t="s">
        <v>115</v>
      </c>
      <c r="B25" s="35"/>
      <c r="C25" s="35" t="e">
        <f>SUMIF(#REF!,$A25,#REF!)</f>
        <v>#REF!</v>
      </c>
      <c r="D25" s="35"/>
      <c r="E25" s="35"/>
      <c r="F25" s="35"/>
      <c r="H25" s="35"/>
      <c r="I25" s="35" t="e">
        <f t="shared" si="0"/>
        <v>#REF!</v>
      </c>
      <c r="J25" s="50"/>
      <c r="K25" s="50"/>
      <c r="L25" s="50"/>
      <c r="M25" s="4"/>
      <c r="N25" s="51" t="e">
        <f>COUNTIF(#REF!,A25)</f>
        <v>#REF!</v>
      </c>
    </row>
    <row r="26" spans="1:14" x14ac:dyDescent="0.15">
      <c r="A26" s="4" t="s">
        <v>116</v>
      </c>
      <c r="B26" s="35"/>
      <c r="C26" s="35" t="e">
        <f>SUMIF(#REF!,$A26,#REF!)</f>
        <v>#REF!</v>
      </c>
      <c r="D26" s="35"/>
      <c r="E26" s="35"/>
      <c r="F26" s="35"/>
      <c r="H26" s="35"/>
      <c r="I26" s="35" t="e">
        <f t="shared" si="0"/>
        <v>#REF!</v>
      </c>
      <c r="J26" s="50"/>
      <c r="K26" s="50"/>
      <c r="L26" s="50"/>
      <c r="M26" s="4"/>
      <c r="N26" s="51" t="e">
        <f>COUNTIF(#REF!,A26)</f>
        <v>#REF!</v>
      </c>
    </row>
    <row r="27" spans="1:14" x14ac:dyDescent="0.15">
      <c r="A27" s="4" t="s">
        <v>117</v>
      </c>
      <c r="B27" s="35"/>
      <c r="C27" s="35" t="e">
        <f>SUMIF(#REF!,$A27,#REF!)</f>
        <v>#REF!</v>
      </c>
      <c r="D27" s="35"/>
      <c r="E27" s="35"/>
      <c r="F27" s="35"/>
      <c r="H27" s="35"/>
      <c r="I27" s="35" t="e">
        <f t="shared" si="0"/>
        <v>#REF!</v>
      </c>
      <c r="J27" s="50"/>
      <c r="K27" s="50"/>
      <c r="L27" s="50"/>
      <c r="M27" s="4"/>
      <c r="N27" s="51" t="e">
        <f>COUNTIF(#REF!,A27)</f>
        <v>#REF!</v>
      </c>
    </row>
    <row r="28" spans="1:14" x14ac:dyDescent="0.15">
      <c r="A28" s="4" t="s">
        <v>89</v>
      </c>
      <c r="B28" s="35"/>
      <c r="C28" s="35" t="e">
        <f>SUMIF(#REF!,$A28,#REF!)</f>
        <v>#REF!</v>
      </c>
      <c r="D28" s="35"/>
      <c r="E28" s="35"/>
      <c r="F28" s="35"/>
      <c r="H28" s="35"/>
      <c r="I28" s="35" t="e">
        <f t="shared" si="0"/>
        <v>#REF!</v>
      </c>
      <c r="J28" s="50"/>
      <c r="K28" s="50"/>
      <c r="L28" s="50"/>
      <c r="M28" s="4"/>
      <c r="N28" s="51" t="e">
        <f>COUNTIF(#REF!,A28)</f>
        <v>#REF!</v>
      </c>
    </row>
    <row r="29" spans="1:14" ht="12" customHeight="1" x14ac:dyDescent="0.15">
      <c r="A29" s="4" t="s">
        <v>90</v>
      </c>
      <c r="B29" s="35"/>
      <c r="C29" s="35" t="e">
        <f>SUMIF(#REF!,$A29,#REF!)</f>
        <v>#REF!</v>
      </c>
      <c r="D29" s="35"/>
      <c r="E29" s="35"/>
      <c r="F29" s="35"/>
      <c r="H29" s="35"/>
      <c r="I29" s="35" t="e">
        <f t="shared" si="0"/>
        <v>#REF!</v>
      </c>
      <c r="J29" s="50"/>
      <c r="K29" s="50"/>
      <c r="L29" s="50"/>
      <c r="M29" s="4"/>
      <c r="N29" s="51" t="e">
        <f>COUNTIF(#REF!,A29)</f>
        <v>#REF!</v>
      </c>
    </row>
    <row r="30" spans="1:14" x14ac:dyDescent="0.15">
      <c r="A30" s="4" t="s">
        <v>74</v>
      </c>
      <c r="B30" s="35"/>
      <c r="C30" s="35" t="e">
        <f>SUMIF(#REF!,$A30,#REF!)</f>
        <v>#REF!</v>
      </c>
      <c r="D30" s="35"/>
      <c r="E30" s="35"/>
      <c r="F30" s="35"/>
      <c r="H30" s="35"/>
      <c r="I30" s="35" t="e">
        <f t="shared" si="0"/>
        <v>#REF!</v>
      </c>
      <c r="J30" s="50"/>
      <c r="K30" s="50"/>
      <c r="L30" s="50"/>
      <c r="M30" s="4"/>
      <c r="N30" s="51" t="e">
        <f>COUNTIF(#REF!,A30)</f>
        <v>#REF!</v>
      </c>
    </row>
    <row r="31" spans="1:14" x14ac:dyDescent="0.15">
      <c r="A31" s="4" t="s">
        <v>91</v>
      </c>
      <c r="B31" s="35"/>
      <c r="C31" s="35" t="e">
        <f>SUMIF(#REF!,$A31,#REF!)</f>
        <v>#REF!</v>
      </c>
      <c r="D31" s="35"/>
      <c r="E31" s="35"/>
      <c r="F31" s="35"/>
      <c r="H31" s="35"/>
      <c r="I31" s="35" t="e">
        <f t="shared" si="0"/>
        <v>#REF!</v>
      </c>
      <c r="J31" s="50"/>
      <c r="K31" s="50"/>
      <c r="L31" s="50"/>
      <c r="M31" s="4"/>
      <c r="N31" s="51" t="e">
        <f>COUNTIF(#REF!,A31)</f>
        <v>#REF!</v>
      </c>
    </row>
    <row r="32" spans="1:14" x14ac:dyDescent="0.15">
      <c r="A32" s="4" t="s">
        <v>97</v>
      </c>
      <c r="B32" s="35"/>
      <c r="C32" s="35" t="e">
        <f>SUMIF(#REF!,$A32,#REF!)</f>
        <v>#REF!</v>
      </c>
      <c r="D32" s="35"/>
      <c r="E32" s="35"/>
      <c r="F32" s="35"/>
      <c r="H32" s="35"/>
      <c r="I32" s="35" t="e">
        <f t="shared" si="0"/>
        <v>#REF!</v>
      </c>
      <c r="J32" s="50"/>
      <c r="K32" s="50"/>
      <c r="L32" s="50"/>
      <c r="M32" s="4"/>
      <c r="N32" s="51" t="e">
        <f>COUNTIF(#REF!,A32)</f>
        <v>#REF!</v>
      </c>
    </row>
    <row r="33" spans="1:14" x14ac:dyDescent="0.15">
      <c r="A33" s="4" t="s">
        <v>118</v>
      </c>
      <c r="B33" s="35"/>
      <c r="C33" s="35" t="e">
        <f>SUMIF(#REF!,$A33,#REF!)</f>
        <v>#REF!</v>
      </c>
      <c r="D33" s="35"/>
      <c r="E33" s="35"/>
      <c r="F33" s="35"/>
      <c r="H33" s="35"/>
      <c r="I33" s="35" t="e">
        <f t="shared" si="0"/>
        <v>#REF!</v>
      </c>
      <c r="J33" s="50"/>
      <c r="K33" s="50"/>
      <c r="L33" s="50"/>
      <c r="M33" s="4"/>
      <c r="N33" s="51" t="e">
        <f>COUNTIF(#REF!,A33)</f>
        <v>#REF!</v>
      </c>
    </row>
    <row r="34" spans="1:14" x14ac:dyDescent="0.15">
      <c r="A34" s="4" t="s">
        <v>86</v>
      </c>
      <c r="B34" s="35"/>
      <c r="C34" s="35" t="e">
        <f>SUMIF(#REF!,$A34,#REF!)</f>
        <v>#REF!</v>
      </c>
      <c r="D34" s="35"/>
      <c r="E34" s="35"/>
      <c r="F34" s="35"/>
      <c r="H34" s="35"/>
      <c r="I34" s="35" t="e">
        <f t="shared" si="0"/>
        <v>#REF!</v>
      </c>
      <c r="J34" s="50"/>
      <c r="K34" s="50"/>
      <c r="L34" s="50"/>
      <c r="M34" s="4"/>
      <c r="N34" s="51" t="e">
        <f>COUNTIF(#REF!,A34)</f>
        <v>#REF!</v>
      </c>
    </row>
    <row r="35" spans="1:14" x14ac:dyDescent="0.15">
      <c r="A35" s="4" t="s">
        <v>68</v>
      </c>
      <c r="B35" s="35"/>
      <c r="C35" s="35" t="e">
        <f>SUMIF(#REF!,$A35,#REF!)</f>
        <v>#REF!</v>
      </c>
      <c r="D35" s="35"/>
      <c r="E35" s="35"/>
      <c r="F35" s="35"/>
      <c r="H35" s="35"/>
      <c r="I35" s="35" t="e">
        <f t="shared" si="0"/>
        <v>#REF!</v>
      </c>
      <c r="J35" s="50"/>
      <c r="K35" s="50"/>
      <c r="L35" s="50"/>
      <c r="M35" s="4"/>
      <c r="N35" s="51" t="e">
        <f>COUNTIF(#REF!,A35)</f>
        <v>#REF!</v>
      </c>
    </row>
    <row r="36" spans="1:14" ht="12" customHeight="1" x14ac:dyDescent="0.15">
      <c r="A36" s="4" t="s">
        <v>79</v>
      </c>
      <c r="B36" s="35"/>
      <c r="C36" s="35" t="e">
        <f>SUMIF(#REF!,$A36,#REF!)</f>
        <v>#REF!</v>
      </c>
      <c r="D36" s="35"/>
      <c r="E36" s="35"/>
      <c r="F36" s="35"/>
      <c r="H36" s="35"/>
      <c r="I36" s="35" t="e">
        <f t="shared" si="0"/>
        <v>#REF!</v>
      </c>
      <c r="J36" s="50"/>
      <c r="K36" s="50"/>
      <c r="L36" s="50"/>
      <c r="M36" s="4"/>
      <c r="N36" s="51" t="e">
        <f>COUNTIF(#REF!,A36)</f>
        <v>#REF!</v>
      </c>
    </row>
    <row r="37" spans="1:14" ht="12" customHeight="1" x14ac:dyDescent="0.15">
      <c r="A37" s="4" t="s">
        <v>83</v>
      </c>
      <c r="B37" s="35"/>
      <c r="C37" s="35" t="e">
        <f>SUMIF(#REF!,$A37,#REF!)</f>
        <v>#REF!</v>
      </c>
      <c r="D37" s="35"/>
      <c r="E37" s="35"/>
      <c r="F37" s="35"/>
      <c r="H37" s="35"/>
      <c r="I37" s="35" t="e">
        <f t="shared" si="0"/>
        <v>#REF!</v>
      </c>
      <c r="J37" s="50"/>
      <c r="K37" s="50"/>
      <c r="L37" s="50"/>
      <c r="M37" s="4"/>
      <c r="N37" s="51" t="e">
        <f>COUNTIF(#REF!,A37)</f>
        <v>#REF!</v>
      </c>
    </row>
    <row r="38" spans="1:14" x14ac:dyDescent="0.15">
      <c r="A38" s="4" t="s">
        <v>119</v>
      </c>
      <c r="B38" s="42"/>
      <c r="C38" s="42" t="e">
        <f t="shared" ref="C38" si="1">SUM(C18:C37)</f>
        <v>#REF!</v>
      </c>
      <c r="D38" s="42"/>
      <c r="E38" s="42"/>
      <c r="F38" s="42"/>
      <c r="H38" s="42"/>
      <c r="I38" s="42" t="e">
        <f t="shared" ref="I38" si="2">SUM(I18:I37)</f>
        <v>#REF!</v>
      </c>
      <c r="J38" s="42">
        <f>SUM(J18:J36)</f>
        <v>0</v>
      </c>
      <c r="K38" s="42">
        <f t="shared" ref="K38" si="3">SUM(K18:K36)</f>
        <v>0</v>
      </c>
      <c r="L38" s="42">
        <f>SUM(L18:L36)</f>
        <v>0</v>
      </c>
      <c r="M38" s="4"/>
      <c r="N38" s="51" t="e">
        <f>COUNTIF(#REF!,A38)</f>
        <v>#REF!</v>
      </c>
    </row>
    <row r="39" spans="1:14" x14ac:dyDescent="0.15">
      <c r="A39" s="48"/>
      <c r="N39" s="51" t="e">
        <f>SUM(N18:N38)</f>
        <v>#REF!</v>
      </c>
    </row>
    <row r="40" spans="1:14" x14ac:dyDescent="0.15">
      <c r="A40" s="4" t="s">
        <v>120</v>
      </c>
      <c r="B40" s="102" t="s">
        <v>110</v>
      </c>
      <c r="C40" s="102"/>
      <c r="D40" s="102"/>
      <c r="E40" s="102"/>
      <c r="F40" s="102"/>
      <c r="H40" s="102" t="s">
        <v>105</v>
      </c>
      <c r="I40" s="102"/>
      <c r="J40" s="102"/>
      <c r="K40" s="102"/>
      <c r="L40" s="102"/>
    </row>
    <row r="41" spans="1:14" x14ac:dyDescent="0.15">
      <c r="B41" s="28" t="s">
        <v>25</v>
      </c>
      <c r="C41" s="28" t="s">
        <v>26</v>
      </c>
      <c r="D41" s="28" t="s">
        <v>27</v>
      </c>
      <c r="E41" s="28" t="s">
        <v>28</v>
      </c>
      <c r="F41" s="29" t="s">
        <v>29</v>
      </c>
      <c r="G41" s="28"/>
      <c r="H41" s="28" t="s">
        <v>25</v>
      </c>
      <c r="I41" s="28" t="s">
        <v>26</v>
      </c>
      <c r="J41" s="28" t="s">
        <v>27</v>
      </c>
      <c r="K41" s="28" t="s">
        <v>28</v>
      </c>
      <c r="L41" s="29" t="s">
        <v>29</v>
      </c>
    </row>
    <row r="42" spans="1:14" x14ac:dyDescent="0.15">
      <c r="A42" s="4" t="s">
        <v>72</v>
      </c>
      <c r="B42" s="35"/>
      <c r="C42" s="35" t="e">
        <f>SUMIF(#REF!,$A42,#REF!)</f>
        <v>#REF!</v>
      </c>
      <c r="D42" s="35"/>
      <c r="E42" s="35"/>
      <c r="F42" s="35"/>
      <c r="H42" s="35"/>
      <c r="I42" s="35"/>
      <c r="J42" s="35"/>
      <c r="K42" s="35"/>
      <c r="L42" s="35"/>
    </row>
    <row r="43" spans="1:14" x14ac:dyDescent="0.15">
      <c r="A43" s="4" t="s">
        <v>67</v>
      </c>
      <c r="B43" s="35"/>
      <c r="C43" s="35" t="e">
        <f>SUMIF(#REF!,$A43,#REF!)</f>
        <v>#REF!</v>
      </c>
      <c r="D43" s="35"/>
      <c r="E43" s="35"/>
      <c r="F43" s="35"/>
      <c r="H43" s="35"/>
      <c r="I43" s="35"/>
      <c r="J43" s="35"/>
      <c r="K43" s="35"/>
      <c r="L43" s="35"/>
    </row>
    <row r="44" spans="1:14" x14ac:dyDescent="0.15">
      <c r="A44" s="4" t="s">
        <v>76</v>
      </c>
      <c r="B44" s="35"/>
      <c r="C44" s="35" t="e">
        <f>SUMIF(#REF!,$A44,#REF!)</f>
        <v>#REF!</v>
      </c>
      <c r="D44" s="35"/>
      <c r="E44" s="35"/>
      <c r="F44" s="35"/>
      <c r="H44" s="35"/>
      <c r="I44" s="35"/>
      <c r="J44" s="35"/>
      <c r="K44" s="35"/>
      <c r="L44" s="35"/>
    </row>
    <row r="45" spans="1:14" x14ac:dyDescent="0.15">
      <c r="A45" s="4" t="s">
        <v>70</v>
      </c>
      <c r="B45" s="35"/>
      <c r="C45" s="35" t="e">
        <f>SUMIF(#REF!,$A45,#REF!)</f>
        <v>#REF!</v>
      </c>
      <c r="D45" s="35"/>
      <c r="E45" s="35"/>
      <c r="F45" s="35"/>
      <c r="H45" s="35"/>
      <c r="I45" s="35"/>
      <c r="J45" s="35"/>
      <c r="K45" s="35"/>
      <c r="L45" s="35"/>
    </row>
    <row r="46" spans="1:14" x14ac:dyDescent="0.15">
      <c r="A46" s="4" t="s">
        <v>71</v>
      </c>
      <c r="B46" s="35"/>
      <c r="C46" s="35" t="e">
        <f>SUMIF(#REF!,$A46,#REF!)</f>
        <v>#REF!</v>
      </c>
      <c r="D46" s="35"/>
      <c r="E46" s="35"/>
      <c r="F46" s="35"/>
      <c r="G46" s="52"/>
      <c r="H46" s="35"/>
      <c r="I46" s="35"/>
      <c r="J46" s="35"/>
      <c r="K46" s="35"/>
      <c r="L46" s="35"/>
    </row>
    <row r="47" spans="1:14" x14ac:dyDescent="0.15">
      <c r="A47" s="4" t="s">
        <v>121</v>
      </c>
      <c r="B47" s="35"/>
      <c r="C47" s="35" t="e">
        <f>SUMIF(#REF!,$A47,#REF!)</f>
        <v>#REF!</v>
      </c>
      <c r="D47" s="35"/>
      <c r="E47" s="35"/>
      <c r="F47" s="35"/>
      <c r="H47" s="35"/>
      <c r="I47" s="35"/>
      <c r="J47" s="35"/>
      <c r="K47" s="35"/>
      <c r="L47" s="35"/>
    </row>
    <row r="48" spans="1:14" x14ac:dyDescent="0.15">
      <c r="A48" s="4" t="s">
        <v>122</v>
      </c>
      <c r="B48" s="35"/>
      <c r="C48" s="35" t="e">
        <f>SUMIF(#REF!,$A48,#REF!)</f>
        <v>#REF!</v>
      </c>
      <c r="D48" s="35"/>
      <c r="E48" s="35"/>
      <c r="F48" s="35"/>
      <c r="H48" s="35"/>
      <c r="I48" s="35"/>
      <c r="J48" s="35"/>
      <c r="K48" s="35"/>
      <c r="L48" s="35"/>
    </row>
    <row r="49" spans="1:12" x14ac:dyDescent="0.15">
      <c r="A49" s="4" t="s">
        <v>78</v>
      </c>
      <c r="B49" s="35"/>
      <c r="C49" s="35" t="e">
        <f>SUMIF(#REF!,$A49,#REF!)</f>
        <v>#REF!</v>
      </c>
      <c r="D49" s="35"/>
      <c r="E49" s="35"/>
      <c r="F49" s="35"/>
      <c r="H49" s="35"/>
      <c r="I49" s="35"/>
      <c r="J49" s="35"/>
      <c r="K49" s="35"/>
      <c r="L49" s="35"/>
    </row>
    <row r="50" spans="1:12" x14ac:dyDescent="0.15">
      <c r="A50" s="4" t="s">
        <v>123</v>
      </c>
      <c r="B50" s="35"/>
      <c r="C50" s="35" t="e">
        <f>SUMIF(#REF!,$A50,#REF!)</f>
        <v>#REF!</v>
      </c>
      <c r="D50" s="35"/>
      <c r="E50" s="35"/>
      <c r="F50" s="35"/>
      <c r="H50" s="35"/>
      <c r="I50" s="35"/>
      <c r="J50" s="35"/>
      <c r="K50" s="35"/>
      <c r="L50" s="35"/>
    </row>
    <row r="51" spans="1:12" x14ac:dyDescent="0.15">
      <c r="A51" s="4" t="s">
        <v>124</v>
      </c>
      <c r="B51" s="35"/>
      <c r="C51" s="35" t="e">
        <f>SUMIF(#REF!,$A51,#REF!)</f>
        <v>#REF!</v>
      </c>
      <c r="D51" s="35"/>
      <c r="E51" s="35"/>
      <c r="F51" s="35"/>
      <c r="H51" s="35"/>
      <c r="I51" s="35"/>
      <c r="J51" s="35"/>
      <c r="K51" s="35"/>
      <c r="L51" s="35"/>
    </row>
    <row r="52" spans="1:12" x14ac:dyDescent="0.15">
      <c r="A52" s="53" t="s">
        <v>119</v>
      </c>
      <c r="B52" s="42"/>
      <c r="C52" s="42" t="e">
        <f t="shared" ref="C52" si="4">SUM(C42:C51)</f>
        <v>#REF!</v>
      </c>
      <c r="D52" s="42"/>
      <c r="E52" s="42"/>
      <c r="F52" s="42"/>
      <c r="H52" s="42"/>
      <c r="I52" s="42"/>
      <c r="J52" s="42"/>
      <c r="K52" s="42"/>
      <c r="L52" s="42"/>
    </row>
    <row r="54" spans="1:12" x14ac:dyDescent="0.15">
      <c r="A54" s="4" t="s">
        <v>125</v>
      </c>
      <c r="B54" s="102" t="s">
        <v>110</v>
      </c>
      <c r="C54" s="102"/>
      <c r="D54" s="102"/>
      <c r="E54" s="102"/>
      <c r="F54" s="102"/>
      <c r="H54" s="102" t="s">
        <v>105</v>
      </c>
      <c r="I54" s="102"/>
      <c r="J54" s="102"/>
      <c r="K54" s="102"/>
      <c r="L54" s="102"/>
    </row>
    <row r="55" spans="1:12" x14ac:dyDescent="0.15">
      <c r="B55" s="28" t="s">
        <v>25</v>
      </c>
      <c r="C55" s="28" t="s">
        <v>26</v>
      </c>
      <c r="D55" s="28" t="s">
        <v>27</v>
      </c>
      <c r="E55" s="28" t="s">
        <v>28</v>
      </c>
      <c r="F55" s="29" t="s">
        <v>29</v>
      </c>
      <c r="G55" s="28"/>
      <c r="H55" s="28" t="s">
        <v>25</v>
      </c>
      <c r="I55" s="28" t="s">
        <v>26</v>
      </c>
      <c r="J55" s="28" t="s">
        <v>27</v>
      </c>
      <c r="K55" s="28" t="s">
        <v>28</v>
      </c>
      <c r="L55" s="29" t="s">
        <v>29</v>
      </c>
    </row>
    <row r="56" spans="1:12" x14ac:dyDescent="0.15">
      <c r="A56" s="4" t="s">
        <v>66</v>
      </c>
      <c r="B56" s="35"/>
      <c r="C56" s="35" t="e">
        <f>SUMIF(#REF!,$A56,#REF!)</f>
        <v>#REF!</v>
      </c>
      <c r="D56" s="35"/>
      <c r="E56" s="35"/>
      <c r="F56" s="35"/>
      <c r="H56" s="35"/>
      <c r="I56" s="35" t="e">
        <f>C56</f>
        <v>#REF!</v>
      </c>
      <c r="J56" s="35"/>
      <c r="K56" s="35"/>
      <c r="L56" s="35"/>
    </row>
    <row r="57" spans="1:12" x14ac:dyDescent="0.15">
      <c r="A57" s="4" t="s">
        <v>75</v>
      </c>
      <c r="B57" s="35"/>
      <c r="C57" s="35" t="e">
        <f>SUMIF(#REF!,$A57,#REF!)</f>
        <v>#REF!</v>
      </c>
      <c r="D57" s="35"/>
      <c r="E57" s="35"/>
      <c r="F57" s="35"/>
      <c r="H57" s="35"/>
      <c r="I57" s="35" t="e">
        <f t="shared" ref="I57:I64" si="5">C57</f>
        <v>#REF!</v>
      </c>
      <c r="J57" s="35"/>
      <c r="K57" s="35"/>
      <c r="L57" s="35"/>
    </row>
    <row r="58" spans="1:12" x14ac:dyDescent="0.15">
      <c r="A58" s="4" t="s">
        <v>80</v>
      </c>
      <c r="B58" s="35"/>
      <c r="C58" s="35" t="e">
        <f>SUMIF(#REF!,$A58,#REF!)</f>
        <v>#REF!</v>
      </c>
      <c r="D58" s="35"/>
      <c r="E58" s="35"/>
      <c r="F58" s="35"/>
      <c r="H58" s="35"/>
      <c r="I58" s="35" t="e">
        <f t="shared" si="5"/>
        <v>#REF!</v>
      </c>
      <c r="J58" s="35"/>
      <c r="K58" s="35"/>
      <c r="L58" s="35"/>
    </row>
    <row r="59" spans="1:12" x14ac:dyDescent="0.15">
      <c r="A59" s="4" t="s">
        <v>126</v>
      </c>
      <c r="B59" s="35"/>
      <c r="C59" s="35" t="e">
        <f>SUMIF(#REF!,$A59,#REF!)</f>
        <v>#REF!</v>
      </c>
      <c r="D59" s="35"/>
      <c r="E59" s="35"/>
      <c r="F59" s="35"/>
      <c r="H59" s="35"/>
      <c r="I59" s="35" t="e">
        <f t="shared" si="5"/>
        <v>#REF!</v>
      </c>
      <c r="J59" s="35"/>
      <c r="K59" s="35"/>
      <c r="L59" s="35"/>
    </row>
    <row r="60" spans="1:12" x14ac:dyDescent="0.15">
      <c r="A60" s="4" t="s">
        <v>82</v>
      </c>
      <c r="B60" s="35"/>
      <c r="C60" s="35" t="e">
        <f>SUMIF(#REF!,$A60,#REF!)</f>
        <v>#REF!</v>
      </c>
      <c r="D60" s="35"/>
      <c r="E60" s="35"/>
      <c r="F60" s="35"/>
      <c r="G60" s="52"/>
      <c r="H60" s="35"/>
      <c r="I60" s="35" t="e">
        <f t="shared" si="5"/>
        <v>#REF!</v>
      </c>
      <c r="J60" s="35"/>
      <c r="K60" s="35"/>
      <c r="L60" s="35"/>
    </row>
    <row r="61" spans="1:12" x14ac:dyDescent="0.15">
      <c r="A61" s="4" t="s">
        <v>127</v>
      </c>
      <c r="B61" s="35"/>
      <c r="C61" s="35" t="e">
        <f>SUMIF(#REF!,$A61,#REF!)</f>
        <v>#REF!</v>
      </c>
      <c r="D61" s="35"/>
      <c r="E61" s="35"/>
      <c r="F61" s="35"/>
      <c r="H61" s="35"/>
      <c r="I61" s="35" t="e">
        <f t="shared" si="5"/>
        <v>#REF!</v>
      </c>
      <c r="J61" s="35"/>
      <c r="K61" s="35"/>
      <c r="L61" s="35"/>
    </row>
    <row r="62" spans="1:12" x14ac:dyDescent="0.15">
      <c r="A62" s="4" t="s">
        <v>128</v>
      </c>
      <c r="B62" s="35"/>
      <c r="C62" s="35" t="e">
        <f>SUMIF(#REF!,$A62,#REF!)</f>
        <v>#REF!</v>
      </c>
      <c r="D62" s="35"/>
      <c r="E62" s="35"/>
      <c r="F62" s="35"/>
      <c r="H62" s="35"/>
      <c r="I62" s="35" t="e">
        <f t="shared" si="5"/>
        <v>#REF!</v>
      </c>
      <c r="J62" s="35"/>
      <c r="K62" s="35"/>
      <c r="L62" s="35"/>
    </row>
    <row r="63" spans="1:12" x14ac:dyDescent="0.15">
      <c r="A63" s="4" t="s">
        <v>129</v>
      </c>
      <c r="B63" s="35"/>
      <c r="C63" s="35" t="e">
        <f>SUMIF(#REF!,$A63,#REF!)</f>
        <v>#REF!</v>
      </c>
      <c r="D63" s="35"/>
      <c r="E63" s="35"/>
      <c r="F63" s="35"/>
      <c r="H63" s="35"/>
      <c r="I63" s="35" t="e">
        <f t="shared" si="5"/>
        <v>#REF!</v>
      </c>
      <c r="J63" s="35"/>
      <c r="K63" s="35"/>
      <c r="L63" s="35"/>
    </row>
    <row r="64" spans="1:12" x14ac:dyDescent="0.15">
      <c r="A64" s="53" t="s">
        <v>119</v>
      </c>
      <c r="B64" s="42"/>
      <c r="C64" s="42" t="e">
        <f>SUM(C56:C63)</f>
        <v>#REF!</v>
      </c>
      <c r="D64" s="42"/>
      <c r="E64" s="42"/>
      <c r="F64" s="42"/>
      <c r="H64" s="42"/>
      <c r="I64" s="35" t="e">
        <f t="shared" si="5"/>
        <v>#REF!</v>
      </c>
      <c r="J64" s="42"/>
      <c r="K64" s="42"/>
      <c r="L64" s="42"/>
    </row>
    <row r="66" spans="1:13" x14ac:dyDescent="0.15">
      <c r="M66" s="4"/>
    </row>
    <row r="67" spans="1:13" x14ac:dyDescent="0.15">
      <c r="A67" s="4" t="s">
        <v>130</v>
      </c>
      <c r="B67" s="102" t="s">
        <v>110</v>
      </c>
      <c r="C67" s="102"/>
      <c r="D67" s="102"/>
      <c r="E67" s="102"/>
      <c r="F67" s="102"/>
      <c r="H67" s="102" t="s">
        <v>105</v>
      </c>
      <c r="I67" s="102"/>
      <c r="J67" s="102"/>
      <c r="K67" s="102"/>
      <c r="L67" s="102"/>
      <c r="M67" s="4"/>
    </row>
    <row r="68" spans="1:13" x14ac:dyDescent="0.15">
      <c r="B68" s="28" t="s">
        <v>25</v>
      </c>
      <c r="C68" s="28" t="s">
        <v>26</v>
      </c>
      <c r="D68" s="28" t="s">
        <v>27</v>
      </c>
      <c r="E68" s="28" t="s">
        <v>28</v>
      </c>
      <c r="F68" s="29" t="s">
        <v>29</v>
      </c>
      <c r="G68" s="28"/>
      <c r="H68" s="28" t="s">
        <v>25</v>
      </c>
      <c r="I68" s="28" t="s">
        <v>26</v>
      </c>
      <c r="J68" s="28" t="s">
        <v>27</v>
      </c>
      <c r="K68" s="28" t="s">
        <v>28</v>
      </c>
      <c r="L68" s="29" t="s">
        <v>29</v>
      </c>
      <c r="M68" s="4"/>
    </row>
    <row r="69" spans="1:13" x14ac:dyDescent="0.15">
      <c r="A69" s="4" t="s">
        <v>54</v>
      </c>
      <c r="B69" s="35"/>
      <c r="C69" s="35" t="e">
        <f>SUMIF(#REF!,$A69,#REF!)</f>
        <v>#REF!</v>
      </c>
      <c r="D69" s="35"/>
      <c r="E69" s="35"/>
      <c r="F69" s="35"/>
      <c r="H69" s="35"/>
      <c r="I69" s="35" t="e">
        <f>C69</f>
        <v>#REF!</v>
      </c>
      <c r="J69" s="35"/>
      <c r="K69" s="35"/>
      <c r="L69" s="35"/>
      <c r="M69" s="4"/>
    </row>
    <row r="70" spans="1:13" x14ac:dyDescent="0.15">
      <c r="A70" s="4" t="s">
        <v>53</v>
      </c>
      <c r="B70" s="35"/>
      <c r="C70" s="35" t="e">
        <f>SUMIF(#REF!,$A70,#REF!)</f>
        <v>#REF!</v>
      </c>
      <c r="D70" s="35"/>
      <c r="E70" s="35"/>
      <c r="F70" s="35"/>
      <c r="H70" s="35"/>
      <c r="I70" s="35" t="e">
        <f t="shared" ref="I70:I84" si="6">C70</f>
        <v>#REF!</v>
      </c>
      <c r="J70" s="35"/>
      <c r="K70" s="35"/>
      <c r="L70" s="35"/>
      <c r="M70" s="4"/>
    </row>
    <row r="71" spans="1:13" x14ac:dyDescent="0.15">
      <c r="A71" s="4" t="s">
        <v>55</v>
      </c>
      <c r="B71" s="35"/>
      <c r="C71" s="35" t="e">
        <f>SUMIF(#REF!,$A71,#REF!)</f>
        <v>#REF!</v>
      </c>
      <c r="D71" s="35"/>
      <c r="E71" s="35"/>
      <c r="F71" s="35"/>
      <c r="H71" s="35"/>
      <c r="I71" s="35" t="e">
        <f t="shared" si="6"/>
        <v>#REF!</v>
      </c>
      <c r="J71" s="35"/>
      <c r="K71" s="35"/>
      <c r="L71" s="35"/>
      <c r="M71" s="4"/>
    </row>
    <row r="72" spans="1:13" x14ac:dyDescent="0.15">
      <c r="A72" s="4" t="s">
        <v>88</v>
      </c>
      <c r="B72" s="35"/>
      <c r="C72" s="35" t="e">
        <f>SUMIF(#REF!,$A72,#REF!)</f>
        <v>#REF!</v>
      </c>
      <c r="D72" s="35"/>
      <c r="E72" s="35"/>
      <c r="F72" s="35"/>
      <c r="H72" s="35"/>
      <c r="I72" s="35" t="e">
        <f t="shared" si="6"/>
        <v>#REF!</v>
      </c>
      <c r="J72" s="35"/>
      <c r="K72" s="35"/>
      <c r="L72" s="35"/>
      <c r="M72" s="4"/>
    </row>
    <row r="73" spans="1:13" x14ac:dyDescent="0.15">
      <c r="A73" s="4" t="s">
        <v>95</v>
      </c>
      <c r="B73" s="35"/>
      <c r="C73" s="35" t="e">
        <f>SUMIF(#REF!,$A73,#REF!)</f>
        <v>#REF!</v>
      </c>
      <c r="D73" s="35"/>
      <c r="E73" s="35"/>
      <c r="F73" s="35"/>
      <c r="G73" s="52"/>
      <c r="H73" s="35"/>
      <c r="I73" s="35" t="e">
        <f t="shared" si="6"/>
        <v>#REF!</v>
      </c>
      <c r="J73" s="35"/>
      <c r="K73" s="35"/>
      <c r="L73" s="35"/>
      <c r="M73" s="4"/>
    </row>
    <row r="74" spans="1:13" x14ac:dyDescent="0.15">
      <c r="A74" s="4" t="s">
        <v>96</v>
      </c>
      <c r="B74" s="35"/>
      <c r="C74" s="35" t="e">
        <f>SUMIF(#REF!,$A74,#REF!)</f>
        <v>#REF!</v>
      </c>
      <c r="D74" s="35"/>
      <c r="E74" s="35"/>
      <c r="F74" s="35"/>
      <c r="H74" s="35"/>
      <c r="I74" s="35" t="e">
        <f t="shared" si="6"/>
        <v>#REF!</v>
      </c>
      <c r="J74" s="35"/>
      <c r="K74" s="35"/>
      <c r="L74" s="35"/>
      <c r="M74" s="4"/>
    </row>
    <row r="75" spans="1:13" x14ac:dyDescent="0.15">
      <c r="A75" s="4" t="s">
        <v>61</v>
      </c>
      <c r="B75" s="35"/>
      <c r="C75" s="35" t="e">
        <f>SUMIF(#REF!,$A75,#REF!)</f>
        <v>#REF!</v>
      </c>
      <c r="D75" s="35"/>
      <c r="E75" s="35"/>
      <c r="F75" s="35"/>
      <c r="H75" s="35"/>
      <c r="I75" s="35" t="e">
        <f t="shared" si="6"/>
        <v>#REF!</v>
      </c>
      <c r="J75" s="35"/>
      <c r="K75" s="35"/>
      <c r="L75" s="35"/>
      <c r="M75" s="4"/>
    </row>
    <row r="76" spans="1:13" x14ac:dyDescent="0.15">
      <c r="A76" s="4" t="s">
        <v>56</v>
      </c>
      <c r="B76" s="35"/>
      <c r="C76" s="35" t="e">
        <f>SUMIF(#REF!,$A76,#REF!)</f>
        <v>#REF!</v>
      </c>
      <c r="D76" s="35"/>
      <c r="E76" s="35"/>
      <c r="F76" s="35"/>
      <c r="H76" s="35"/>
      <c r="I76" s="35" t="e">
        <f t="shared" si="6"/>
        <v>#REF!</v>
      </c>
      <c r="J76" s="35"/>
      <c r="K76" s="35"/>
      <c r="L76" s="35"/>
      <c r="M76" s="4"/>
    </row>
    <row r="77" spans="1:13" x14ac:dyDescent="0.15">
      <c r="A77" s="4" t="s">
        <v>73</v>
      </c>
      <c r="B77" s="35"/>
      <c r="C77" s="35" t="e">
        <f>SUMIF(#REF!,$A77,#REF!)</f>
        <v>#REF!</v>
      </c>
      <c r="D77" s="35"/>
      <c r="E77" s="35"/>
      <c r="F77" s="35"/>
      <c r="H77" s="35"/>
      <c r="I77" s="35" t="e">
        <f t="shared" si="6"/>
        <v>#REF!</v>
      </c>
      <c r="J77" s="35"/>
      <c r="K77" s="35"/>
      <c r="L77" s="35"/>
      <c r="M77" s="4"/>
    </row>
    <row r="78" spans="1:13" x14ac:dyDescent="0.15">
      <c r="A78" s="4" t="s">
        <v>94</v>
      </c>
      <c r="B78" s="35"/>
      <c r="C78" s="35" t="e">
        <f>SUMIF(#REF!,$A78,#REF!)</f>
        <v>#REF!</v>
      </c>
      <c r="D78" s="35"/>
      <c r="E78" s="35"/>
      <c r="F78" s="35"/>
      <c r="H78" s="35"/>
      <c r="I78" s="35" t="e">
        <f t="shared" si="6"/>
        <v>#REF!</v>
      </c>
      <c r="J78" s="35"/>
      <c r="K78" s="35"/>
      <c r="L78" s="35"/>
      <c r="M78" s="4"/>
    </row>
    <row r="79" spans="1:13" x14ac:dyDescent="0.15">
      <c r="A79" s="4" t="s">
        <v>93</v>
      </c>
      <c r="B79" s="35"/>
      <c r="C79" s="35" t="e">
        <f>SUMIF(#REF!,$A79,#REF!)</f>
        <v>#REF!</v>
      </c>
      <c r="D79" s="35"/>
      <c r="E79" s="35"/>
      <c r="F79" s="35"/>
      <c r="H79" s="35"/>
      <c r="I79" s="35" t="e">
        <f t="shared" si="6"/>
        <v>#REF!</v>
      </c>
      <c r="J79" s="35"/>
      <c r="K79" s="35"/>
      <c r="L79" s="35"/>
      <c r="M79" s="4"/>
    </row>
    <row r="80" spans="1:13" x14ac:dyDescent="0.15">
      <c r="A80" s="4" t="s">
        <v>59</v>
      </c>
      <c r="B80" s="35"/>
      <c r="C80" s="35" t="e">
        <f>SUMIF(#REF!,$A80,#REF!)</f>
        <v>#REF!</v>
      </c>
      <c r="D80" s="35"/>
      <c r="E80" s="35"/>
      <c r="F80" s="35"/>
      <c r="H80" s="35"/>
      <c r="I80" s="35" t="e">
        <f t="shared" si="6"/>
        <v>#REF!</v>
      </c>
      <c r="J80" s="35"/>
      <c r="K80" s="35"/>
      <c r="L80" s="35"/>
      <c r="M80" s="4"/>
    </row>
    <row r="81" spans="1:12" x14ac:dyDescent="0.15">
      <c r="A81" s="4" t="s">
        <v>60</v>
      </c>
      <c r="B81" s="35"/>
      <c r="C81" s="35" t="e">
        <f>SUMIF(#REF!,$A81,#REF!)</f>
        <v>#REF!</v>
      </c>
      <c r="D81" s="35"/>
      <c r="E81" s="35"/>
      <c r="F81" s="35"/>
      <c r="H81" s="35"/>
      <c r="I81" s="35" t="e">
        <f t="shared" si="6"/>
        <v>#REF!</v>
      </c>
      <c r="J81" s="35"/>
      <c r="K81" s="35"/>
      <c r="L81" s="35"/>
    </row>
    <row r="82" spans="1:12" x14ac:dyDescent="0.15">
      <c r="A82" s="4" t="s">
        <v>131</v>
      </c>
      <c r="B82" s="35"/>
      <c r="C82" s="35" t="e">
        <f>SUMIF(#REF!,$A82,#REF!)</f>
        <v>#REF!</v>
      </c>
      <c r="D82" s="35"/>
      <c r="E82" s="35"/>
      <c r="F82" s="35"/>
      <c r="H82" s="35"/>
      <c r="I82" s="35" t="e">
        <f t="shared" si="6"/>
        <v>#REF!</v>
      </c>
      <c r="J82" s="35"/>
      <c r="K82" s="35"/>
      <c r="L82" s="35"/>
    </row>
    <row r="83" spans="1:12" x14ac:dyDescent="0.15">
      <c r="A83" s="4" t="s">
        <v>57</v>
      </c>
      <c r="B83" s="35"/>
      <c r="C83" s="35" t="e">
        <f>SUMIF(#REF!,$A83,#REF!)</f>
        <v>#REF!</v>
      </c>
      <c r="D83" s="35"/>
      <c r="E83" s="35"/>
      <c r="F83" s="35"/>
      <c r="H83" s="35"/>
      <c r="I83" s="35" t="e">
        <f t="shared" si="6"/>
        <v>#REF!</v>
      </c>
      <c r="J83" s="35"/>
      <c r="K83" s="35"/>
      <c r="L83" s="35"/>
    </row>
    <row r="84" spans="1:12" x14ac:dyDescent="0.15">
      <c r="A84" s="4" t="s">
        <v>58</v>
      </c>
      <c r="B84" s="35"/>
      <c r="C84" s="35" t="e">
        <f>SUMIF(#REF!,$A84,#REF!)</f>
        <v>#REF!</v>
      </c>
      <c r="D84" s="35"/>
      <c r="E84" s="35"/>
      <c r="F84" s="35"/>
      <c r="H84" s="35"/>
      <c r="I84" s="35" t="e">
        <f t="shared" si="6"/>
        <v>#REF!</v>
      </c>
      <c r="J84" s="35"/>
      <c r="K84" s="35"/>
      <c r="L84" s="35"/>
    </row>
    <row r="86" spans="1:12" x14ac:dyDescent="0.15">
      <c r="C86" s="24" t="e">
        <f>SUM(C69:C84)</f>
        <v>#REF!</v>
      </c>
    </row>
  </sheetData>
  <mergeCells count="10">
    <mergeCell ref="B54:F54"/>
    <mergeCell ref="H54:L54"/>
    <mergeCell ref="B67:F67"/>
    <mergeCell ref="H67:L67"/>
    <mergeCell ref="B3:E3"/>
    <mergeCell ref="H3:K3"/>
    <mergeCell ref="B16:F16"/>
    <mergeCell ref="J16:L16"/>
    <mergeCell ref="B40:F40"/>
    <mergeCell ref="H40:L40"/>
  </mergeCells>
  <pageMargins left="0.74803149606299213" right="0.74803149606299213" top="0.98425196850393704" bottom="0.98425196850393704" header="0.51181102362204722" footer="0.51181102362204722"/>
  <pageSetup paperSize="9" scale="86" fitToHeight="2" orientation="landscape"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G33"/>
  <sheetViews>
    <sheetView topLeftCell="A3" zoomScaleNormal="100" workbookViewId="0">
      <selection activeCell="F34" sqref="F34"/>
    </sheetView>
  </sheetViews>
  <sheetFormatPr defaultColWidth="9.140625" defaultRowHeight="15" x14ac:dyDescent="0.2"/>
  <cols>
    <col min="1" max="3" width="28.7109375" style="54" customWidth="1"/>
    <col min="4" max="4" width="9.140625" style="54"/>
    <col min="5" max="5" width="23.85546875" style="54" bestFit="1" customWidth="1"/>
    <col min="6" max="16384" width="9.140625" style="54"/>
  </cols>
  <sheetData>
    <row r="4" spans="1:7" x14ac:dyDescent="0.2">
      <c r="A4" s="55" t="s">
        <v>133</v>
      </c>
      <c r="B4" s="55" t="s">
        <v>137</v>
      </c>
      <c r="C4" s="55" t="s">
        <v>132</v>
      </c>
      <c r="D4" s="55" t="s">
        <v>136</v>
      </c>
      <c r="E4" s="55" t="s">
        <v>134</v>
      </c>
      <c r="F4" s="55" t="s">
        <v>135</v>
      </c>
      <c r="G4" s="55"/>
    </row>
    <row r="5" spans="1:7" x14ac:dyDescent="0.2">
      <c r="A5" s="9" t="s">
        <v>12</v>
      </c>
      <c r="B5" s="54" t="str">
        <f>IF(A5=C5,"y","n")</f>
        <v>y</v>
      </c>
      <c r="C5" s="9" t="s">
        <v>12</v>
      </c>
      <c r="D5" s="54" t="str">
        <f>IF(C5=E5,"y","n")</f>
        <v>y</v>
      </c>
      <c r="E5" s="9" t="s">
        <v>12</v>
      </c>
      <c r="F5" s="54" t="str">
        <f>IF(A5=E5,"y","n")</f>
        <v>y</v>
      </c>
      <c r="G5" s="56"/>
    </row>
    <row r="6" spans="1:7" x14ac:dyDescent="0.2">
      <c r="A6" s="9" t="s">
        <v>13</v>
      </c>
      <c r="B6" s="54" t="str">
        <f t="shared" ref="B6:B33" si="0">IF(A6=C6,"y","n")</f>
        <v>y</v>
      </c>
      <c r="C6" s="9" t="s">
        <v>13</v>
      </c>
      <c r="D6" s="54" t="str">
        <f t="shared" ref="D6:D33" si="1">IF(C6=E6,"y","n")</f>
        <v>y</v>
      </c>
      <c r="E6" s="9" t="s">
        <v>13</v>
      </c>
      <c r="F6" s="54" t="str">
        <f t="shared" ref="F6:F33" si="2">IF(A6=E6,"y","n")</f>
        <v>y</v>
      </c>
    </row>
    <row r="7" spans="1:7" x14ac:dyDescent="0.2">
      <c r="A7" s="10" t="s">
        <v>14</v>
      </c>
      <c r="B7" s="54" t="str">
        <f t="shared" si="0"/>
        <v>n</v>
      </c>
      <c r="D7" s="54" t="str">
        <f t="shared" si="1"/>
        <v>n</v>
      </c>
      <c r="E7" s="10" t="s">
        <v>14</v>
      </c>
      <c r="F7" s="54" t="str">
        <f t="shared" si="2"/>
        <v>y</v>
      </c>
    </row>
    <row r="8" spans="1:7" ht="45" x14ac:dyDescent="0.2">
      <c r="A8" s="9" t="s">
        <v>15</v>
      </c>
      <c r="B8" s="54" t="str">
        <f t="shared" si="0"/>
        <v>y</v>
      </c>
      <c r="C8" s="9" t="s">
        <v>15</v>
      </c>
      <c r="D8" s="54" t="str">
        <f t="shared" si="1"/>
        <v>y</v>
      </c>
      <c r="E8" s="9" t="s">
        <v>15</v>
      </c>
      <c r="F8" s="54" t="str">
        <f t="shared" si="2"/>
        <v>y</v>
      </c>
    </row>
    <row r="9" spans="1:7" ht="24" x14ac:dyDescent="0.2">
      <c r="A9" s="9" t="s">
        <v>16</v>
      </c>
      <c r="B9" s="54" t="str">
        <f t="shared" si="0"/>
        <v>y</v>
      </c>
      <c r="C9" s="9" t="s">
        <v>16</v>
      </c>
      <c r="D9" s="54" t="str">
        <f t="shared" si="1"/>
        <v>y</v>
      </c>
      <c r="E9" s="11" t="s">
        <v>16</v>
      </c>
      <c r="F9" s="54" t="str">
        <f t="shared" si="2"/>
        <v>y</v>
      </c>
    </row>
    <row r="10" spans="1:7" x14ac:dyDescent="0.2">
      <c r="A10" s="9" t="s">
        <v>17</v>
      </c>
      <c r="B10" s="54" t="str">
        <f t="shared" si="0"/>
        <v>y</v>
      </c>
      <c r="C10" s="9" t="s">
        <v>17</v>
      </c>
      <c r="D10" s="54" t="str">
        <f t="shared" si="1"/>
        <v>y</v>
      </c>
      <c r="E10" s="9" t="s">
        <v>17</v>
      </c>
      <c r="F10" s="54" t="str">
        <f t="shared" si="2"/>
        <v>y</v>
      </c>
    </row>
    <row r="11" spans="1:7" x14ac:dyDescent="0.2">
      <c r="A11" s="9" t="s">
        <v>18</v>
      </c>
      <c r="B11" s="54" t="str">
        <f t="shared" si="0"/>
        <v>y</v>
      </c>
      <c r="C11" s="9" t="s">
        <v>18</v>
      </c>
      <c r="D11" s="54" t="str">
        <f t="shared" si="1"/>
        <v>y</v>
      </c>
      <c r="E11" s="9" t="s">
        <v>18</v>
      </c>
      <c r="F11" s="54" t="str">
        <f t="shared" si="2"/>
        <v>y</v>
      </c>
    </row>
    <row r="12" spans="1:7" x14ac:dyDescent="0.2">
      <c r="A12" s="9" t="s">
        <v>19</v>
      </c>
      <c r="B12" s="54" t="str">
        <f t="shared" si="0"/>
        <v>y</v>
      </c>
      <c r="C12" s="9" t="s">
        <v>19</v>
      </c>
      <c r="D12" s="54" t="str">
        <f t="shared" si="1"/>
        <v>y</v>
      </c>
      <c r="E12" s="9" t="s">
        <v>19</v>
      </c>
      <c r="F12" s="54" t="str">
        <f t="shared" si="2"/>
        <v>y</v>
      </c>
    </row>
    <row r="13" spans="1:7" ht="24" x14ac:dyDescent="0.2">
      <c r="A13" s="9" t="s">
        <v>20</v>
      </c>
      <c r="B13" s="54" t="str">
        <f t="shared" si="0"/>
        <v>y</v>
      </c>
      <c r="C13" s="9" t="s">
        <v>20</v>
      </c>
      <c r="D13" s="54" t="str">
        <f t="shared" si="1"/>
        <v>y</v>
      </c>
      <c r="E13" s="9" t="s">
        <v>20</v>
      </c>
      <c r="F13" s="54" t="str">
        <f t="shared" si="2"/>
        <v>y</v>
      </c>
    </row>
    <row r="14" spans="1:7" x14ac:dyDescent="0.2">
      <c r="A14" s="9" t="s">
        <v>21</v>
      </c>
      <c r="B14" s="54" t="str">
        <f t="shared" si="0"/>
        <v>y</v>
      </c>
      <c r="C14" s="9" t="s">
        <v>21</v>
      </c>
      <c r="D14" s="54" t="str">
        <f t="shared" si="1"/>
        <v>y</v>
      </c>
      <c r="E14" s="9" t="s">
        <v>21</v>
      </c>
      <c r="F14" s="54" t="str">
        <f t="shared" si="2"/>
        <v>y</v>
      </c>
    </row>
    <row r="15" spans="1:7" x14ac:dyDescent="0.2">
      <c r="A15" s="9" t="s">
        <v>22</v>
      </c>
      <c r="B15" s="54" t="str">
        <f t="shared" si="0"/>
        <v>y</v>
      </c>
      <c r="C15" s="9" t="s">
        <v>22</v>
      </c>
      <c r="D15" s="54" t="str">
        <f t="shared" si="1"/>
        <v>y</v>
      </c>
      <c r="E15" s="9" t="s">
        <v>22</v>
      </c>
      <c r="F15" s="54" t="str">
        <f t="shared" si="2"/>
        <v>y</v>
      </c>
    </row>
    <row r="16" spans="1:7" ht="24" x14ac:dyDescent="0.2">
      <c r="A16" s="12" t="s">
        <v>23</v>
      </c>
      <c r="B16" s="54" t="str">
        <f t="shared" si="0"/>
        <v>y</v>
      </c>
      <c r="C16" s="12" t="s">
        <v>23</v>
      </c>
      <c r="D16" s="54" t="str">
        <f t="shared" si="1"/>
        <v>y</v>
      </c>
      <c r="E16" s="12" t="s">
        <v>23</v>
      </c>
      <c r="F16" s="54" t="str">
        <f t="shared" si="2"/>
        <v>y</v>
      </c>
    </row>
    <row r="17" spans="1:6" x14ac:dyDescent="0.2">
      <c r="A17" s="9" t="s">
        <v>24</v>
      </c>
      <c r="B17" s="54" t="str">
        <f t="shared" si="0"/>
        <v>y</v>
      </c>
      <c r="C17" s="9" t="s">
        <v>24</v>
      </c>
      <c r="D17" s="54" t="str">
        <f t="shared" si="1"/>
        <v>y</v>
      </c>
      <c r="E17" s="9" t="s">
        <v>24</v>
      </c>
      <c r="F17" s="54" t="str">
        <f t="shared" si="2"/>
        <v>y</v>
      </c>
    </row>
    <row r="18" spans="1:6" x14ac:dyDescent="0.2">
      <c r="A18" s="13" t="s">
        <v>25</v>
      </c>
      <c r="B18" s="54" t="str">
        <f t="shared" si="0"/>
        <v>y</v>
      </c>
      <c r="C18" s="13" t="s">
        <v>25</v>
      </c>
      <c r="D18" s="54" t="str">
        <f t="shared" si="1"/>
        <v>y</v>
      </c>
      <c r="E18" s="13" t="s">
        <v>25</v>
      </c>
      <c r="F18" s="54" t="str">
        <f t="shared" si="2"/>
        <v>y</v>
      </c>
    </row>
    <row r="19" spans="1:6" x14ac:dyDescent="0.2">
      <c r="A19" s="13" t="s">
        <v>26</v>
      </c>
      <c r="B19" s="54" t="str">
        <f t="shared" si="0"/>
        <v>y</v>
      </c>
      <c r="C19" s="13" t="s">
        <v>26</v>
      </c>
      <c r="D19" s="54" t="str">
        <f t="shared" si="1"/>
        <v>y</v>
      </c>
      <c r="E19" s="13" t="s">
        <v>26</v>
      </c>
      <c r="F19" s="54" t="str">
        <f t="shared" si="2"/>
        <v>y</v>
      </c>
    </row>
    <row r="20" spans="1:6" x14ac:dyDescent="0.2">
      <c r="A20" s="13" t="s">
        <v>27</v>
      </c>
      <c r="B20" s="54" t="str">
        <f t="shared" si="0"/>
        <v>y</v>
      </c>
      <c r="C20" s="13" t="s">
        <v>27</v>
      </c>
      <c r="D20" s="54" t="str">
        <f t="shared" si="1"/>
        <v>y</v>
      </c>
      <c r="E20" s="13" t="s">
        <v>27</v>
      </c>
      <c r="F20" s="54" t="str">
        <f t="shared" si="2"/>
        <v>y</v>
      </c>
    </row>
    <row r="21" spans="1:6" x14ac:dyDescent="0.2">
      <c r="A21" s="13" t="s">
        <v>28</v>
      </c>
      <c r="B21" s="54" t="str">
        <f t="shared" si="0"/>
        <v>y</v>
      </c>
      <c r="C21" s="13" t="s">
        <v>28</v>
      </c>
      <c r="D21" s="54" t="str">
        <f t="shared" si="1"/>
        <v>y</v>
      </c>
      <c r="E21" s="13" t="s">
        <v>28</v>
      </c>
      <c r="F21" s="54" t="str">
        <f t="shared" si="2"/>
        <v>y</v>
      </c>
    </row>
    <row r="22" spans="1:6" x14ac:dyDescent="0.2">
      <c r="A22" s="14" t="s">
        <v>29</v>
      </c>
      <c r="B22" s="54" t="str">
        <f t="shared" si="0"/>
        <v>y</v>
      </c>
      <c r="C22" s="14" t="s">
        <v>29</v>
      </c>
      <c r="D22" s="54" t="str">
        <f t="shared" si="1"/>
        <v>y</v>
      </c>
      <c r="E22" s="14" t="s">
        <v>29</v>
      </c>
      <c r="F22" s="54" t="str">
        <f t="shared" si="2"/>
        <v>y</v>
      </c>
    </row>
    <row r="23" spans="1:6" x14ac:dyDescent="0.2">
      <c r="A23" s="13" t="s">
        <v>30</v>
      </c>
      <c r="B23" s="54" t="str">
        <f t="shared" si="0"/>
        <v>y</v>
      </c>
      <c r="C23" s="13" t="s">
        <v>30</v>
      </c>
      <c r="D23" s="54" t="str">
        <f t="shared" si="1"/>
        <v>y</v>
      </c>
      <c r="E23" s="13" t="s">
        <v>30</v>
      </c>
      <c r="F23" s="54" t="str">
        <f t="shared" si="2"/>
        <v>y</v>
      </c>
    </row>
    <row r="24" spans="1:6" x14ac:dyDescent="0.2">
      <c r="A24" s="4"/>
      <c r="B24" s="54" t="str">
        <f t="shared" si="0"/>
        <v>y</v>
      </c>
      <c r="C24" s="4"/>
      <c r="D24" s="54" t="str">
        <f t="shared" si="1"/>
        <v>y</v>
      </c>
      <c r="E24" s="4"/>
      <c r="F24" s="54" t="str">
        <f t="shared" si="2"/>
        <v>y</v>
      </c>
    </row>
    <row r="25" spans="1:6" x14ac:dyDescent="0.2">
      <c r="A25" s="9"/>
      <c r="B25" s="54" t="str">
        <f t="shared" si="0"/>
        <v>y</v>
      </c>
      <c r="C25" s="9"/>
      <c r="D25" s="54" t="str">
        <f t="shared" si="1"/>
        <v>y</v>
      </c>
      <c r="E25" s="9"/>
      <c r="F25" s="54" t="str">
        <f t="shared" si="2"/>
        <v>y</v>
      </c>
    </row>
    <row r="26" spans="1:6" x14ac:dyDescent="0.2">
      <c r="A26" s="15" t="s">
        <v>31</v>
      </c>
      <c r="B26" s="54" t="str">
        <f t="shared" si="0"/>
        <v>y</v>
      </c>
      <c r="C26" s="15" t="s">
        <v>31</v>
      </c>
      <c r="D26" s="54" t="str">
        <f t="shared" si="1"/>
        <v>y</v>
      </c>
      <c r="E26" s="15" t="s">
        <v>31</v>
      </c>
      <c r="F26" s="54" t="str">
        <f t="shared" si="2"/>
        <v>y</v>
      </c>
    </row>
    <row r="27" spans="1:6" ht="24" x14ac:dyDescent="0.2">
      <c r="A27" s="16" t="s">
        <v>32</v>
      </c>
      <c r="B27" s="54" t="str">
        <f t="shared" si="0"/>
        <v>y</v>
      </c>
      <c r="C27" s="16" t="s">
        <v>32</v>
      </c>
      <c r="D27" s="54" t="str">
        <f t="shared" si="1"/>
        <v>y</v>
      </c>
      <c r="E27" s="16" t="s">
        <v>32</v>
      </c>
      <c r="F27" s="54" t="str">
        <f t="shared" si="2"/>
        <v>y</v>
      </c>
    </row>
    <row r="28" spans="1:6" ht="24" x14ac:dyDescent="0.2">
      <c r="A28" s="16" t="s">
        <v>33</v>
      </c>
      <c r="B28" s="54" t="str">
        <f t="shared" si="0"/>
        <v>y</v>
      </c>
      <c r="C28" s="16" t="s">
        <v>33</v>
      </c>
      <c r="D28" s="54" t="str">
        <f t="shared" si="1"/>
        <v>y</v>
      </c>
      <c r="E28" s="16" t="s">
        <v>33</v>
      </c>
      <c r="F28" s="54" t="str">
        <f t="shared" si="2"/>
        <v>y</v>
      </c>
    </row>
    <row r="29" spans="1:6" ht="36" x14ac:dyDescent="0.2">
      <c r="A29" s="16" t="s">
        <v>34</v>
      </c>
      <c r="B29" s="54" t="str">
        <f t="shared" si="0"/>
        <v>n</v>
      </c>
      <c r="C29" s="16" t="s">
        <v>64</v>
      </c>
      <c r="D29" s="54" t="str">
        <f t="shared" si="1"/>
        <v>n</v>
      </c>
      <c r="E29" s="16" t="s">
        <v>34</v>
      </c>
      <c r="F29" s="54" t="str">
        <f t="shared" si="2"/>
        <v>y</v>
      </c>
    </row>
    <row r="30" spans="1:6" ht="36" x14ac:dyDescent="0.2">
      <c r="A30" s="16" t="s">
        <v>35</v>
      </c>
      <c r="B30" s="54" t="str">
        <f t="shared" si="0"/>
        <v>y</v>
      </c>
      <c r="C30" s="16" t="s">
        <v>35</v>
      </c>
      <c r="D30" s="54" t="str">
        <f t="shared" si="1"/>
        <v>y</v>
      </c>
      <c r="E30" s="16" t="s">
        <v>35</v>
      </c>
      <c r="F30" s="54" t="str">
        <f t="shared" si="2"/>
        <v>y</v>
      </c>
    </row>
    <row r="31" spans="1:6" x14ac:dyDescent="0.2">
      <c r="A31" s="16" t="s">
        <v>36</v>
      </c>
      <c r="B31" s="54" t="str">
        <f t="shared" si="0"/>
        <v>n</v>
      </c>
      <c r="C31" s="16"/>
      <c r="D31" s="54" t="str">
        <f t="shared" si="1"/>
        <v>n</v>
      </c>
      <c r="E31" s="16" t="s">
        <v>36</v>
      </c>
      <c r="F31" s="54" t="str">
        <f t="shared" si="2"/>
        <v>y</v>
      </c>
    </row>
    <row r="32" spans="1:6" ht="24" x14ac:dyDescent="0.2">
      <c r="A32" s="16" t="s">
        <v>37</v>
      </c>
      <c r="B32" s="54" t="str">
        <f t="shared" si="0"/>
        <v>n</v>
      </c>
      <c r="C32" s="16"/>
      <c r="D32" s="54" t="str">
        <f t="shared" si="1"/>
        <v>n</v>
      </c>
      <c r="E32" s="16" t="s">
        <v>37</v>
      </c>
      <c r="F32" s="54" t="str">
        <f t="shared" si="2"/>
        <v>y</v>
      </c>
    </row>
    <row r="33" spans="1:6" x14ac:dyDescent="0.2">
      <c r="A33" s="15" t="s">
        <v>38</v>
      </c>
      <c r="B33" s="54" t="str">
        <f t="shared" si="0"/>
        <v>y</v>
      </c>
      <c r="C33" s="15" t="s">
        <v>38</v>
      </c>
      <c r="D33" s="54" t="str">
        <f t="shared" si="1"/>
        <v>y</v>
      </c>
      <c r="E33" s="15" t="s">
        <v>38</v>
      </c>
      <c r="F33" s="54" t="str">
        <f t="shared" si="2"/>
        <v>y</v>
      </c>
    </row>
  </sheetData>
  <pageMargins left="0.7" right="0.7" top="0.75" bottom="0.75" header="0.3" footer="0.3"/>
  <pageSetup orientation="portrait" r:id="rId1"/>
  <headerFooter>
    <oddHeader>&amp;L&amp;16&amp;F&amp;R&amp;G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Master Activity List</vt:lpstr>
      <vt:lpstr> Summary of activities Safety </vt:lpstr>
      <vt:lpstr>Sheet5</vt:lpstr>
      <vt:lpstr>' Summary of activities Safety '!Print_Area</vt:lpstr>
      <vt:lpstr>'Master Activity List'!Print_Area</vt:lpstr>
      <vt:lpstr>' Summary of activities Safety '!Print_Titles</vt:lpstr>
      <vt:lpstr>'Master Activity List'!Print_Titles</vt:lpstr>
      <vt:lpstr>ResClassification</vt:lpstr>
      <vt:lpstr>ResilienceClassification</vt:lpstr>
    </vt:vector>
  </TitlesOfParts>
  <Company>NZ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Gennard</dc:creator>
  <cp:lastModifiedBy>Monica Coulson</cp:lastModifiedBy>
  <cp:lastPrinted>2015-07-17T03:14:34Z</cp:lastPrinted>
  <dcterms:created xsi:type="dcterms:W3CDTF">2015-03-17T03:58:59Z</dcterms:created>
  <dcterms:modified xsi:type="dcterms:W3CDTF">2018-02-21T22:14:32Z</dcterms:modified>
</cp:coreProperties>
</file>