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4_{55838AC3-F70A-4676-8D4E-499F09BD1741}" xr6:coauthVersionLast="47" xr6:coauthVersionMax="47" xr10:uidLastSave="{00000000-0000-0000-0000-000000000000}"/>
  <bookViews>
    <workbookView xWindow="-120" yWindow="-120" windowWidth="29040" windowHeight="15840" xr2:uid="{6791C263-8E14-4D16-B493-D08A11AD0AB2}"/>
  </bookViews>
  <sheets>
    <sheet name="Site 1" sheetId="1" r:id="rId1"/>
    <sheet name="Site 2" sheetId="2" r:id="rId2"/>
    <sheet name="Site 3" sheetId="3" r:id="rId3"/>
    <sheet name="Site 4" sheetId="4" r:id="rId4"/>
    <sheet name="Site 5" sheetId="5" r:id="rId5"/>
    <sheet name="Site 6" sheetId="6" r:id="rId6"/>
    <sheet name="Site 7" sheetId="7" r:id="rId7"/>
    <sheet name="MAP" sheetId="10" r:id="rId8"/>
    <sheet name="Summary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6" l="1"/>
  <c r="M4" i="9" s="1"/>
  <c r="D14" i="6"/>
  <c r="M3" i="9" s="1"/>
  <c r="I4" i="9"/>
  <c r="O4" i="9"/>
  <c r="O3" i="9"/>
  <c r="N4" i="9"/>
  <c r="N3" i="9"/>
  <c r="K4" i="9"/>
  <c r="K3" i="9"/>
  <c r="J4" i="9"/>
  <c r="J3" i="9"/>
  <c r="I3" i="9"/>
  <c r="H4" i="9"/>
  <c r="H3" i="9"/>
  <c r="G4" i="9"/>
  <c r="G3" i="9"/>
  <c r="F4" i="9"/>
  <c r="F3" i="9"/>
  <c r="E4" i="9"/>
  <c r="E3" i="9"/>
  <c r="D4" i="9"/>
  <c r="D3" i="9"/>
  <c r="C4" i="9"/>
  <c r="C3" i="9"/>
  <c r="C8" i="7"/>
  <c r="D8" i="7"/>
  <c r="B8" i="7"/>
  <c r="C7" i="7"/>
  <c r="D7" i="7"/>
  <c r="B7" i="7"/>
  <c r="B15" i="6" l="1"/>
  <c r="C15" i="6"/>
  <c r="C14" i="6"/>
  <c r="B14" i="6"/>
  <c r="C8" i="5" l="1"/>
  <c r="D8" i="5"/>
  <c r="B8" i="5"/>
  <c r="C7" i="5"/>
  <c r="D7" i="5"/>
  <c r="B7" i="5"/>
  <c r="C7" i="4" l="1"/>
  <c r="D7" i="4"/>
  <c r="C8" i="4"/>
  <c r="D8" i="4"/>
  <c r="B8" i="4"/>
  <c r="B7" i="4"/>
  <c r="B16" i="4" l="1"/>
  <c r="C16" i="4"/>
  <c r="D16" i="4"/>
  <c r="B17" i="4"/>
  <c r="C17" i="4"/>
  <c r="D17" i="4"/>
  <c r="B8" i="3" l="1"/>
  <c r="C8" i="3"/>
  <c r="D8" i="3"/>
  <c r="C7" i="3"/>
  <c r="D7" i="3"/>
  <c r="B7" i="3"/>
  <c r="C8" i="2" l="1"/>
  <c r="D8" i="2"/>
  <c r="B8" i="2"/>
  <c r="C7" i="2"/>
  <c r="D7" i="2"/>
  <c r="B7" i="2"/>
  <c r="C15" i="1" l="1"/>
  <c r="D15" i="1"/>
  <c r="B15" i="1"/>
  <c r="C14" i="1"/>
  <c r="D14" i="1"/>
  <c r="B14" i="1"/>
  <c r="B17" i="7" l="1"/>
  <c r="C17" i="7"/>
  <c r="D17" i="7"/>
  <c r="C16" i="7"/>
  <c r="D16" i="7"/>
  <c r="B16" i="7"/>
  <c r="C18" i="5"/>
  <c r="D18" i="5"/>
  <c r="B18" i="5"/>
  <c r="C17" i="5"/>
  <c r="D17" i="5"/>
  <c r="B17" i="5"/>
  <c r="D18" i="3"/>
  <c r="C18" i="3"/>
  <c r="B18" i="3"/>
  <c r="D17" i="3"/>
  <c r="C17" i="3"/>
  <c r="B17" i="3"/>
  <c r="C18" i="2"/>
  <c r="D18" i="2"/>
  <c r="B18" i="2"/>
  <c r="C17" i="2"/>
  <c r="D17" i="2"/>
  <c r="B17" i="2"/>
</calcChain>
</file>

<file path=xl/sharedStrings.xml><?xml version="1.0" encoding="utf-8"?>
<sst xmlns="http://schemas.openxmlformats.org/spreadsheetml/2006/main" count="360" uniqueCount="51">
  <si>
    <t>WK1</t>
  </si>
  <si>
    <t>Northbound</t>
  </si>
  <si>
    <t>Southbound</t>
  </si>
  <si>
    <t>Both Direction</t>
  </si>
  <si>
    <t>5 day Average Daily Traffic Volumes</t>
  </si>
  <si>
    <t>7 day Average Daily Traffic Volumes</t>
  </si>
  <si>
    <t>Total Weekly Volume</t>
  </si>
  <si>
    <t>WK2</t>
  </si>
  <si>
    <t>WK3</t>
  </si>
  <si>
    <t>WK4</t>
  </si>
  <si>
    <t>Site 1: 90M N of Waitohu Valley Rd</t>
  </si>
  <si>
    <t>5D AADT monthly</t>
  </si>
  <si>
    <t>7D AADT monthly</t>
  </si>
  <si>
    <t>Eastbound</t>
  </si>
  <si>
    <t>Westbound</t>
  </si>
  <si>
    <t>Site 2: 20M W of Te Roto Rd</t>
  </si>
  <si>
    <t>Site 3: 40M West of Mill Rd/SH1 Intersection</t>
  </si>
  <si>
    <t>Site 4: 170M South of Old SH1</t>
  </si>
  <si>
    <t>Site 5: 100M West of Te Horo Beach Rd/Old SH1 Intersection</t>
  </si>
  <si>
    <t>Site 6: 90M S of Te Horo Beach Rd</t>
  </si>
  <si>
    <t>Site 7: 180M South of Peka Peka RAB</t>
  </si>
  <si>
    <t>January 2023</t>
  </si>
  <si>
    <t>December 2022</t>
  </si>
  <si>
    <t>24/12/2022-31/12/2022</t>
  </si>
  <si>
    <t>31/12/2022 - 07/01/2023</t>
  </si>
  <si>
    <t>WK1 (7 Jan -14 Jan)</t>
  </si>
  <si>
    <t>WK2 (14 Jan -21 Jan)</t>
  </si>
  <si>
    <t>WK3 (21 Jan -28 Jan)</t>
  </si>
  <si>
    <t>WK4 (28 Jan - 1 Feb)</t>
  </si>
  <si>
    <t>06/12/2022-13/12/2022</t>
  </si>
  <si>
    <t>13/12/2022-20/12/2022</t>
  </si>
  <si>
    <t>20/12/2022-27/12/2022</t>
  </si>
  <si>
    <t>28/12/2022 - 04/01/2023</t>
  </si>
  <si>
    <t>21/12/2022-28/12/2022</t>
  </si>
  <si>
    <t>08/12/2022-15/12/2022</t>
  </si>
  <si>
    <t>21/12/2022-27/12/2022</t>
  </si>
  <si>
    <t>Site 1</t>
  </si>
  <si>
    <t>Site 2</t>
  </si>
  <si>
    <t>Site 3</t>
  </si>
  <si>
    <t>Site 4</t>
  </si>
  <si>
    <t>Site 5</t>
  </si>
  <si>
    <t>Before</t>
  </si>
  <si>
    <t>After</t>
  </si>
  <si>
    <t xml:space="preserve">5D AADT </t>
  </si>
  <si>
    <t xml:space="preserve">7D AADT </t>
  </si>
  <si>
    <t>7D AADT</t>
  </si>
  <si>
    <t>5D AADT</t>
  </si>
  <si>
    <t>Both Directions</t>
  </si>
  <si>
    <t>-</t>
  </si>
  <si>
    <t>Site 6</t>
  </si>
  <si>
    <t>Site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</si>
</sst>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Lucida Sans"/>
      <family val="2"/>
    </font>
    <font>
      <sz val="12"/>
      <color theme="1"/>
      <name val="Lucida Sans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1" fontId="0" fillId="0" borderId="0" xfId="0" applyNumberFormat="1"/>
    <xf numFmtId="0" fontId="2" fillId="0" borderId="0" xfId="1" applyFon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1" fontId="0" fillId="2" borderId="0" xfId="0" applyNumberFormat="1" applyFill="1"/>
    <xf numFmtId="1" fontId="0" fillId="2" borderId="5" xfId="0" applyNumberFormat="1" applyFill="1" applyBorder="1"/>
    <xf numFmtId="0" fontId="0" fillId="2" borderId="6" xfId="0" applyFill="1" applyBorder="1"/>
    <xf numFmtId="1" fontId="0" fillId="2" borderId="7" xfId="0" applyNumberFormat="1" applyFill="1" applyBorder="1"/>
    <xf numFmtId="1" fontId="0" fillId="2" borderId="8" xfId="0" applyNumberFormat="1" applyFill="1" applyBorder="1"/>
    <xf numFmtId="1" fontId="3" fillId="2" borderId="0" xfId="0" applyNumberFormat="1" applyFont="1" applyFill="1"/>
    <xf numFmtId="1" fontId="3" fillId="2" borderId="5" xfId="0" applyNumberFormat="1" applyFont="1" applyFill="1" applyBorder="1"/>
    <xf numFmtId="1" fontId="3" fillId="2" borderId="7" xfId="0" applyNumberFormat="1" applyFont="1" applyFill="1" applyBorder="1"/>
    <xf numFmtId="1" fontId="3" fillId="2" borderId="8" xfId="0" applyNumberFormat="1" applyFont="1" applyFill="1" applyBorder="1"/>
    <xf numFmtId="17" fontId="0" fillId="3" borderId="0" xfId="0" quotePrefix="1" applyNumberFormat="1" applyFill="1"/>
    <xf numFmtId="0" fontId="0" fillId="3" borderId="0" xfId="0" quotePrefix="1" applyFill="1"/>
    <xf numFmtId="0" fontId="0" fillId="4" borderId="1" xfId="0" applyFill="1" applyBorder="1"/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1" fontId="0" fillId="4" borderId="0" xfId="0" applyNumberFormat="1" applyFill="1"/>
    <xf numFmtId="1" fontId="0" fillId="4" borderId="5" xfId="0" applyNumberFormat="1" applyFill="1" applyBorder="1"/>
    <xf numFmtId="0" fontId="0" fillId="4" borderId="6" xfId="0" applyFill="1" applyBorder="1"/>
    <xf numFmtId="1" fontId="0" fillId="4" borderId="7" xfId="0" applyNumberFormat="1" applyFill="1" applyBorder="1"/>
    <xf numFmtId="1" fontId="0" fillId="4" borderId="8" xfId="0" applyNumberFormat="1" applyFill="1" applyBorder="1"/>
    <xf numFmtId="1" fontId="3" fillId="0" borderId="0" xfId="0" applyNumberFormat="1" applyFont="1"/>
    <xf numFmtId="0" fontId="0" fillId="5" borderId="1" xfId="0" applyFill="1" applyBorder="1"/>
    <xf numFmtId="0" fontId="0" fillId="5" borderId="2" xfId="0" applyFill="1" applyBorder="1"/>
    <xf numFmtId="0" fontId="0" fillId="5" borderId="3" xfId="0" applyFill="1" applyBorder="1"/>
    <xf numFmtId="0" fontId="0" fillId="5" borderId="4" xfId="0" applyFill="1" applyBorder="1"/>
    <xf numFmtId="1" fontId="0" fillId="5" borderId="0" xfId="0" applyNumberFormat="1" applyFill="1"/>
    <xf numFmtId="1" fontId="0" fillId="5" borderId="5" xfId="0" applyNumberFormat="1" applyFill="1" applyBorder="1"/>
    <xf numFmtId="0" fontId="0" fillId="5" borderId="6" xfId="0" applyFill="1" applyBorder="1"/>
    <xf numFmtId="1" fontId="0" fillId="5" borderId="7" xfId="0" applyNumberFormat="1" applyFill="1" applyBorder="1"/>
    <xf numFmtId="1" fontId="0" fillId="5" borderId="8" xfId="0" applyNumberFormat="1" applyFill="1" applyBorder="1"/>
    <xf numFmtId="0" fontId="2" fillId="6" borderId="0" xfId="1" applyFont="1" applyFill="1"/>
    <xf numFmtId="1" fontId="2" fillId="6" borderId="0" xfId="1" applyNumberFormat="1" applyFont="1" applyFill="1"/>
    <xf numFmtId="0" fontId="2" fillId="7" borderId="0" xfId="1" applyFont="1" applyFill="1"/>
    <xf numFmtId="1" fontId="2" fillId="7" borderId="0" xfId="1" applyNumberFormat="1" applyFont="1" applyFill="1"/>
    <xf numFmtId="0" fontId="2" fillId="8" borderId="0" xfId="1" applyFont="1" applyFill="1"/>
    <xf numFmtId="1" fontId="2" fillId="8" borderId="0" xfId="1" applyNumberFormat="1" applyFont="1" applyFill="1"/>
    <xf numFmtId="0" fontId="2" fillId="9" borderId="0" xfId="1" applyFont="1" applyFill="1"/>
    <xf numFmtId="1" fontId="2" fillId="9" borderId="0" xfId="1" applyNumberFormat="1" applyFont="1" applyFill="1"/>
    <xf numFmtId="0" fontId="2" fillId="10" borderId="0" xfId="1" applyFont="1" applyFill="1"/>
    <xf numFmtId="1" fontId="2" fillId="10" borderId="0" xfId="1" applyNumberFormat="1" applyFont="1" applyFill="1"/>
    <xf numFmtId="0" fontId="2" fillId="11" borderId="0" xfId="1" applyFont="1" applyFill="1"/>
    <xf numFmtId="1" fontId="2" fillId="11" borderId="0" xfId="1" applyNumberFormat="1" applyFont="1" applyFill="1"/>
    <xf numFmtId="0" fontId="2" fillId="12" borderId="0" xfId="1" applyFont="1" applyFill="1"/>
    <xf numFmtId="1" fontId="2" fillId="12" borderId="0" xfId="1" applyNumberFormat="1" applyFont="1" applyFill="1"/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11" borderId="0" xfId="1" applyFont="1" applyFill="1" applyAlignment="1">
      <alignment horizontal="center"/>
    </xf>
    <xf numFmtId="0" fontId="2" fillId="12" borderId="0" xfId="1" applyFont="1" applyFill="1" applyAlignment="1">
      <alignment horizontal="center"/>
    </xf>
    <xf numFmtId="0" fontId="2" fillId="0" borderId="0" xfId="1" applyFont="1" applyAlignment="1">
      <alignment horizontal="center"/>
    </xf>
    <xf numFmtId="0" fontId="2" fillId="6" borderId="0" xfId="1" applyFont="1" applyFill="1" applyAlignment="1">
      <alignment horizontal="center"/>
    </xf>
    <xf numFmtId="0" fontId="2" fillId="7" borderId="0" xfId="1" applyFont="1" applyFill="1" applyAlignment="1">
      <alignment horizontal="center"/>
    </xf>
    <xf numFmtId="0" fontId="2" fillId="8" borderId="0" xfId="1" applyFont="1" applyFill="1" applyAlignment="1">
      <alignment horizontal="center"/>
    </xf>
    <xf numFmtId="0" fontId="2" fillId="9" borderId="0" xfId="1" applyFont="1" applyFill="1" applyAlignment="1">
      <alignment horizontal="center"/>
    </xf>
    <xf numFmtId="0" fontId="2" fillId="10" borderId="0" xfId="1" applyFont="1" applyFill="1" applyAlignment="1">
      <alignment horizontal="center"/>
    </xf>
  </cellXfs>
  <cellStyles count="2">
    <cellStyle name="Normal" xfId="0" builtinId="0"/>
    <cellStyle name="Normal 2" xfId="1" xr:uid="{E2D31562-B992-41A8-83A1-2910356227DB}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0</xdr:rowOff>
    </xdr:from>
    <xdr:to>
      <xdr:col>23</xdr:col>
      <xdr:colOff>522133</xdr:colOff>
      <xdr:row>24</xdr:row>
      <xdr:rowOff>151905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B508ED1-16D3-BE9F-D887-624D0412F1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762000"/>
          <a:ext cx="13933333" cy="396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A346F-7584-4870-BD83-B615B5077A9F}">
  <sheetPr>
    <tabColor rgb="FFFFFF00"/>
  </sheetPr>
  <dimension ref="A1:M15"/>
  <sheetViews>
    <sheetView tabSelected="1" workbookViewId="0">
      <selection activeCell="D15" sqref="D15"/>
    </sheetView>
  </sheetViews>
  <sheetFormatPr defaultRowHeight="15" x14ac:dyDescent="0.25"/>
  <cols>
    <col min="1" max="1" width="33.140625" bestFit="1" customWidth="1"/>
    <col min="2" max="3" width="12" bestFit="1" customWidth="1"/>
    <col min="4" max="4" width="13.85546875" bestFit="1" customWidth="1"/>
    <col min="5" max="6" width="12" bestFit="1" customWidth="1"/>
    <col min="7" max="7" width="13.85546875" bestFit="1" customWidth="1"/>
    <col min="8" max="8" width="12" bestFit="1" customWidth="1"/>
    <col min="9" max="9" width="11.85546875" bestFit="1" customWidth="1"/>
    <col min="10" max="10" width="13.85546875" bestFit="1" customWidth="1"/>
    <col min="11" max="12" width="11.85546875" bestFit="1" customWidth="1"/>
    <col min="13" max="13" width="13.85546875" bestFit="1" customWidth="1"/>
  </cols>
  <sheetData>
    <row r="1" spans="1:13" x14ac:dyDescent="0.25">
      <c r="A1" s="17" t="s">
        <v>22</v>
      </c>
      <c r="B1" s="51" t="s">
        <v>23</v>
      </c>
      <c r="C1" s="51"/>
      <c r="D1" s="51"/>
      <c r="E1" s="51" t="s">
        <v>24</v>
      </c>
      <c r="F1" s="51"/>
      <c r="G1" s="51"/>
    </row>
    <row r="2" spans="1:13" x14ac:dyDescent="0.25">
      <c r="B2" t="s">
        <v>1</v>
      </c>
      <c r="C2" t="s">
        <v>2</v>
      </c>
      <c r="D2" t="s">
        <v>3</v>
      </c>
      <c r="E2" t="s">
        <v>1</v>
      </c>
      <c r="F2" t="s">
        <v>2</v>
      </c>
      <c r="G2" t="s">
        <v>3</v>
      </c>
    </row>
    <row r="3" spans="1:13" x14ac:dyDescent="0.25">
      <c r="A3" t="s">
        <v>4</v>
      </c>
      <c r="B3" s="1">
        <v>191.2</v>
      </c>
      <c r="C3" s="1">
        <v>194.6</v>
      </c>
      <c r="D3" s="1">
        <v>385.79999999999995</v>
      </c>
      <c r="E3" s="1">
        <v>139.79999999999998</v>
      </c>
      <c r="F3" s="1">
        <v>139.39999999999998</v>
      </c>
      <c r="G3" s="1">
        <v>279.19999999999993</v>
      </c>
    </row>
    <row r="4" spans="1:13" x14ac:dyDescent="0.25">
      <c r="A4" t="s">
        <v>5</v>
      </c>
      <c r="B4" s="1">
        <v>191.28571428571425</v>
      </c>
      <c r="C4" s="1">
        <v>191.14285714285714</v>
      </c>
      <c r="D4" s="1">
        <v>382.42857142857139</v>
      </c>
      <c r="E4" s="1">
        <v>138.99999999999997</v>
      </c>
      <c r="F4" s="1">
        <v>137.57142857142856</v>
      </c>
      <c r="G4" s="1">
        <v>276.57142857142856</v>
      </c>
    </row>
    <row r="5" spans="1:13" x14ac:dyDescent="0.25">
      <c r="A5" t="s">
        <v>6</v>
      </c>
      <c r="B5" s="1">
        <v>1339</v>
      </c>
      <c r="C5" s="1">
        <v>1338</v>
      </c>
      <c r="D5" s="1">
        <v>2677</v>
      </c>
      <c r="E5" s="1">
        <v>973</v>
      </c>
      <c r="F5" s="1">
        <v>963</v>
      </c>
      <c r="G5" s="1">
        <v>1936</v>
      </c>
    </row>
    <row r="7" spans="1:13" x14ac:dyDescent="0.25">
      <c r="A7" s="16" t="s">
        <v>21</v>
      </c>
      <c r="B7" s="51" t="s">
        <v>25</v>
      </c>
      <c r="C7" s="51"/>
      <c r="D7" s="51"/>
      <c r="E7" s="51" t="s">
        <v>26</v>
      </c>
      <c r="F7" s="51"/>
      <c r="G7" s="51"/>
      <c r="H7" s="51" t="s">
        <v>27</v>
      </c>
      <c r="I7" s="51"/>
      <c r="J7" s="51"/>
      <c r="K7" s="51" t="s">
        <v>28</v>
      </c>
      <c r="L7" s="51"/>
      <c r="M7" s="51"/>
    </row>
    <row r="8" spans="1:13" x14ac:dyDescent="0.25">
      <c r="B8" t="s">
        <v>1</v>
      </c>
      <c r="C8" t="s">
        <v>2</v>
      </c>
      <c r="D8" t="s">
        <v>3</v>
      </c>
      <c r="E8" t="s">
        <v>1</v>
      </c>
      <c r="F8" t="s">
        <v>2</v>
      </c>
      <c r="G8" t="s">
        <v>3</v>
      </c>
      <c r="H8" t="s">
        <v>1</v>
      </c>
      <c r="I8" t="s">
        <v>2</v>
      </c>
      <c r="J8" t="s">
        <v>3</v>
      </c>
      <c r="K8" t="s">
        <v>1</v>
      </c>
      <c r="L8" t="s">
        <v>2</v>
      </c>
      <c r="M8" t="s">
        <v>3</v>
      </c>
    </row>
    <row r="9" spans="1:13" x14ac:dyDescent="0.25">
      <c r="A9" t="s">
        <v>4</v>
      </c>
      <c r="B9" s="1">
        <v>181</v>
      </c>
      <c r="C9" s="1">
        <v>178.79999999999998</v>
      </c>
      <c r="D9" s="1">
        <v>359.79999999999995</v>
      </c>
      <c r="E9" s="1">
        <v>268.2</v>
      </c>
      <c r="F9" s="1">
        <v>263.2</v>
      </c>
      <c r="G9" s="1">
        <v>531.4</v>
      </c>
      <c r="H9" s="1">
        <v>268.2</v>
      </c>
      <c r="I9" s="1">
        <v>263.2</v>
      </c>
      <c r="J9" s="1">
        <v>531.4</v>
      </c>
      <c r="K9" s="1">
        <v>185</v>
      </c>
      <c r="L9" s="1">
        <v>181</v>
      </c>
      <c r="M9" s="1">
        <v>366</v>
      </c>
    </row>
    <row r="10" spans="1:13" x14ac:dyDescent="0.25">
      <c r="A10" t="s">
        <v>5</v>
      </c>
      <c r="B10" s="1">
        <v>165.42857142857139</v>
      </c>
      <c r="C10" s="1">
        <v>163.85714285714283</v>
      </c>
      <c r="D10" s="1">
        <v>329.28571428571422</v>
      </c>
      <c r="E10" s="1">
        <v>239.85714285714283</v>
      </c>
      <c r="F10" s="1">
        <v>238.42857142857139</v>
      </c>
      <c r="G10" s="1">
        <v>478.28571428571422</v>
      </c>
      <c r="H10" s="1">
        <v>239.85714285714283</v>
      </c>
      <c r="I10" s="1">
        <v>238.42857142857139</v>
      </c>
      <c r="J10" s="1">
        <v>478.28571428571422</v>
      </c>
      <c r="K10" s="1">
        <v>162.75</v>
      </c>
      <c r="L10" s="1">
        <v>159.25</v>
      </c>
      <c r="M10" s="1">
        <v>322</v>
      </c>
    </row>
    <row r="11" spans="1:13" x14ac:dyDescent="0.25">
      <c r="A11" t="s">
        <v>6</v>
      </c>
      <c r="B11" s="1">
        <v>1158</v>
      </c>
      <c r="C11" s="1">
        <v>1147</v>
      </c>
      <c r="D11" s="1">
        <v>2305</v>
      </c>
      <c r="E11" s="1">
        <v>1679</v>
      </c>
      <c r="F11" s="1">
        <v>1669</v>
      </c>
      <c r="G11" s="1">
        <v>3348</v>
      </c>
      <c r="H11" s="1">
        <v>1679</v>
      </c>
      <c r="I11" s="1">
        <v>1669</v>
      </c>
      <c r="J11" s="1">
        <v>3348</v>
      </c>
      <c r="K11" s="1">
        <v>651</v>
      </c>
      <c r="L11" s="1">
        <v>637</v>
      </c>
      <c r="M11" s="1">
        <v>1288</v>
      </c>
    </row>
    <row r="12" spans="1:13" ht="15.75" thickBot="1" x14ac:dyDescent="0.3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3" t="s">
        <v>10</v>
      </c>
      <c r="B13" s="4" t="s">
        <v>1</v>
      </c>
      <c r="C13" s="4" t="s">
        <v>2</v>
      </c>
      <c r="D13" s="5" t="s">
        <v>3</v>
      </c>
    </row>
    <row r="14" spans="1:13" x14ac:dyDescent="0.25">
      <c r="A14" s="6" t="s">
        <v>11</v>
      </c>
      <c r="B14" s="7">
        <f t="shared" ref="B14:D15" si="0">SUM(B9+E9+H9+K9+B3+E3)/6</f>
        <v>205.56666666666663</v>
      </c>
      <c r="C14" s="7">
        <f t="shared" si="0"/>
        <v>203.36666666666665</v>
      </c>
      <c r="D14" s="8">
        <f t="shared" si="0"/>
        <v>408.93333333333322</v>
      </c>
    </row>
    <row r="15" spans="1:13" ht="15.75" thickBot="1" x14ac:dyDescent="0.3">
      <c r="A15" s="9" t="s">
        <v>12</v>
      </c>
      <c r="B15" s="10">
        <f t="shared" si="0"/>
        <v>189.69642857142856</v>
      </c>
      <c r="C15" s="10">
        <f t="shared" si="0"/>
        <v>188.11309523809518</v>
      </c>
      <c r="D15" s="11">
        <f t="shared" si="0"/>
        <v>377.8095238095238</v>
      </c>
    </row>
  </sheetData>
  <mergeCells count="6">
    <mergeCell ref="B7:D7"/>
    <mergeCell ref="E7:G7"/>
    <mergeCell ref="H7:J7"/>
    <mergeCell ref="K7:M7"/>
    <mergeCell ref="B1:D1"/>
    <mergeCell ref="E1:G1"/>
  </mergeCell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6D9E2-C4A4-4B23-9589-9CFEB17D0569}">
  <dimension ref="A1:M18"/>
  <sheetViews>
    <sheetView zoomScaleNormal="100" workbookViewId="0">
      <selection activeCell="D18" sqref="D18"/>
    </sheetView>
  </sheetViews>
  <sheetFormatPr defaultColWidth="9.140625" defaultRowHeight="15" x14ac:dyDescent="0.2"/>
  <cols>
    <col min="1" max="1" width="33.140625" style="2" bestFit="1" customWidth="1"/>
    <col min="2" max="2" width="10.28515625" style="2" bestFit="1" customWidth="1"/>
    <col min="3" max="3" width="11.28515625" style="2" bestFit="1" customWidth="1"/>
    <col min="4" max="4" width="13.85546875" style="2" bestFit="1" customWidth="1"/>
    <col min="5" max="5" width="10.28515625" style="2" bestFit="1" customWidth="1"/>
    <col min="6" max="6" width="11.28515625" style="2" bestFit="1" customWidth="1"/>
    <col min="7" max="7" width="13.85546875" style="2" bestFit="1" customWidth="1"/>
    <col min="8" max="8" width="10.28515625" style="2" bestFit="1" customWidth="1"/>
    <col min="9" max="9" width="11.28515625" style="2" bestFit="1" customWidth="1"/>
    <col min="10" max="10" width="13.85546875" style="2" bestFit="1" customWidth="1"/>
    <col min="11" max="11" width="10.28515625" style="2" bestFit="1" customWidth="1"/>
    <col min="12" max="12" width="11.28515625" style="2" bestFit="1" customWidth="1"/>
    <col min="13" max="13" width="13.85546875" style="2" bestFit="1" customWidth="1"/>
    <col min="14" max="16384" width="9.140625" style="2"/>
  </cols>
  <sheetData>
    <row r="1" spans="1:13" ht="15.75" x14ac:dyDescent="0.25">
      <c r="A1" s="17" t="s">
        <v>22</v>
      </c>
      <c r="B1" s="51" t="s">
        <v>29</v>
      </c>
      <c r="C1" s="51"/>
      <c r="D1" s="51"/>
      <c r="E1" s="51" t="s">
        <v>30</v>
      </c>
      <c r="F1" s="51"/>
      <c r="G1" s="51"/>
      <c r="H1" s="51" t="s">
        <v>31</v>
      </c>
      <c r="I1" s="51"/>
      <c r="J1" s="51"/>
      <c r="K1" s="51" t="s">
        <v>24</v>
      </c>
      <c r="L1" s="51"/>
      <c r="M1" s="51"/>
    </row>
    <row r="2" spans="1:13" ht="15.75" x14ac:dyDescent="0.25">
      <c r="A2"/>
      <c r="B2" t="s">
        <v>13</v>
      </c>
      <c r="C2" t="s">
        <v>14</v>
      </c>
      <c r="D2" t="s">
        <v>3</v>
      </c>
      <c r="E2" t="s">
        <v>13</v>
      </c>
      <c r="F2" t="s">
        <v>14</v>
      </c>
      <c r="G2" t="s">
        <v>3</v>
      </c>
      <c r="H2" t="s">
        <v>13</v>
      </c>
      <c r="I2" t="s">
        <v>14</v>
      </c>
      <c r="J2" t="s">
        <v>3</v>
      </c>
      <c r="K2" t="s">
        <v>13</v>
      </c>
      <c r="L2" t="s">
        <v>14</v>
      </c>
      <c r="M2" t="s">
        <v>3</v>
      </c>
    </row>
    <row r="3" spans="1:13" ht="15.75" x14ac:dyDescent="0.25">
      <c r="A3" t="s">
        <v>4</v>
      </c>
      <c r="B3" s="1">
        <v>1020.8000000000001</v>
      </c>
      <c r="C3" s="1">
        <v>1215.6000000000001</v>
      </c>
      <c r="D3" s="1">
        <v>2236.4</v>
      </c>
      <c r="E3" s="1">
        <v>1153.4000000000003</v>
      </c>
      <c r="F3" s="1">
        <v>1175.9999999999998</v>
      </c>
      <c r="G3" s="1">
        <v>2329.4</v>
      </c>
      <c r="H3" s="1">
        <v>1141</v>
      </c>
      <c r="I3" s="1">
        <v>1222.4000000000001</v>
      </c>
      <c r="J3" s="1">
        <v>2363.4</v>
      </c>
      <c r="K3" s="1">
        <v>887.99999999999977</v>
      </c>
      <c r="L3" s="1">
        <v>871.00000000000011</v>
      </c>
      <c r="M3" s="1">
        <v>1759</v>
      </c>
    </row>
    <row r="4" spans="1:13" ht="15.75" x14ac:dyDescent="0.25">
      <c r="A4" t="s">
        <v>5</v>
      </c>
      <c r="B4" s="1">
        <v>958.57142857142856</v>
      </c>
      <c r="C4" s="1">
        <v>1157.714285714286</v>
      </c>
      <c r="D4" s="1">
        <v>2116.2857142857147</v>
      </c>
      <c r="E4" s="1">
        <v>1053.5714285714284</v>
      </c>
      <c r="F4" s="1">
        <v>1162.9999999999998</v>
      </c>
      <c r="G4" s="1">
        <v>2216.5714285714284</v>
      </c>
      <c r="H4" s="1">
        <v>1054.0000000000002</v>
      </c>
      <c r="I4" s="1">
        <v>1134.1428571428571</v>
      </c>
      <c r="J4" s="1">
        <v>2188.1428571428573</v>
      </c>
      <c r="K4" s="1">
        <v>833.57142857142856</v>
      </c>
      <c r="L4" s="1">
        <v>831.00000000000011</v>
      </c>
      <c r="M4" s="1">
        <v>1664.5714285714287</v>
      </c>
    </row>
    <row r="5" spans="1:13" ht="16.5" thickBot="1" x14ac:dyDescent="0.3">
      <c r="A5" t="s">
        <v>6</v>
      </c>
      <c r="B5" s="1">
        <v>6710</v>
      </c>
      <c r="C5" s="1">
        <v>8104</v>
      </c>
      <c r="D5" s="1">
        <v>14814</v>
      </c>
      <c r="E5" s="1">
        <v>7375</v>
      </c>
      <c r="F5" s="1">
        <v>8141</v>
      </c>
      <c r="G5" s="1">
        <v>15516</v>
      </c>
      <c r="H5" s="1">
        <v>7378</v>
      </c>
      <c r="I5" s="1">
        <v>7939</v>
      </c>
      <c r="J5" s="1">
        <v>15317</v>
      </c>
      <c r="K5" s="1">
        <v>5835</v>
      </c>
      <c r="L5" s="1">
        <v>5817</v>
      </c>
      <c r="M5" s="1">
        <v>11652</v>
      </c>
    </row>
    <row r="6" spans="1:13" ht="15.75" x14ac:dyDescent="0.25">
      <c r="A6" s="18" t="s">
        <v>15</v>
      </c>
      <c r="B6" s="19" t="s">
        <v>13</v>
      </c>
      <c r="C6" s="19" t="s">
        <v>14</v>
      </c>
      <c r="D6" s="20" t="s">
        <v>3</v>
      </c>
    </row>
    <row r="7" spans="1:13" ht="15.75" x14ac:dyDescent="0.25">
      <c r="A7" s="21" t="s">
        <v>11</v>
      </c>
      <c r="B7" s="22">
        <f>SUM(B3+E3)/2</f>
        <v>1087.1000000000001</v>
      </c>
      <c r="C7" s="22">
        <f t="shared" ref="C7:D7" si="0">SUM(C3+F3)/2</f>
        <v>1195.8</v>
      </c>
      <c r="D7" s="23">
        <f t="shared" si="0"/>
        <v>2282.9</v>
      </c>
    </row>
    <row r="8" spans="1:13" ht="16.5" thickBot="1" x14ac:dyDescent="0.3">
      <c r="A8" s="24" t="s">
        <v>12</v>
      </c>
      <c r="B8" s="25">
        <f>SUM(B4+E4)/2</f>
        <v>1006.0714285714284</v>
      </c>
      <c r="C8" s="25">
        <f t="shared" ref="C8:D8" si="1">SUM(C4+F4)/2</f>
        <v>1160.3571428571429</v>
      </c>
      <c r="D8" s="26">
        <f t="shared" si="1"/>
        <v>2166.4285714285716</v>
      </c>
    </row>
    <row r="11" spans="1:13" ht="15.75" x14ac:dyDescent="0.25">
      <c r="A11" s="16" t="s">
        <v>21</v>
      </c>
      <c r="B11" s="51" t="s">
        <v>0</v>
      </c>
      <c r="C11" s="51"/>
      <c r="D11" s="51"/>
      <c r="E11" s="51" t="s">
        <v>7</v>
      </c>
      <c r="F11" s="51"/>
      <c r="G11" s="51"/>
      <c r="H11" s="51" t="s">
        <v>8</v>
      </c>
      <c r="I11" s="51"/>
      <c r="J11" s="51"/>
      <c r="K11" s="51" t="s">
        <v>9</v>
      </c>
      <c r="L11" s="51"/>
      <c r="M11" s="51"/>
    </row>
    <row r="12" spans="1:13" ht="15.75" x14ac:dyDescent="0.25">
      <c r="A12"/>
      <c r="B12" t="s">
        <v>13</v>
      </c>
      <c r="C12" t="s">
        <v>14</v>
      </c>
      <c r="D12" t="s">
        <v>3</v>
      </c>
      <c r="E12" t="s">
        <v>13</v>
      </c>
      <c r="F12" t="s">
        <v>14</v>
      </c>
      <c r="G12" t="s">
        <v>3</v>
      </c>
      <c r="H12" t="s">
        <v>13</v>
      </c>
      <c r="I12" t="s">
        <v>14</v>
      </c>
      <c r="J12" t="s">
        <v>3</v>
      </c>
      <c r="K12" t="s">
        <v>13</v>
      </c>
      <c r="L12" t="s">
        <v>14</v>
      </c>
      <c r="M12" t="s">
        <v>3</v>
      </c>
    </row>
    <row r="13" spans="1:13" ht="15.75" x14ac:dyDescent="0.25">
      <c r="A13" t="s">
        <v>4</v>
      </c>
      <c r="B13" s="1">
        <v>986.39999999999975</v>
      </c>
      <c r="C13" s="1">
        <v>1024.2000000000003</v>
      </c>
      <c r="D13" s="1">
        <v>2010.6</v>
      </c>
      <c r="E13" s="1">
        <v>899.19999999999993</v>
      </c>
      <c r="F13" s="1">
        <v>945.19999999999993</v>
      </c>
      <c r="G13" s="1">
        <v>1844.3999999999999</v>
      </c>
      <c r="H13" s="1">
        <v>872.8</v>
      </c>
      <c r="I13" s="1">
        <v>898.79999999999973</v>
      </c>
      <c r="J13" s="1">
        <v>1771.5999999999997</v>
      </c>
      <c r="K13" s="1">
        <v>911.59999999999991</v>
      </c>
      <c r="L13" s="1">
        <v>951.80000000000007</v>
      </c>
      <c r="M13" s="1">
        <v>1863.4</v>
      </c>
    </row>
    <row r="14" spans="1:13" ht="15.75" x14ac:dyDescent="0.25">
      <c r="A14" t="s">
        <v>5</v>
      </c>
      <c r="B14" s="1">
        <v>923</v>
      </c>
      <c r="C14" s="1">
        <v>951.85714285714289</v>
      </c>
      <c r="D14" s="1">
        <v>1874.8571428571429</v>
      </c>
      <c r="E14" s="1">
        <v>864.85714285714289</v>
      </c>
      <c r="F14" s="1">
        <v>909.42857142857133</v>
      </c>
      <c r="G14" s="1">
        <v>1774.2857142857142</v>
      </c>
      <c r="H14" s="1">
        <v>853.57142857142856</v>
      </c>
      <c r="I14" s="1">
        <v>870.42857142857144</v>
      </c>
      <c r="J14" s="1">
        <v>1724</v>
      </c>
      <c r="K14" s="1">
        <v>864.42857142857144</v>
      </c>
      <c r="L14" s="1">
        <v>891.85714285714312</v>
      </c>
      <c r="M14" s="1">
        <v>1756.2857142857147</v>
      </c>
    </row>
    <row r="15" spans="1:13" ht="16.5" thickBot="1" x14ac:dyDescent="0.3">
      <c r="A15" t="s">
        <v>6</v>
      </c>
      <c r="B15" s="1">
        <v>6461</v>
      </c>
      <c r="C15" s="1">
        <v>6663</v>
      </c>
      <c r="D15" s="1">
        <v>13124</v>
      </c>
      <c r="E15" s="1">
        <v>6054</v>
      </c>
      <c r="F15" s="1">
        <v>6366</v>
      </c>
      <c r="G15" s="1">
        <v>12420</v>
      </c>
      <c r="H15" s="1">
        <v>5975</v>
      </c>
      <c r="I15" s="1">
        <v>6093</v>
      </c>
      <c r="J15" s="1">
        <v>12068</v>
      </c>
      <c r="K15" s="1">
        <v>6051</v>
      </c>
      <c r="L15" s="1">
        <v>6243</v>
      </c>
      <c r="M15" s="1">
        <v>12294</v>
      </c>
    </row>
    <row r="16" spans="1:13" ht="15.75" x14ac:dyDescent="0.25">
      <c r="A16" s="3" t="s">
        <v>15</v>
      </c>
      <c r="B16" s="4" t="s">
        <v>13</v>
      </c>
      <c r="C16" s="4" t="s">
        <v>14</v>
      </c>
      <c r="D16" s="5" t="s">
        <v>3</v>
      </c>
    </row>
    <row r="17" spans="1:4" ht="15.75" x14ac:dyDescent="0.25">
      <c r="A17" s="6" t="s">
        <v>11</v>
      </c>
      <c r="B17" s="7">
        <f t="shared" ref="B17:D18" si="2">SUM(B13+E13+H13+K13)/4</f>
        <v>917.49999999999989</v>
      </c>
      <c r="C17" s="7">
        <f t="shared" si="2"/>
        <v>955</v>
      </c>
      <c r="D17" s="8">
        <f t="shared" si="2"/>
        <v>1872.5</v>
      </c>
    </row>
    <row r="18" spans="1:4" ht="16.5" thickBot="1" x14ac:dyDescent="0.3">
      <c r="A18" s="9" t="s">
        <v>12</v>
      </c>
      <c r="B18" s="10">
        <f t="shared" si="2"/>
        <v>876.46428571428578</v>
      </c>
      <c r="C18" s="10">
        <f t="shared" si="2"/>
        <v>905.89285714285722</v>
      </c>
      <c r="D18" s="11">
        <f t="shared" si="2"/>
        <v>1782.3571428571429</v>
      </c>
    </row>
  </sheetData>
  <mergeCells count="8">
    <mergeCell ref="B11:D11"/>
    <mergeCell ref="E11:G11"/>
    <mergeCell ref="H11:J11"/>
    <mergeCell ref="K11:M11"/>
    <mergeCell ref="B1:D1"/>
    <mergeCell ref="E1:G1"/>
    <mergeCell ref="H1:J1"/>
    <mergeCell ref="K1:M1"/>
  </mergeCells>
  <pageMargins left="0.7" right="0.7" top="0.75" bottom="0.75" header="0.3" footer="0.3"/>
  <pageSetup orientation="portrait" horizontalDpi="0" verticalDpi="0" r:id="rId1"/>
  <headerFooter>
    <oddHeader>&amp;L&amp;16&amp;F&amp;R&amp;G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1CA26F-7CAB-4B9C-9E0A-2ED1A386F836}">
  <dimension ref="A1:M18"/>
  <sheetViews>
    <sheetView zoomScaleNormal="100" workbookViewId="0">
      <selection activeCell="D18" sqref="D18"/>
    </sheetView>
  </sheetViews>
  <sheetFormatPr defaultColWidth="9.140625" defaultRowHeight="15" x14ac:dyDescent="0.2"/>
  <cols>
    <col min="1" max="1" width="40.7109375" style="2" bestFit="1" customWidth="1"/>
    <col min="2" max="2" width="10.28515625" style="2" bestFit="1" customWidth="1"/>
    <col min="3" max="3" width="11.28515625" style="2" bestFit="1" customWidth="1"/>
    <col min="4" max="4" width="13.85546875" style="2" bestFit="1" customWidth="1"/>
    <col min="5" max="5" width="10.28515625" style="2" bestFit="1" customWidth="1"/>
    <col min="6" max="6" width="11.28515625" style="2" bestFit="1" customWidth="1"/>
    <col min="7" max="7" width="13.85546875" style="2" bestFit="1" customWidth="1"/>
    <col min="8" max="8" width="10.28515625" style="2" bestFit="1" customWidth="1"/>
    <col min="9" max="9" width="11.28515625" style="2" bestFit="1" customWidth="1"/>
    <col min="10" max="10" width="13.85546875" style="2" bestFit="1" customWidth="1"/>
    <col min="11" max="11" width="9.42578125" style="2" customWidth="1"/>
    <col min="12" max="12" width="11.28515625" style="2" bestFit="1" customWidth="1"/>
    <col min="13" max="13" width="13.85546875" style="2" bestFit="1" customWidth="1"/>
    <col min="14" max="16384" width="9.140625" style="2"/>
  </cols>
  <sheetData>
    <row r="1" spans="1:13" ht="15.75" x14ac:dyDescent="0.25">
      <c r="A1" s="17" t="s">
        <v>22</v>
      </c>
      <c r="B1" s="51" t="s">
        <v>29</v>
      </c>
      <c r="C1" s="51"/>
      <c r="D1" s="51"/>
      <c r="E1" s="51" t="s">
        <v>30</v>
      </c>
      <c r="F1" s="51"/>
      <c r="G1" s="51"/>
      <c r="H1" s="51" t="s">
        <v>33</v>
      </c>
      <c r="I1" s="51"/>
      <c r="J1" s="51"/>
      <c r="K1" s="51" t="s">
        <v>32</v>
      </c>
      <c r="L1" s="51"/>
      <c r="M1" s="51"/>
    </row>
    <row r="2" spans="1:13" ht="15.75" x14ac:dyDescent="0.25">
      <c r="A2"/>
      <c r="B2" t="s">
        <v>13</v>
      </c>
      <c r="C2" t="s">
        <v>14</v>
      </c>
      <c r="D2" t="s">
        <v>3</v>
      </c>
      <c r="E2" t="s">
        <v>13</v>
      </c>
      <c r="F2" t="s">
        <v>14</v>
      </c>
      <c r="G2" t="s">
        <v>3</v>
      </c>
      <c r="H2" t="s">
        <v>13</v>
      </c>
      <c r="I2" t="s">
        <v>14</v>
      </c>
      <c r="J2" t="s">
        <v>3</v>
      </c>
      <c r="K2" t="s">
        <v>13</v>
      </c>
      <c r="L2" t="s">
        <v>14</v>
      </c>
      <c r="M2" t="s">
        <v>3</v>
      </c>
    </row>
    <row r="3" spans="1:13" ht="15.75" x14ac:dyDescent="0.25">
      <c r="A3" t="s">
        <v>4</v>
      </c>
      <c r="B3" s="1">
        <v>3987.7999999999997</v>
      </c>
      <c r="C3" s="1">
        <v>3071.7999999999997</v>
      </c>
      <c r="D3" s="1">
        <v>7059.5999999999995</v>
      </c>
      <c r="E3" s="1">
        <v>3988.4</v>
      </c>
      <c r="F3" s="1">
        <v>3049.8</v>
      </c>
      <c r="G3" s="1">
        <v>7038.2000000000007</v>
      </c>
      <c r="H3" s="1">
        <v>3646.0000000000005</v>
      </c>
      <c r="I3" s="1">
        <v>2750.8</v>
      </c>
      <c r="J3" s="1">
        <v>6396.8000000000011</v>
      </c>
      <c r="K3" s="1">
        <v>2957.8</v>
      </c>
      <c r="L3" s="1">
        <v>2490.6</v>
      </c>
      <c r="M3" s="1">
        <v>5448.4</v>
      </c>
    </row>
    <row r="4" spans="1:13" ht="15.75" x14ac:dyDescent="0.25">
      <c r="A4" t="s">
        <v>5</v>
      </c>
      <c r="B4" s="1">
        <v>3706.4285714285711</v>
      </c>
      <c r="C4" s="1">
        <v>2855.7142857142858</v>
      </c>
      <c r="D4" s="1">
        <v>6562.1428571428569</v>
      </c>
      <c r="E4" s="1">
        <v>3714.1428571428564</v>
      </c>
      <c r="F4" s="1">
        <v>2818.1428571428573</v>
      </c>
      <c r="G4" s="1">
        <v>6532.2857142857138</v>
      </c>
      <c r="H4" s="1">
        <v>3402.1428571428564</v>
      </c>
      <c r="I4" s="1">
        <v>2645.1428571428578</v>
      </c>
      <c r="J4" s="1">
        <v>6047.2857142857138</v>
      </c>
      <c r="K4" s="1">
        <v>2853.4285714285716</v>
      </c>
      <c r="L4" s="1">
        <v>2419.7142857142853</v>
      </c>
      <c r="M4" s="1">
        <v>5273.1428571428569</v>
      </c>
    </row>
    <row r="5" spans="1:13" ht="16.5" thickBot="1" x14ac:dyDescent="0.3">
      <c r="A5" t="s">
        <v>6</v>
      </c>
      <c r="B5" s="1">
        <v>25945</v>
      </c>
      <c r="C5" s="1">
        <v>19990</v>
      </c>
      <c r="D5" s="1">
        <v>45935</v>
      </c>
      <c r="E5" s="1">
        <v>25999</v>
      </c>
      <c r="F5" s="1">
        <v>19727</v>
      </c>
      <c r="G5" s="1">
        <v>45726</v>
      </c>
      <c r="H5" s="1">
        <v>23815</v>
      </c>
      <c r="I5" s="1">
        <v>18516</v>
      </c>
      <c r="J5" s="1">
        <v>42331</v>
      </c>
      <c r="K5" s="1">
        <v>19974</v>
      </c>
      <c r="L5" s="1">
        <v>16938</v>
      </c>
      <c r="M5" s="1">
        <v>36912</v>
      </c>
    </row>
    <row r="6" spans="1:13" ht="15.75" x14ac:dyDescent="0.25">
      <c r="A6" s="28" t="s">
        <v>16</v>
      </c>
      <c r="B6" s="29" t="s">
        <v>13</v>
      </c>
      <c r="C6" s="29" t="s">
        <v>14</v>
      </c>
      <c r="D6" s="30" t="s">
        <v>3</v>
      </c>
    </row>
    <row r="7" spans="1:13" ht="15.75" x14ac:dyDescent="0.25">
      <c r="A7" s="31" t="s">
        <v>46</v>
      </c>
      <c r="B7" s="32">
        <f>(B3+E3)/2</f>
        <v>3988.1</v>
      </c>
      <c r="C7" s="32">
        <f t="shared" ref="C7:D7" si="0">(C3+F3)/2</f>
        <v>3060.8</v>
      </c>
      <c r="D7" s="33">
        <f t="shared" si="0"/>
        <v>7048.9</v>
      </c>
    </row>
    <row r="8" spans="1:13" ht="16.5" thickBot="1" x14ac:dyDescent="0.3">
      <c r="A8" s="34" t="s">
        <v>44</v>
      </c>
      <c r="B8" s="35">
        <f>(B4+E4)/2</f>
        <v>3710.2857142857138</v>
      </c>
      <c r="C8" s="35">
        <f t="shared" ref="C8" si="1">(C4+F4)/2</f>
        <v>2836.9285714285716</v>
      </c>
      <c r="D8" s="36">
        <f t="shared" ref="D8" si="2">(D4+G4)/2</f>
        <v>6547.2142857142853</v>
      </c>
    </row>
    <row r="11" spans="1:13" ht="15.75" x14ac:dyDescent="0.25">
      <c r="A11" s="16" t="s">
        <v>21</v>
      </c>
      <c r="B11" s="51" t="s">
        <v>0</v>
      </c>
      <c r="C11" s="51"/>
      <c r="D11" s="51"/>
      <c r="E11" s="51" t="s">
        <v>7</v>
      </c>
      <c r="F11" s="51"/>
      <c r="G11" s="51"/>
      <c r="H11" s="51" t="s">
        <v>8</v>
      </c>
      <c r="I11" s="51"/>
      <c r="J11" s="51"/>
      <c r="K11" s="51" t="s">
        <v>9</v>
      </c>
      <c r="L11" s="51"/>
      <c r="M11" s="51"/>
    </row>
    <row r="12" spans="1:13" ht="15.75" x14ac:dyDescent="0.25">
      <c r="A12"/>
      <c r="B12" t="s">
        <v>13</v>
      </c>
      <c r="C12" t="s">
        <v>14</v>
      </c>
      <c r="D12" t="s">
        <v>3</v>
      </c>
      <c r="E12" t="s">
        <v>13</v>
      </c>
      <c r="F12" t="s">
        <v>14</v>
      </c>
      <c r="G12" t="s">
        <v>3</v>
      </c>
      <c r="H12" t="s">
        <v>13</v>
      </c>
      <c r="I12" t="s">
        <v>14</v>
      </c>
      <c r="J12" t="s">
        <v>3</v>
      </c>
      <c r="K12" t="s">
        <v>13</v>
      </c>
      <c r="L12" t="s">
        <v>14</v>
      </c>
      <c r="M12" t="s">
        <v>3</v>
      </c>
    </row>
    <row r="13" spans="1:13" ht="15.75" x14ac:dyDescent="0.25">
      <c r="A13" t="s">
        <v>4</v>
      </c>
      <c r="B13" s="1">
        <v>3031.4000000000005</v>
      </c>
      <c r="C13" s="1">
        <v>2544.6</v>
      </c>
      <c r="D13" s="1">
        <v>5576</v>
      </c>
      <c r="E13" s="1">
        <v>3313.9999999999995</v>
      </c>
      <c r="F13" s="1">
        <v>2784.8</v>
      </c>
      <c r="G13" s="1">
        <v>6098.7999999999993</v>
      </c>
      <c r="H13" s="1">
        <v>3389.8</v>
      </c>
      <c r="I13" s="1">
        <v>2845.8</v>
      </c>
      <c r="J13" s="1">
        <v>6235.6</v>
      </c>
      <c r="K13" s="1">
        <v>3437.3999999999996</v>
      </c>
      <c r="L13" s="1">
        <v>2875.3999999999992</v>
      </c>
      <c r="M13" s="1">
        <v>6312.7999999999993</v>
      </c>
    </row>
    <row r="14" spans="1:13" ht="15.75" x14ac:dyDescent="0.25">
      <c r="A14" t="s">
        <v>5</v>
      </c>
      <c r="B14" s="1">
        <v>2833.2857142857142</v>
      </c>
      <c r="C14" s="1">
        <v>2394.7142857142853</v>
      </c>
      <c r="D14" s="1">
        <v>5228</v>
      </c>
      <c r="E14" s="1">
        <v>3181.1428571428569</v>
      </c>
      <c r="F14" s="1">
        <v>2668.1428571428573</v>
      </c>
      <c r="G14" s="1">
        <v>5849.2857142857138</v>
      </c>
      <c r="H14" s="1">
        <v>3346.1428571428573</v>
      </c>
      <c r="I14" s="1">
        <v>2771.7142857142862</v>
      </c>
      <c r="J14" s="1">
        <v>6117.8571428571431</v>
      </c>
      <c r="K14" s="1">
        <v>3170.8571428571422</v>
      </c>
      <c r="L14" s="1">
        <v>2658.2857142857147</v>
      </c>
      <c r="M14" s="1">
        <v>5829.1428571428569</v>
      </c>
    </row>
    <row r="15" spans="1:13" ht="16.5" thickBot="1" x14ac:dyDescent="0.3">
      <c r="A15" t="s">
        <v>6</v>
      </c>
      <c r="B15" s="1">
        <v>19833</v>
      </c>
      <c r="C15" s="1">
        <v>16763</v>
      </c>
      <c r="D15" s="1">
        <v>36596</v>
      </c>
      <c r="E15" s="1">
        <v>22268</v>
      </c>
      <c r="F15" s="1">
        <v>18677</v>
      </c>
      <c r="G15" s="1">
        <v>40945</v>
      </c>
      <c r="H15" s="1">
        <v>23423</v>
      </c>
      <c r="I15" s="1">
        <v>19402</v>
      </c>
      <c r="J15" s="1">
        <v>42825</v>
      </c>
      <c r="K15" s="1">
        <v>22196</v>
      </c>
      <c r="L15" s="1">
        <v>18608</v>
      </c>
      <c r="M15" s="1">
        <v>40804</v>
      </c>
    </row>
    <row r="16" spans="1:13" ht="15.75" x14ac:dyDescent="0.25">
      <c r="A16" s="3" t="s">
        <v>16</v>
      </c>
      <c r="B16" s="4" t="s">
        <v>13</v>
      </c>
      <c r="C16" s="4" t="s">
        <v>14</v>
      </c>
      <c r="D16" s="5" t="s">
        <v>3</v>
      </c>
    </row>
    <row r="17" spans="1:4" ht="15.75" x14ac:dyDescent="0.25">
      <c r="A17" s="6" t="s">
        <v>46</v>
      </c>
      <c r="B17" s="7">
        <f>SUM(B13+E13+H13+K13)/4</f>
        <v>3293.15</v>
      </c>
      <c r="C17" s="7">
        <f t="shared" ref="C17:D18" si="3">SUM(C13+F13+I13+L13)/4</f>
        <v>2762.6499999999996</v>
      </c>
      <c r="D17" s="8">
        <f t="shared" si="3"/>
        <v>6055.8</v>
      </c>
    </row>
    <row r="18" spans="1:4" ht="16.5" thickBot="1" x14ac:dyDescent="0.3">
      <c r="A18" s="9" t="s">
        <v>44</v>
      </c>
      <c r="B18" s="10">
        <f>SUM(B14+E14+H14+K14)/4</f>
        <v>3132.8571428571422</v>
      </c>
      <c r="C18" s="10">
        <f t="shared" si="3"/>
        <v>2623.2142857142862</v>
      </c>
      <c r="D18" s="11">
        <f t="shared" si="3"/>
        <v>5756.0714285714275</v>
      </c>
    </row>
  </sheetData>
  <mergeCells count="8">
    <mergeCell ref="B11:D11"/>
    <mergeCell ref="E11:G11"/>
    <mergeCell ref="H11:J11"/>
    <mergeCell ref="K11:M11"/>
    <mergeCell ref="B1:D1"/>
    <mergeCell ref="E1:G1"/>
    <mergeCell ref="H1:J1"/>
    <mergeCell ref="K1:M1"/>
  </mergeCells>
  <pageMargins left="0.7" right="0.7" top="0.75" bottom="0.75" header="0.3" footer="0.3"/>
  <pageSetup orientation="portrait" horizontalDpi="0" verticalDpi="0" r:id="rId1"/>
  <headerFooter>
    <oddHeader>&amp;L&amp;16&amp;F&amp;R&amp;G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99AC4-351E-434A-9177-AD3700C0DF42}">
  <sheetPr>
    <tabColor rgb="FFFFFF00"/>
  </sheetPr>
  <dimension ref="A1:M17"/>
  <sheetViews>
    <sheetView zoomScaleNormal="100" workbookViewId="0">
      <selection activeCell="D8" sqref="D8"/>
    </sheetView>
  </sheetViews>
  <sheetFormatPr defaultColWidth="9.140625" defaultRowHeight="15" x14ac:dyDescent="0.2"/>
  <cols>
    <col min="1" max="1" width="44.28515625" style="2" customWidth="1"/>
    <col min="2" max="3" width="11.85546875" style="2" bestFit="1" customWidth="1"/>
    <col min="4" max="4" width="13.85546875" style="2" bestFit="1" customWidth="1"/>
    <col min="5" max="6" width="11.85546875" style="2" bestFit="1" customWidth="1"/>
    <col min="7" max="7" width="13.85546875" style="2" bestFit="1" customWidth="1"/>
    <col min="8" max="9" width="11.85546875" style="2" bestFit="1" customWidth="1"/>
    <col min="10" max="10" width="13.85546875" style="2" bestFit="1" customWidth="1"/>
    <col min="11" max="12" width="11.85546875" style="2" bestFit="1" customWidth="1"/>
    <col min="13" max="13" width="13.85546875" style="2" bestFit="1" customWidth="1"/>
    <col min="14" max="16384" width="9.140625" style="2"/>
  </cols>
  <sheetData>
    <row r="1" spans="1:13" ht="15.75" x14ac:dyDescent="0.25">
      <c r="A1" s="17" t="s">
        <v>22</v>
      </c>
      <c r="B1" s="51" t="s">
        <v>34</v>
      </c>
      <c r="C1" s="51"/>
      <c r="D1" s="51"/>
      <c r="E1" s="51" t="s">
        <v>33</v>
      </c>
      <c r="F1" s="51"/>
      <c r="G1" s="51"/>
      <c r="H1" s="51" t="s">
        <v>32</v>
      </c>
      <c r="I1" s="51"/>
      <c r="J1" s="51"/>
      <c r="K1" s="52"/>
      <c r="L1" s="52"/>
      <c r="M1" s="52"/>
    </row>
    <row r="2" spans="1:13" ht="15.75" x14ac:dyDescent="0.25">
      <c r="A2"/>
      <c r="B2" t="s">
        <v>1</v>
      </c>
      <c r="C2" t="s">
        <v>2</v>
      </c>
      <c r="D2" t="s">
        <v>3</v>
      </c>
      <c r="E2" t="s">
        <v>1</v>
      </c>
      <c r="F2" t="s">
        <v>2</v>
      </c>
      <c r="G2" t="s">
        <v>3</v>
      </c>
      <c r="H2" t="s">
        <v>1</v>
      </c>
      <c r="I2" t="s">
        <v>2</v>
      </c>
      <c r="J2" t="s">
        <v>3</v>
      </c>
      <c r="K2"/>
      <c r="L2"/>
      <c r="M2"/>
    </row>
    <row r="3" spans="1:13" ht="15.75" x14ac:dyDescent="0.25">
      <c r="A3" t="s">
        <v>4</v>
      </c>
      <c r="B3" s="1">
        <v>976.4</v>
      </c>
      <c r="C3" s="1">
        <v>915.19999999999993</v>
      </c>
      <c r="D3" s="1">
        <v>1891.6</v>
      </c>
      <c r="E3" s="1">
        <v>980.40000000000009</v>
      </c>
      <c r="F3" s="1">
        <v>3290.6</v>
      </c>
      <c r="G3" s="1">
        <v>4271</v>
      </c>
      <c r="H3" s="1">
        <v>651.39999999999986</v>
      </c>
      <c r="I3" s="1">
        <v>4005.5999999999995</v>
      </c>
      <c r="J3" s="1">
        <v>4656.9999999999991</v>
      </c>
      <c r="K3" s="1"/>
      <c r="L3" s="1"/>
      <c r="M3" s="1"/>
    </row>
    <row r="4" spans="1:13" ht="15.75" x14ac:dyDescent="0.25">
      <c r="A4" t="s">
        <v>5</v>
      </c>
      <c r="B4" s="1">
        <v>896.57142857142856</v>
      </c>
      <c r="C4" s="1">
        <v>845.57142857142878</v>
      </c>
      <c r="D4" s="1">
        <v>1742.1428571428573</v>
      </c>
      <c r="E4" s="1">
        <v>848.14285714285745</v>
      </c>
      <c r="F4" s="1">
        <v>3387.2857142857142</v>
      </c>
      <c r="G4" s="1">
        <v>4235.4285714285716</v>
      </c>
      <c r="H4" s="1">
        <v>629.71428571428567</v>
      </c>
      <c r="I4" s="1">
        <v>3814.2857142857142</v>
      </c>
      <c r="J4" s="1">
        <v>4444</v>
      </c>
      <c r="K4" s="1"/>
      <c r="L4" s="1"/>
      <c r="M4" s="1"/>
    </row>
    <row r="5" spans="1:13" ht="16.5" thickBot="1" x14ac:dyDescent="0.3">
      <c r="A5" t="s">
        <v>6</v>
      </c>
      <c r="B5" s="1">
        <v>6276</v>
      </c>
      <c r="C5" s="1">
        <v>5919</v>
      </c>
      <c r="D5" s="1">
        <v>12195</v>
      </c>
      <c r="E5" s="1">
        <v>5937</v>
      </c>
      <c r="F5" s="1">
        <v>23711</v>
      </c>
      <c r="G5" s="1">
        <v>29648</v>
      </c>
      <c r="H5" s="1">
        <v>4408</v>
      </c>
      <c r="I5" s="1">
        <v>26700</v>
      </c>
      <c r="J5" s="1">
        <v>31108</v>
      </c>
      <c r="K5" s="1"/>
      <c r="L5" s="1"/>
      <c r="M5" s="1"/>
    </row>
    <row r="6" spans="1:13" ht="15.75" x14ac:dyDescent="0.25">
      <c r="A6" s="3" t="s">
        <v>17</v>
      </c>
      <c r="B6" s="4" t="s">
        <v>1</v>
      </c>
      <c r="C6" s="4" t="s">
        <v>2</v>
      </c>
      <c r="D6" s="5" t="s">
        <v>3</v>
      </c>
    </row>
    <row r="7" spans="1:13" ht="15.75" x14ac:dyDescent="0.25">
      <c r="A7" s="6" t="s">
        <v>46</v>
      </c>
      <c r="B7" s="7">
        <f>B3</f>
        <v>976.4</v>
      </c>
      <c r="C7" s="7">
        <f t="shared" ref="C7:D7" si="0">C3</f>
        <v>915.19999999999993</v>
      </c>
      <c r="D7" s="8">
        <f t="shared" si="0"/>
        <v>1891.6</v>
      </c>
    </row>
    <row r="8" spans="1:13" ht="16.5" thickBot="1" x14ac:dyDescent="0.3">
      <c r="A8" s="9" t="s">
        <v>44</v>
      </c>
      <c r="B8" s="10">
        <f>B4</f>
        <v>896.57142857142856</v>
      </c>
      <c r="C8" s="10">
        <f t="shared" ref="C8:D8" si="1">C4</f>
        <v>845.57142857142878</v>
      </c>
      <c r="D8" s="11">
        <f t="shared" si="1"/>
        <v>1742.1428571428573</v>
      </c>
    </row>
    <row r="10" spans="1:13" ht="15.75" x14ac:dyDescent="0.25">
      <c r="A10" s="16" t="s">
        <v>21</v>
      </c>
      <c r="B10" s="51" t="s">
        <v>0</v>
      </c>
      <c r="C10" s="51"/>
      <c r="D10" s="51"/>
      <c r="E10" s="51" t="s">
        <v>7</v>
      </c>
      <c r="F10" s="51"/>
      <c r="G10" s="51"/>
      <c r="H10" s="51" t="s">
        <v>8</v>
      </c>
      <c r="I10" s="51"/>
      <c r="J10" s="51"/>
      <c r="K10" s="51" t="s">
        <v>9</v>
      </c>
      <c r="L10" s="51"/>
      <c r="M10" s="51"/>
    </row>
    <row r="11" spans="1:13" ht="15.75" x14ac:dyDescent="0.25">
      <c r="A11"/>
      <c r="B11" t="s">
        <v>1</v>
      </c>
      <c r="C11" t="s">
        <v>2</v>
      </c>
      <c r="D11" t="s">
        <v>3</v>
      </c>
      <c r="E11" t="s">
        <v>1</v>
      </c>
      <c r="F11" t="s">
        <v>2</v>
      </c>
      <c r="G11" t="s">
        <v>3</v>
      </c>
      <c r="H11" t="s">
        <v>1</v>
      </c>
      <c r="I11" t="s">
        <v>2</v>
      </c>
      <c r="J11" t="s">
        <v>3</v>
      </c>
      <c r="K11" t="s">
        <v>1</v>
      </c>
      <c r="L11" t="s">
        <v>2</v>
      </c>
      <c r="M11" t="s">
        <v>3</v>
      </c>
    </row>
    <row r="12" spans="1:13" ht="15.75" x14ac:dyDescent="0.25">
      <c r="A12" t="s">
        <v>4</v>
      </c>
      <c r="B12" s="1">
        <v>606.19999999999993</v>
      </c>
      <c r="C12" s="1">
        <v>4281.1999999999989</v>
      </c>
      <c r="D12" s="1">
        <v>4887.3999999999987</v>
      </c>
      <c r="E12" s="1">
        <v>703.99999999999989</v>
      </c>
      <c r="F12" s="1">
        <v>4762.8</v>
      </c>
      <c r="G12" s="1">
        <v>5466.8</v>
      </c>
      <c r="H12" s="1">
        <v>268.2</v>
      </c>
      <c r="I12" s="1">
        <v>670.40000000000009</v>
      </c>
      <c r="J12" s="1">
        <v>4768.1999999999989</v>
      </c>
      <c r="K12" s="1">
        <v>688.80000000000018</v>
      </c>
      <c r="L12" s="1">
        <v>4882</v>
      </c>
      <c r="M12" s="1">
        <v>5570.8</v>
      </c>
    </row>
    <row r="13" spans="1:13" ht="15.75" x14ac:dyDescent="0.25">
      <c r="A13" t="s">
        <v>5</v>
      </c>
      <c r="B13" s="1">
        <v>565.28571428571445</v>
      </c>
      <c r="C13" s="1">
        <v>4021.1428571428564</v>
      </c>
      <c r="D13" s="1">
        <v>4586.4285714285706</v>
      </c>
      <c r="E13" s="1">
        <v>687.00000000000023</v>
      </c>
      <c r="F13" s="1">
        <v>4584.1428571428569</v>
      </c>
      <c r="G13" s="1">
        <v>5271.1428571428569</v>
      </c>
      <c r="H13" s="1">
        <v>239.85714285714283</v>
      </c>
      <c r="I13" s="1">
        <v>653.42857142857133</v>
      </c>
      <c r="J13" s="1">
        <v>4667.8571428571431</v>
      </c>
      <c r="K13" s="1">
        <v>635.42857142857133</v>
      </c>
      <c r="L13" s="1">
        <v>4512.2857142857147</v>
      </c>
      <c r="M13" s="1">
        <v>5147.7142857142862</v>
      </c>
    </row>
    <row r="14" spans="1:13" ht="16.5" thickBot="1" x14ac:dyDescent="0.3">
      <c r="A14" t="s">
        <v>6</v>
      </c>
      <c r="B14" s="1">
        <v>3957</v>
      </c>
      <c r="C14" s="1">
        <v>28148</v>
      </c>
      <c r="D14" s="1">
        <v>32105</v>
      </c>
      <c r="E14" s="1">
        <v>4809</v>
      </c>
      <c r="F14" s="1">
        <v>32089</v>
      </c>
      <c r="G14" s="1">
        <v>36898</v>
      </c>
      <c r="H14" s="1">
        <v>1679</v>
      </c>
      <c r="I14" s="1">
        <v>4574</v>
      </c>
      <c r="J14" s="1">
        <v>32675</v>
      </c>
      <c r="K14" s="1">
        <v>4448</v>
      </c>
      <c r="L14" s="1">
        <v>31586</v>
      </c>
      <c r="M14" s="1">
        <v>36034</v>
      </c>
    </row>
    <row r="15" spans="1:13" ht="15.75" x14ac:dyDescent="0.25">
      <c r="A15" s="3" t="s">
        <v>17</v>
      </c>
      <c r="B15" s="4" t="s">
        <v>1</v>
      </c>
      <c r="C15" s="4" t="s">
        <v>2</v>
      </c>
      <c r="D15" s="5" t="s">
        <v>3</v>
      </c>
      <c r="E15"/>
      <c r="F15"/>
      <c r="G15"/>
      <c r="H15"/>
      <c r="I15"/>
      <c r="J15"/>
      <c r="K15"/>
      <c r="L15"/>
      <c r="M15"/>
    </row>
    <row r="16" spans="1:13" ht="15.75" x14ac:dyDescent="0.25">
      <c r="A16" s="6" t="s">
        <v>46</v>
      </c>
      <c r="B16" s="7">
        <f>SUM(B12+E12+H12+K12)/4</f>
        <v>566.79999999999995</v>
      </c>
      <c r="C16" s="7">
        <f t="shared" ref="C16:D16" si="2">SUM(C12+F12+I12+L12)/4</f>
        <v>3649.1</v>
      </c>
      <c r="D16" s="8">
        <f t="shared" si="2"/>
        <v>5173.2999999999993</v>
      </c>
      <c r="E16"/>
      <c r="F16"/>
      <c r="G16"/>
      <c r="H16"/>
      <c r="I16"/>
      <c r="J16"/>
      <c r="K16"/>
      <c r="L16"/>
      <c r="M16"/>
    </row>
    <row r="17" spans="1:13" ht="16.5" thickBot="1" x14ac:dyDescent="0.3">
      <c r="A17" s="9" t="s">
        <v>44</v>
      </c>
      <c r="B17" s="10">
        <f>SUM(B13+E13+H13+K13)/4</f>
        <v>531.89285714285722</v>
      </c>
      <c r="C17" s="10">
        <f t="shared" ref="C17:D17" si="3">SUM(C13+F13+I13+L13)/4</f>
        <v>3442.75</v>
      </c>
      <c r="D17" s="11">
        <f t="shared" si="3"/>
        <v>4918.2857142857138</v>
      </c>
      <c r="E17"/>
      <c r="F17"/>
      <c r="G17"/>
      <c r="H17"/>
      <c r="I17"/>
      <c r="J17"/>
      <c r="K17"/>
      <c r="L17"/>
      <c r="M17"/>
    </row>
  </sheetData>
  <mergeCells count="8">
    <mergeCell ref="B10:D10"/>
    <mergeCell ref="E10:G10"/>
    <mergeCell ref="H10:J10"/>
    <mergeCell ref="K10:M10"/>
    <mergeCell ref="B1:D1"/>
    <mergeCell ref="E1:G1"/>
    <mergeCell ref="H1:J1"/>
    <mergeCell ref="K1:M1"/>
  </mergeCells>
  <pageMargins left="0.7" right="0.7" top="0.75" bottom="0.75" header="0.3" footer="0.3"/>
  <pageSetup orientation="portrait" r:id="rId1"/>
  <headerFooter>
    <oddHeader>&amp;L&amp;16&amp;F&amp;R&amp;G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CA04D-FC5C-41DE-8DCB-C1520C84DE62}">
  <dimension ref="A1:M18"/>
  <sheetViews>
    <sheetView zoomScaleNormal="100" workbookViewId="0">
      <selection activeCell="D18" sqref="D18"/>
    </sheetView>
  </sheetViews>
  <sheetFormatPr defaultColWidth="9.140625" defaultRowHeight="15" x14ac:dyDescent="0.2"/>
  <cols>
    <col min="1" max="1" width="42.140625" style="2" customWidth="1"/>
    <col min="2" max="2" width="10.28515625" style="2" bestFit="1" customWidth="1"/>
    <col min="3" max="3" width="11.28515625" style="2" bestFit="1" customWidth="1"/>
    <col min="4" max="4" width="13.85546875" style="2" bestFit="1" customWidth="1"/>
    <col min="5" max="5" width="10.28515625" style="2" bestFit="1" customWidth="1"/>
    <col min="6" max="6" width="11.28515625" style="2" bestFit="1" customWidth="1"/>
    <col min="7" max="7" width="13.85546875" style="2" bestFit="1" customWidth="1"/>
    <col min="8" max="8" width="10.28515625" style="2" bestFit="1" customWidth="1"/>
    <col min="9" max="9" width="11.28515625" style="2" bestFit="1" customWidth="1"/>
    <col min="10" max="10" width="13.85546875" style="2" bestFit="1" customWidth="1"/>
    <col min="11" max="11" width="10.28515625" style="2" bestFit="1" customWidth="1"/>
    <col min="12" max="12" width="11.28515625" style="2" bestFit="1" customWidth="1"/>
    <col min="13" max="13" width="13.85546875" style="2" bestFit="1" customWidth="1"/>
    <col min="14" max="16384" width="9.140625" style="2"/>
  </cols>
  <sheetData>
    <row r="1" spans="1:13" ht="15.75" x14ac:dyDescent="0.25">
      <c r="A1" s="17" t="s">
        <v>22</v>
      </c>
      <c r="B1" s="51" t="s">
        <v>29</v>
      </c>
      <c r="C1" s="51"/>
      <c r="D1" s="51"/>
      <c r="E1" s="51" t="s">
        <v>30</v>
      </c>
      <c r="F1" s="51"/>
      <c r="G1" s="51"/>
      <c r="H1" s="51" t="s">
        <v>35</v>
      </c>
      <c r="I1" s="51"/>
      <c r="J1" s="51"/>
      <c r="K1" s="51" t="s">
        <v>32</v>
      </c>
      <c r="L1" s="51"/>
      <c r="M1" s="51"/>
    </row>
    <row r="2" spans="1:13" ht="15.75" x14ac:dyDescent="0.25">
      <c r="A2"/>
      <c r="B2" t="s">
        <v>13</v>
      </c>
      <c r="C2" t="s">
        <v>14</v>
      </c>
      <c r="D2" t="s">
        <v>3</v>
      </c>
      <c r="E2" t="s">
        <v>13</v>
      </c>
      <c r="F2" t="s">
        <v>14</v>
      </c>
      <c r="G2" t="s">
        <v>3</v>
      </c>
      <c r="H2" t="s">
        <v>13</v>
      </c>
      <c r="I2" t="s">
        <v>14</v>
      </c>
      <c r="J2" t="s">
        <v>3</v>
      </c>
      <c r="K2" t="s">
        <v>13</v>
      </c>
      <c r="L2" t="s">
        <v>14</v>
      </c>
      <c r="M2" t="s">
        <v>3</v>
      </c>
    </row>
    <row r="3" spans="1:13" ht="15.75" x14ac:dyDescent="0.25">
      <c r="A3" t="s">
        <v>4</v>
      </c>
      <c r="B3" s="1">
        <v>1391.4</v>
      </c>
      <c r="C3" s="1">
        <v>1352.4</v>
      </c>
      <c r="D3" s="1">
        <v>2743.8</v>
      </c>
      <c r="E3" s="1">
        <v>1327.8</v>
      </c>
      <c r="F3" s="1">
        <v>1366.2</v>
      </c>
      <c r="G3" s="1">
        <v>2694</v>
      </c>
      <c r="H3" s="1">
        <v>1219.8000000000002</v>
      </c>
      <c r="I3" s="1">
        <v>1191.8</v>
      </c>
      <c r="J3" s="1">
        <v>2411.6000000000004</v>
      </c>
      <c r="K3" s="1">
        <v>966.99999999999989</v>
      </c>
      <c r="L3" s="1">
        <v>973.6</v>
      </c>
      <c r="M3" s="1">
        <v>1940.6</v>
      </c>
    </row>
    <row r="4" spans="1:13" ht="15.75" x14ac:dyDescent="0.25">
      <c r="A4" t="s">
        <v>5</v>
      </c>
      <c r="B4" s="1">
        <v>1266.1428571428573</v>
      </c>
      <c r="C4" s="1">
        <v>1249.7142857142858</v>
      </c>
      <c r="D4" s="1">
        <v>2515.8571428571431</v>
      </c>
      <c r="E4" s="1">
        <v>1221.4285714285718</v>
      </c>
      <c r="F4" s="1">
        <v>1250.4285714285713</v>
      </c>
      <c r="G4" s="1">
        <v>2471.8571428571431</v>
      </c>
      <c r="H4" s="1">
        <v>1110.285714285714</v>
      </c>
      <c r="I4" s="1">
        <v>1110</v>
      </c>
      <c r="J4" s="1">
        <v>2220.2857142857138</v>
      </c>
      <c r="K4" s="1">
        <v>927.28571428571422</v>
      </c>
      <c r="L4" s="1">
        <v>939.71428571428567</v>
      </c>
      <c r="M4" s="1">
        <v>1867</v>
      </c>
    </row>
    <row r="5" spans="1:13" ht="16.5" thickBot="1" x14ac:dyDescent="0.3">
      <c r="A5" t="s">
        <v>6</v>
      </c>
      <c r="B5" s="1">
        <v>8863</v>
      </c>
      <c r="C5" s="1">
        <v>8748</v>
      </c>
      <c r="D5" s="1">
        <v>17611</v>
      </c>
      <c r="E5" s="1">
        <v>8550</v>
      </c>
      <c r="F5" s="1">
        <v>8753</v>
      </c>
      <c r="G5" s="1">
        <v>17303</v>
      </c>
      <c r="H5" s="1">
        <v>7772</v>
      </c>
      <c r="I5" s="1">
        <v>7770</v>
      </c>
      <c r="J5" s="1">
        <v>15542</v>
      </c>
      <c r="K5" s="1">
        <v>6491</v>
      </c>
      <c r="L5" s="1">
        <v>6578</v>
      </c>
      <c r="M5" s="1">
        <v>13069</v>
      </c>
    </row>
    <row r="6" spans="1:13" ht="15.75" x14ac:dyDescent="0.25">
      <c r="A6" s="3" t="s">
        <v>18</v>
      </c>
      <c r="B6" s="4" t="s">
        <v>13</v>
      </c>
      <c r="C6" s="4" t="s">
        <v>14</v>
      </c>
      <c r="D6" s="5" t="s">
        <v>3</v>
      </c>
    </row>
    <row r="7" spans="1:13" ht="15.75" x14ac:dyDescent="0.25">
      <c r="A7" s="6" t="s">
        <v>46</v>
      </c>
      <c r="B7" s="7">
        <f>(B3+E3)/2</f>
        <v>1359.6</v>
      </c>
      <c r="C7" s="7">
        <f t="shared" ref="C7:D7" si="0">(C3+F3)/2</f>
        <v>1359.3000000000002</v>
      </c>
      <c r="D7" s="8">
        <f t="shared" si="0"/>
        <v>2718.9</v>
      </c>
    </row>
    <row r="8" spans="1:13" ht="16.5" thickBot="1" x14ac:dyDescent="0.3">
      <c r="A8" s="9" t="s">
        <v>44</v>
      </c>
      <c r="B8" s="10">
        <f>(B4+E4)/2</f>
        <v>1243.7857142857147</v>
      </c>
      <c r="C8" s="10">
        <f t="shared" ref="C8:D8" si="1">(C4+F4)/2</f>
        <v>1250.0714285714284</v>
      </c>
      <c r="D8" s="11">
        <f t="shared" si="1"/>
        <v>2493.8571428571431</v>
      </c>
    </row>
    <row r="11" spans="1:13" ht="15.75" x14ac:dyDescent="0.25">
      <c r="A11" s="16" t="s">
        <v>21</v>
      </c>
      <c r="B11" s="51" t="s">
        <v>0</v>
      </c>
      <c r="C11" s="51"/>
      <c r="D11" s="51"/>
      <c r="E11" s="51" t="s">
        <v>7</v>
      </c>
      <c r="F11" s="51"/>
      <c r="G11" s="51"/>
      <c r="H11" s="51" t="s">
        <v>8</v>
      </c>
      <c r="I11" s="51"/>
      <c r="J11" s="51"/>
      <c r="K11" s="51" t="s">
        <v>9</v>
      </c>
      <c r="L11" s="51"/>
      <c r="M11" s="51"/>
    </row>
    <row r="12" spans="1:13" ht="15.75" x14ac:dyDescent="0.25">
      <c r="A12"/>
      <c r="B12" t="s">
        <v>13</v>
      </c>
      <c r="C12" t="s">
        <v>14</v>
      </c>
      <c r="D12" t="s">
        <v>3</v>
      </c>
      <c r="E12" t="s">
        <v>13</v>
      </c>
      <c r="F12" t="s">
        <v>14</v>
      </c>
      <c r="G12" t="s">
        <v>3</v>
      </c>
      <c r="H12" t="s">
        <v>13</v>
      </c>
      <c r="I12" t="s">
        <v>14</v>
      </c>
      <c r="J12" t="s">
        <v>3</v>
      </c>
      <c r="K12" t="s">
        <v>13</v>
      </c>
      <c r="L12" t="s">
        <v>14</v>
      </c>
      <c r="M12" t="s">
        <v>3</v>
      </c>
    </row>
    <row r="13" spans="1:13" ht="15.75" x14ac:dyDescent="0.25">
      <c r="A13" t="s">
        <v>4</v>
      </c>
      <c r="B13" s="1">
        <v>947.19999999999993</v>
      </c>
      <c r="C13" s="1">
        <v>979.8</v>
      </c>
      <c r="D13" s="1">
        <v>1927</v>
      </c>
      <c r="E13" s="1">
        <v>1154.4000000000001</v>
      </c>
      <c r="F13" s="1">
        <v>1165.5999999999999</v>
      </c>
      <c r="G13" s="1">
        <v>2320</v>
      </c>
      <c r="H13" s="1">
        <v>1192.8</v>
      </c>
      <c r="I13" s="1">
        <v>1203.2</v>
      </c>
      <c r="J13" s="1">
        <v>2396</v>
      </c>
      <c r="K13" s="1">
        <v>1169.6000000000004</v>
      </c>
      <c r="L13" s="1">
        <v>1196.4000000000003</v>
      </c>
      <c r="M13" s="1">
        <v>2366.0000000000009</v>
      </c>
    </row>
    <row r="14" spans="1:13" ht="15.75" x14ac:dyDescent="0.25">
      <c r="A14" t="s">
        <v>5</v>
      </c>
      <c r="B14" s="1">
        <v>910.57142857142878</v>
      </c>
      <c r="C14" s="1">
        <v>933.28571428571433</v>
      </c>
      <c r="D14" s="1">
        <v>1843.8571428571431</v>
      </c>
      <c r="E14" s="1">
        <v>1116.2857142857142</v>
      </c>
      <c r="F14" s="1">
        <v>1127.2857142857142</v>
      </c>
      <c r="G14" s="1">
        <v>2243.5714285714284</v>
      </c>
      <c r="H14" s="1">
        <v>1149.5714285714284</v>
      </c>
      <c r="I14" s="1">
        <v>1161.1428571428569</v>
      </c>
      <c r="J14" s="1">
        <v>2310.7142857142853</v>
      </c>
      <c r="K14" s="1">
        <v>1082.2857142857142</v>
      </c>
      <c r="L14" s="1">
        <v>1107.4285714285718</v>
      </c>
      <c r="M14" s="1">
        <v>2189.7142857142862</v>
      </c>
    </row>
    <row r="15" spans="1:13" ht="16.5" thickBot="1" x14ac:dyDescent="0.3">
      <c r="A15" t="s">
        <v>6</v>
      </c>
      <c r="B15" s="1">
        <v>6374</v>
      </c>
      <c r="C15" s="1">
        <v>6533</v>
      </c>
      <c r="D15" s="1">
        <v>12907</v>
      </c>
      <c r="E15" s="1">
        <v>7814</v>
      </c>
      <c r="F15" s="1">
        <v>7891</v>
      </c>
      <c r="G15" s="1">
        <v>15705</v>
      </c>
      <c r="H15" s="1">
        <v>8047</v>
      </c>
      <c r="I15" s="1">
        <v>8128</v>
      </c>
      <c r="J15" s="1">
        <v>16175</v>
      </c>
      <c r="K15" s="1">
        <v>7576</v>
      </c>
      <c r="L15" s="1">
        <v>7752</v>
      </c>
      <c r="M15" s="1">
        <v>15328</v>
      </c>
    </row>
    <row r="16" spans="1:13" ht="15.75" x14ac:dyDescent="0.25">
      <c r="A16" s="3" t="s">
        <v>18</v>
      </c>
      <c r="B16" s="4" t="s">
        <v>13</v>
      </c>
      <c r="C16" s="4" t="s">
        <v>14</v>
      </c>
      <c r="D16" s="5" t="s">
        <v>3</v>
      </c>
    </row>
    <row r="17" spans="1:4" ht="15.75" x14ac:dyDescent="0.25">
      <c r="A17" s="6" t="s">
        <v>46</v>
      </c>
      <c r="B17" s="7">
        <f>SUM(B13+E13+H13+K13)/4</f>
        <v>1116</v>
      </c>
      <c r="C17" s="7">
        <f t="shared" ref="C17:D17" si="2">SUM(C13+F13+I13+L13)/4</f>
        <v>1136.25</v>
      </c>
      <c r="D17" s="8">
        <f t="shared" si="2"/>
        <v>2252.25</v>
      </c>
    </row>
    <row r="18" spans="1:4" ht="16.5" thickBot="1" x14ac:dyDescent="0.3">
      <c r="A18" s="9" t="s">
        <v>44</v>
      </c>
      <c r="B18" s="10">
        <f>SUM(B14+E14+H14+K14)/4</f>
        <v>1064.6785714285716</v>
      </c>
      <c r="C18" s="10">
        <f t="shared" ref="C18:D18" si="3">SUM(C14+F14+I14+L14)/4</f>
        <v>1082.2857142857142</v>
      </c>
      <c r="D18" s="11">
        <f t="shared" si="3"/>
        <v>2146.9642857142858</v>
      </c>
    </row>
  </sheetData>
  <mergeCells count="8">
    <mergeCell ref="B11:D11"/>
    <mergeCell ref="E11:G11"/>
    <mergeCell ref="H11:J11"/>
    <mergeCell ref="K11:M11"/>
    <mergeCell ref="B1:D1"/>
    <mergeCell ref="E1:G1"/>
    <mergeCell ref="H1:J1"/>
    <mergeCell ref="K1:M1"/>
  </mergeCells>
  <pageMargins left="0.7" right="0.7" top="0.75" bottom="0.75" header="0.3" footer="0.3"/>
  <pageSetup orientation="portrait" horizontalDpi="0" verticalDpi="0" r:id="rId1"/>
  <headerFooter>
    <oddHeader>&amp;L&amp;16&amp;F&amp;R&amp;G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C5C63-1182-4C05-8BE6-2CE92A80A242}">
  <sheetPr>
    <tabColor rgb="FFFFFF00"/>
  </sheetPr>
  <dimension ref="A1:M15"/>
  <sheetViews>
    <sheetView zoomScaleNormal="100" workbookViewId="0">
      <selection activeCell="E24" sqref="E24"/>
    </sheetView>
  </sheetViews>
  <sheetFormatPr defaultColWidth="9.140625" defaultRowHeight="15" x14ac:dyDescent="0.2"/>
  <cols>
    <col min="1" max="1" width="33.140625" style="2" bestFit="1" customWidth="1"/>
    <col min="2" max="3" width="11.85546875" style="2" bestFit="1" customWidth="1"/>
    <col min="4" max="4" width="13.85546875" style="2" bestFit="1" customWidth="1"/>
    <col min="5" max="6" width="11.85546875" style="2" bestFit="1" customWidth="1"/>
    <col min="7" max="7" width="13.85546875" style="2" bestFit="1" customWidth="1"/>
    <col min="8" max="9" width="11.85546875" style="2" bestFit="1" customWidth="1"/>
    <col min="10" max="10" width="13.85546875" style="2" bestFit="1" customWidth="1"/>
    <col min="11" max="12" width="11.85546875" style="2" bestFit="1" customWidth="1"/>
    <col min="13" max="13" width="13.85546875" style="2" bestFit="1" customWidth="1"/>
    <col min="14" max="16384" width="9.140625" style="2"/>
  </cols>
  <sheetData>
    <row r="1" spans="1:13" ht="15.75" x14ac:dyDescent="0.25">
      <c r="A1" s="17" t="s">
        <v>22</v>
      </c>
      <c r="B1" s="51" t="s">
        <v>23</v>
      </c>
      <c r="C1" s="51"/>
      <c r="D1" s="51"/>
      <c r="E1" s="51" t="s">
        <v>24</v>
      </c>
      <c r="F1" s="51"/>
      <c r="G1" s="51"/>
      <c r="H1" s="52"/>
      <c r="I1" s="52"/>
      <c r="J1" s="52"/>
      <c r="K1" s="52"/>
      <c r="L1" s="52"/>
      <c r="M1" s="52"/>
    </row>
    <row r="2" spans="1:13" ht="15.75" x14ac:dyDescent="0.25">
      <c r="A2"/>
      <c r="B2" t="s">
        <v>1</v>
      </c>
      <c r="C2" t="s">
        <v>2</v>
      </c>
      <c r="D2" t="s">
        <v>3</v>
      </c>
      <c r="E2" t="s">
        <v>1</v>
      </c>
      <c r="F2" t="s">
        <v>2</v>
      </c>
      <c r="G2" t="s">
        <v>3</v>
      </c>
      <c r="H2"/>
      <c r="I2"/>
      <c r="J2"/>
      <c r="K2"/>
      <c r="L2"/>
      <c r="M2"/>
    </row>
    <row r="3" spans="1:13" ht="15.75" x14ac:dyDescent="0.25">
      <c r="A3" t="s">
        <v>4</v>
      </c>
      <c r="B3" s="1">
        <v>815.4</v>
      </c>
      <c r="C3" s="1">
        <v>974.00000000000011</v>
      </c>
      <c r="D3" s="1">
        <v>1789.4</v>
      </c>
      <c r="E3" s="1">
        <v>729.99999999999989</v>
      </c>
      <c r="F3" s="1">
        <v>854.8</v>
      </c>
      <c r="G3" s="1">
        <v>1584.7999999999997</v>
      </c>
      <c r="H3" s="1"/>
      <c r="I3" s="1"/>
      <c r="J3" s="1"/>
      <c r="K3" s="1"/>
      <c r="L3" s="1"/>
      <c r="M3" s="1"/>
    </row>
    <row r="4" spans="1:13" ht="15.75" x14ac:dyDescent="0.25">
      <c r="A4" t="s">
        <v>5</v>
      </c>
      <c r="B4" s="1">
        <v>755.99999999999989</v>
      </c>
      <c r="C4" s="1">
        <v>914.71428571428578</v>
      </c>
      <c r="D4" s="1">
        <v>1670.7142857142858</v>
      </c>
      <c r="E4" s="1">
        <v>689.42857142857133</v>
      </c>
      <c r="F4" s="1">
        <v>820.71428571428589</v>
      </c>
      <c r="G4" s="1">
        <v>1510.1428571428573</v>
      </c>
      <c r="H4" s="1"/>
      <c r="I4" s="1"/>
      <c r="J4" s="1"/>
      <c r="K4" s="1"/>
      <c r="L4" s="1"/>
      <c r="M4" s="1"/>
    </row>
    <row r="5" spans="1:13" ht="15.75" x14ac:dyDescent="0.25">
      <c r="A5" t="s">
        <v>6</v>
      </c>
      <c r="B5" s="1">
        <v>5292</v>
      </c>
      <c r="C5" s="1">
        <v>6403</v>
      </c>
      <c r="D5" s="1">
        <v>11695</v>
      </c>
      <c r="E5" s="1">
        <v>4826</v>
      </c>
      <c r="F5" s="1">
        <v>5745</v>
      </c>
      <c r="G5" s="1">
        <v>10571</v>
      </c>
      <c r="H5" s="1"/>
      <c r="I5" s="1"/>
      <c r="J5" s="1"/>
      <c r="K5" s="1"/>
      <c r="L5" s="1"/>
      <c r="M5" s="1"/>
    </row>
    <row r="6" spans="1:13" ht="15.75" x14ac:dyDescent="0.25">
      <c r="A6"/>
      <c r="B6" s="27"/>
      <c r="C6" s="27"/>
      <c r="D6" s="27"/>
      <c r="E6"/>
      <c r="F6"/>
      <c r="G6"/>
      <c r="H6"/>
      <c r="I6"/>
      <c r="J6"/>
      <c r="K6"/>
      <c r="L6"/>
      <c r="M6"/>
    </row>
    <row r="7" spans="1:13" ht="15.75" x14ac:dyDescent="0.25">
      <c r="A7" s="16" t="s">
        <v>21</v>
      </c>
      <c r="B7" s="51" t="s">
        <v>0</v>
      </c>
      <c r="C7" s="51"/>
      <c r="D7" s="51"/>
      <c r="E7" s="51" t="s">
        <v>7</v>
      </c>
      <c r="F7" s="51"/>
      <c r="G7" s="51"/>
      <c r="H7" s="51" t="s">
        <v>8</v>
      </c>
      <c r="I7" s="51"/>
      <c r="J7" s="51"/>
      <c r="K7" s="51" t="s">
        <v>9</v>
      </c>
      <c r="L7" s="51"/>
      <c r="M7" s="51"/>
    </row>
    <row r="8" spans="1:13" ht="15.75" x14ac:dyDescent="0.25">
      <c r="A8"/>
      <c r="B8" t="s">
        <v>1</v>
      </c>
      <c r="C8" t="s">
        <v>2</v>
      </c>
      <c r="D8" t="s">
        <v>3</v>
      </c>
      <c r="E8" t="s">
        <v>1</v>
      </c>
      <c r="F8" t="s">
        <v>2</v>
      </c>
      <c r="G8" t="s">
        <v>3</v>
      </c>
      <c r="H8" t="s">
        <v>1</v>
      </c>
      <c r="I8" t="s">
        <v>2</v>
      </c>
      <c r="J8" t="s">
        <v>3</v>
      </c>
      <c r="K8" t="s">
        <v>1</v>
      </c>
      <c r="L8" t="s">
        <v>2</v>
      </c>
      <c r="M8" t="s">
        <v>3</v>
      </c>
    </row>
    <row r="9" spans="1:13" ht="15.75" x14ac:dyDescent="0.25">
      <c r="A9" t="s">
        <v>4</v>
      </c>
      <c r="B9" s="1">
        <v>926.80000000000018</v>
      </c>
      <c r="C9" s="1">
        <v>1009.1999999999997</v>
      </c>
      <c r="D9" s="1">
        <v>1936</v>
      </c>
      <c r="E9" s="1">
        <v>1320.1999999999996</v>
      </c>
      <c r="F9" s="1">
        <v>1048</v>
      </c>
      <c r="G9" s="1">
        <v>2368.1999999999998</v>
      </c>
      <c r="H9" s="1">
        <v>1758</v>
      </c>
      <c r="I9" s="1">
        <v>1019.0000000000001</v>
      </c>
      <c r="J9" s="1">
        <v>2777</v>
      </c>
      <c r="K9" s="1">
        <v>1016.5</v>
      </c>
      <c r="L9" s="1">
        <v>1058.5</v>
      </c>
      <c r="M9" s="1">
        <v>2075</v>
      </c>
    </row>
    <row r="10" spans="1:13" ht="15.75" x14ac:dyDescent="0.25">
      <c r="A10" t="s">
        <v>5</v>
      </c>
      <c r="B10" s="1">
        <v>853.71428571428589</v>
      </c>
      <c r="C10" s="1">
        <v>935.71428571428589</v>
      </c>
      <c r="D10" s="1">
        <v>1789.4285714285718</v>
      </c>
      <c r="E10" s="1">
        <v>1172.285714285714</v>
      </c>
      <c r="F10" s="1">
        <v>1016.4285714285714</v>
      </c>
      <c r="G10" s="1">
        <v>2188.7142857142853</v>
      </c>
      <c r="H10" s="1">
        <v>1503.8571428571431</v>
      </c>
      <c r="I10" s="1">
        <v>1008.2857142857142</v>
      </c>
      <c r="J10" s="1">
        <v>2512.1428571428573</v>
      </c>
      <c r="K10" s="1">
        <v>881.25</v>
      </c>
      <c r="L10" s="1">
        <v>931.5</v>
      </c>
      <c r="M10" s="1">
        <v>1812.75</v>
      </c>
    </row>
    <row r="11" spans="1:13" ht="15.75" x14ac:dyDescent="0.25">
      <c r="A11" t="s">
        <v>6</v>
      </c>
      <c r="B11" s="1">
        <v>5976</v>
      </c>
      <c r="C11" s="1">
        <v>6550</v>
      </c>
      <c r="D11" s="1">
        <v>12526</v>
      </c>
      <c r="E11" s="1">
        <v>8206</v>
      </c>
      <c r="F11" s="1">
        <v>7115</v>
      </c>
      <c r="G11" s="1">
        <v>15321</v>
      </c>
      <c r="H11" s="1">
        <v>10527</v>
      </c>
      <c r="I11" s="1">
        <v>7058</v>
      </c>
      <c r="J11" s="1">
        <v>17585</v>
      </c>
      <c r="K11" s="1">
        <v>3525</v>
      </c>
      <c r="L11" s="1">
        <v>3726</v>
      </c>
      <c r="M11" s="1">
        <v>7251</v>
      </c>
    </row>
    <row r="12" spans="1:13" ht="16.5" thickBot="1" x14ac:dyDescent="0.3">
      <c r="A12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5.75" x14ac:dyDescent="0.25">
      <c r="A13" s="3" t="s">
        <v>19</v>
      </c>
      <c r="B13" s="4" t="s">
        <v>1</v>
      </c>
      <c r="C13" s="4" t="s">
        <v>2</v>
      </c>
      <c r="D13" s="5" t="s">
        <v>3</v>
      </c>
      <c r="E13"/>
      <c r="F13"/>
      <c r="G13"/>
      <c r="H13"/>
      <c r="I13"/>
      <c r="J13"/>
      <c r="K13"/>
      <c r="L13"/>
      <c r="M13"/>
    </row>
    <row r="14" spans="1:13" ht="15.75" x14ac:dyDescent="0.25">
      <c r="A14" s="6" t="s">
        <v>46</v>
      </c>
      <c r="B14" s="12">
        <f>SUM(B9+E9+H9+K9+B3+E3)/4</f>
        <v>1641.7249999999999</v>
      </c>
      <c r="C14" s="12">
        <f t="shared" ref="C14" si="0">SUM(C9+F9+I9+L9+C3+F3)/4</f>
        <v>1490.875</v>
      </c>
      <c r="D14" s="13">
        <f>SUM(D9+G9+J9+M9+D3+G3)/6</f>
        <v>2088.4</v>
      </c>
      <c r="E14"/>
      <c r="F14"/>
      <c r="G14"/>
      <c r="H14"/>
      <c r="I14"/>
      <c r="J14"/>
      <c r="K14"/>
      <c r="L14"/>
      <c r="M14"/>
    </row>
    <row r="15" spans="1:13" ht="16.5" thickBot="1" x14ac:dyDescent="0.3">
      <c r="A15" s="9" t="s">
        <v>44</v>
      </c>
      <c r="B15" s="14">
        <f>SUM(B10+E10+H10+K10+B4+E4)/4</f>
        <v>1464.1339285714287</v>
      </c>
      <c r="C15" s="14">
        <f t="shared" ref="C15" si="1">SUM(C10+F10+I10+L10+C4+F4)/4</f>
        <v>1406.8392857142858</v>
      </c>
      <c r="D15" s="15">
        <f>SUM(D10+G10+J10+M10+D4+G4)/6</f>
        <v>1913.9821428571429</v>
      </c>
      <c r="E15"/>
      <c r="F15"/>
      <c r="G15"/>
      <c r="H15"/>
      <c r="I15"/>
      <c r="J15"/>
      <c r="K15"/>
      <c r="L15"/>
      <c r="M15"/>
    </row>
  </sheetData>
  <mergeCells count="8">
    <mergeCell ref="B7:D7"/>
    <mergeCell ref="E7:G7"/>
    <mergeCell ref="H7:J7"/>
    <mergeCell ref="K7:M7"/>
    <mergeCell ref="B1:D1"/>
    <mergeCell ref="E1:G1"/>
    <mergeCell ref="H1:J1"/>
    <mergeCell ref="K1:M1"/>
  </mergeCells>
  <pageMargins left="0.7" right="0.7" top="0.75" bottom="0.75" header="0.3" footer="0.3"/>
  <pageSetup orientation="portrait" horizontalDpi="0" verticalDpi="0" r:id="rId1"/>
  <headerFooter>
    <oddHeader>&amp;L&amp;16&amp;F&amp;R&amp;G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99B4C-583A-4A61-83D0-194E17C3783A}">
  <dimension ref="A1:M17"/>
  <sheetViews>
    <sheetView zoomScaleNormal="100" workbookViewId="0">
      <selection activeCell="G19" sqref="G19"/>
    </sheetView>
  </sheetViews>
  <sheetFormatPr defaultColWidth="9.140625" defaultRowHeight="15" x14ac:dyDescent="0.2"/>
  <cols>
    <col min="1" max="1" width="33.140625" style="2" bestFit="1" customWidth="1"/>
    <col min="2" max="3" width="11.85546875" style="2" bestFit="1" customWidth="1"/>
    <col min="4" max="4" width="13.85546875" style="2" bestFit="1" customWidth="1"/>
    <col min="5" max="6" width="11.85546875" style="2" bestFit="1" customWidth="1"/>
    <col min="7" max="7" width="13.85546875" style="2" bestFit="1" customWidth="1"/>
    <col min="8" max="9" width="11.85546875" style="2" bestFit="1" customWidth="1"/>
    <col min="10" max="10" width="13.85546875" style="2" bestFit="1" customWidth="1"/>
    <col min="11" max="12" width="11.85546875" style="2" bestFit="1" customWidth="1"/>
    <col min="13" max="13" width="13.85546875" style="2" bestFit="1" customWidth="1"/>
    <col min="14" max="16384" width="9.140625" style="2"/>
  </cols>
  <sheetData>
    <row r="1" spans="1:13" ht="15.75" x14ac:dyDescent="0.25">
      <c r="A1" s="17" t="s">
        <v>22</v>
      </c>
      <c r="B1" s="51" t="s">
        <v>29</v>
      </c>
      <c r="C1" s="51"/>
      <c r="D1" s="51"/>
      <c r="E1" s="51" t="s">
        <v>30</v>
      </c>
      <c r="F1" s="51"/>
      <c r="G1" s="51"/>
      <c r="H1" s="51" t="s">
        <v>35</v>
      </c>
      <c r="I1" s="51"/>
      <c r="J1" s="51"/>
      <c r="K1" s="51" t="s">
        <v>32</v>
      </c>
      <c r="L1" s="51"/>
      <c r="M1" s="51"/>
    </row>
    <row r="2" spans="1:13" ht="15.75" x14ac:dyDescent="0.25">
      <c r="A2"/>
      <c r="B2" t="s">
        <v>1</v>
      </c>
      <c r="C2" t="s">
        <v>2</v>
      </c>
      <c r="D2" t="s">
        <v>3</v>
      </c>
      <c r="E2" t="s">
        <v>1</v>
      </c>
      <c r="F2" t="s">
        <v>2</v>
      </c>
      <c r="G2" t="s">
        <v>3</v>
      </c>
      <c r="H2" t="s">
        <v>1</v>
      </c>
      <c r="I2" t="s">
        <v>2</v>
      </c>
      <c r="J2" t="s">
        <v>3</v>
      </c>
      <c r="K2" t="s">
        <v>1</v>
      </c>
      <c r="L2" t="s">
        <v>2</v>
      </c>
      <c r="M2" t="s">
        <v>3</v>
      </c>
    </row>
    <row r="3" spans="1:13" ht="15.75" x14ac:dyDescent="0.25">
      <c r="A3" t="s">
        <v>4</v>
      </c>
      <c r="B3" s="1">
        <v>4069.7999999999997</v>
      </c>
      <c r="C3" s="1">
        <v>620.4</v>
      </c>
      <c r="D3" s="1">
        <v>4690.2</v>
      </c>
      <c r="E3" s="1">
        <v>3861.400000000001</v>
      </c>
      <c r="F3" s="1">
        <v>577.00000000000011</v>
      </c>
      <c r="G3" s="1">
        <v>4438.4000000000015</v>
      </c>
      <c r="H3" s="1">
        <v>3965.9999999999995</v>
      </c>
      <c r="I3" s="1">
        <v>962.80000000000007</v>
      </c>
      <c r="J3" s="1">
        <v>4928.7999999999993</v>
      </c>
      <c r="K3" s="1">
        <v>3065.9999999999991</v>
      </c>
      <c r="L3" s="1">
        <v>1411.2000000000003</v>
      </c>
      <c r="M3" s="1">
        <v>4477.1999999999989</v>
      </c>
    </row>
    <row r="4" spans="1:13" ht="15.75" x14ac:dyDescent="0.25">
      <c r="A4" t="s">
        <v>5</v>
      </c>
      <c r="B4" s="1">
        <v>3736.571428571428</v>
      </c>
      <c r="C4" s="1">
        <v>580.42857142857156</v>
      </c>
      <c r="D4" s="1">
        <v>4317</v>
      </c>
      <c r="E4" s="1">
        <v>3592.2857142857142</v>
      </c>
      <c r="F4" s="1">
        <v>591.42857142857133</v>
      </c>
      <c r="G4" s="1">
        <v>4183.7142857142853</v>
      </c>
      <c r="H4" s="1">
        <v>3608.8571428571436</v>
      </c>
      <c r="I4" s="1">
        <v>930.28571428571433</v>
      </c>
      <c r="J4" s="1">
        <v>4539.1428571428578</v>
      </c>
      <c r="K4" s="1">
        <v>2893.8571428571431</v>
      </c>
      <c r="L4" s="1">
        <v>1361.8571428571427</v>
      </c>
      <c r="M4" s="1">
        <v>4255.7142857142862</v>
      </c>
    </row>
    <row r="5" spans="1:13" ht="16.5" thickBot="1" x14ac:dyDescent="0.3">
      <c r="A5" t="s">
        <v>6</v>
      </c>
      <c r="B5" s="1">
        <v>26156</v>
      </c>
      <c r="C5" s="1">
        <v>4063</v>
      </c>
      <c r="D5" s="1">
        <v>30219</v>
      </c>
      <c r="E5" s="1">
        <v>25146</v>
      </c>
      <c r="F5" s="1">
        <v>4140</v>
      </c>
      <c r="G5" s="1">
        <v>29286</v>
      </c>
      <c r="H5" s="1">
        <v>25262</v>
      </c>
      <c r="I5" s="1">
        <v>6512</v>
      </c>
      <c r="J5" s="1">
        <v>31774</v>
      </c>
      <c r="K5" s="1">
        <v>20257</v>
      </c>
      <c r="L5" s="1">
        <v>9533</v>
      </c>
      <c r="M5" s="1">
        <v>29790</v>
      </c>
    </row>
    <row r="6" spans="1:13" ht="15.75" x14ac:dyDescent="0.25">
      <c r="A6" s="3" t="s">
        <v>20</v>
      </c>
      <c r="B6" s="4" t="s">
        <v>1</v>
      </c>
      <c r="C6" s="4" t="s">
        <v>2</v>
      </c>
      <c r="D6" s="5" t="s">
        <v>3</v>
      </c>
      <c r="E6"/>
      <c r="F6"/>
      <c r="G6"/>
      <c r="H6"/>
      <c r="I6"/>
      <c r="J6"/>
      <c r="K6"/>
      <c r="L6"/>
      <c r="M6"/>
    </row>
    <row r="7" spans="1:13" ht="15.75" x14ac:dyDescent="0.25">
      <c r="A7" s="6" t="s">
        <v>43</v>
      </c>
      <c r="B7" s="12">
        <f>(B3+E3)/2</f>
        <v>3965.6000000000004</v>
      </c>
      <c r="C7" s="12">
        <f t="shared" ref="C7:D7" si="0">(C3+F3)/2</f>
        <v>598.70000000000005</v>
      </c>
      <c r="D7" s="13">
        <f t="shared" si="0"/>
        <v>4564.3000000000011</v>
      </c>
      <c r="E7"/>
      <c r="F7"/>
      <c r="G7"/>
      <c r="H7"/>
      <c r="I7"/>
      <c r="J7"/>
      <c r="K7"/>
      <c r="L7"/>
      <c r="M7"/>
    </row>
    <row r="8" spans="1:13" ht="16.5" thickBot="1" x14ac:dyDescent="0.3">
      <c r="A8" s="9" t="s">
        <v>45</v>
      </c>
      <c r="B8" s="14">
        <f>(B4+E4)/2</f>
        <v>3664.4285714285711</v>
      </c>
      <c r="C8" s="14">
        <f t="shared" ref="C8:D8" si="1">(C4+F4)/2</f>
        <v>585.92857142857144</v>
      </c>
      <c r="D8" s="15">
        <f t="shared" si="1"/>
        <v>4250.3571428571431</v>
      </c>
      <c r="E8"/>
      <c r="F8"/>
      <c r="G8"/>
      <c r="H8"/>
      <c r="I8"/>
      <c r="J8"/>
      <c r="K8"/>
      <c r="L8"/>
      <c r="M8"/>
    </row>
    <row r="10" spans="1:13" ht="15.75" x14ac:dyDescent="0.25">
      <c r="A10" s="16" t="s">
        <v>21</v>
      </c>
      <c r="B10" s="51" t="s">
        <v>0</v>
      </c>
      <c r="C10" s="51"/>
      <c r="D10" s="51"/>
      <c r="E10" s="51" t="s">
        <v>7</v>
      </c>
      <c r="F10" s="51"/>
      <c r="G10" s="51"/>
      <c r="H10" s="51" t="s">
        <v>8</v>
      </c>
      <c r="I10" s="51"/>
      <c r="J10" s="51"/>
      <c r="K10" s="51" t="s">
        <v>9</v>
      </c>
      <c r="L10" s="51"/>
      <c r="M10" s="51"/>
    </row>
    <row r="11" spans="1:13" ht="15.75" x14ac:dyDescent="0.25">
      <c r="A11"/>
      <c r="B11" t="s">
        <v>1</v>
      </c>
      <c r="C11" t="s">
        <v>2</v>
      </c>
      <c r="D11" t="s">
        <v>3</v>
      </c>
      <c r="E11" t="s">
        <v>1</v>
      </c>
      <c r="F11" t="s">
        <v>2</v>
      </c>
      <c r="G11" t="s">
        <v>3</v>
      </c>
      <c r="H11" t="s">
        <v>1</v>
      </c>
      <c r="I11" t="s">
        <v>2</v>
      </c>
      <c r="J11" t="s">
        <v>3</v>
      </c>
      <c r="K11" t="s">
        <v>1</v>
      </c>
      <c r="L11" t="s">
        <v>2</v>
      </c>
      <c r="M11" t="s">
        <v>3</v>
      </c>
    </row>
    <row r="12" spans="1:13" ht="15.75" x14ac:dyDescent="0.25">
      <c r="A12" t="s">
        <v>4</v>
      </c>
      <c r="B12" s="1">
        <v>3032.7999999999997</v>
      </c>
      <c r="C12" s="1">
        <v>1340.6</v>
      </c>
      <c r="D12" s="1">
        <v>4373.3999999999996</v>
      </c>
      <c r="E12" s="1">
        <v>3544.8</v>
      </c>
      <c r="F12" s="1">
        <v>1731.1999999999998</v>
      </c>
      <c r="G12" s="1">
        <v>5276</v>
      </c>
      <c r="H12" s="1">
        <v>3598.3999999999996</v>
      </c>
      <c r="I12" s="1">
        <v>1788.2</v>
      </c>
      <c r="J12" s="1">
        <v>5386.5999999999995</v>
      </c>
      <c r="K12" s="1">
        <v>3627.2000000000003</v>
      </c>
      <c r="L12" s="1">
        <v>1755.2</v>
      </c>
      <c r="M12" s="1">
        <v>5382.4000000000005</v>
      </c>
    </row>
    <row r="13" spans="1:13" ht="15.75" x14ac:dyDescent="0.25">
      <c r="A13" t="s">
        <v>5</v>
      </c>
      <c r="B13" s="1">
        <v>2876</v>
      </c>
      <c r="C13" s="1">
        <v>1248.7142857142858</v>
      </c>
      <c r="D13" s="1">
        <v>4124.7142857142862</v>
      </c>
      <c r="E13" s="1">
        <v>3411.0000000000005</v>
      </c>
      <c r="F13" s="1">
        <v>1718.285714285714</v>
      </c>
      <c r="G13" s="1">
        <v>5129.2857142857147</v>
      </c>
      <c r="H13" s="1">
        <v>3497.8571428571427</v>
      </c>
      <c r="I13" s="1">
        <v>1749.8571428571427</v>
      </c>
      <c r="J13" s="1">
        <v>5247.7142857142853</v>
      </c>
      <c r="K13" s="1">
        <v>3434.8571428571422</v>
      </c>
      <c r="L13" s="1">
        <v>1702.1428571428571</v>
      </c>
      <c r="M13" s="1">
        <v>5136.9999999999991</v>
      </c>
    </row>
    <row r="14" spans="1:13" ht="16.5" thickBot="1" x14ac:dyDescent="0.3">
      <c r="A14" t="s">
        <v>6</v>
      </c>
      <c r="B14" s="1">
        <v>20132</v>
      </c>
      <c r="C14" s="1">
        <v>8741</v>
      </c>
      <c r="D14" s="1">
        <v>28873</v>
      </c>
      <c r="E14" s="1">
        <v>23877</v>
      </c>
      <c r="F14" s="1">
        <v>12028</v>
      </c>
      <c r="G14" s="1">
        <v>35905</v>
      </c>
      <c r="H14" s="1">
        <v>24485</v>
      </c>
      <c r="I14" s="1">
        <v>12249</v>
      </c>
      <c r="J14" s="1">
        <v>36734</v>
      </c>
      <c r="K14" s="1">
        <v>24044</v>
      </c>
      <c r="L14" s="1">
        <v>11915</v>
      </c>
      <c r="M14" s="1">
        <v>35959</v>
      </c>
    </row>
    <row r="15" spans="1:13" ht="15.75" x14ac:dyDescent="0.25">
      <c r="A15" s="3" t="s">
        <v>20</v>
      </c>
      <c r="B15" s="4" t="s">
        <v>1</v>
      </c>
      <c r="C15" s="4" t="s">
        <v>2</v>
      </c>
      <c r="D15" s="5" t="s">
        <v>3</v>
      </c>
      <c r="E15"/>
      <c r="F15"/>
      <c r="G15"/>
      <c r="H15"/>
      <c r="I15"/>
      <c r="J15"/>
      <c r="K15"/>
      <c r="L15"/>
      <c r="M15"/>
    </row>
    <row r="16" spans="1:13" ht="15.75" x14ac:dyDescent="0.25">
      <c r="A16" s="6" t="s">
        <v>46</v>
      </c>
      <c r="B16" s="12">
        <f>SUM(B12+E12+H12+K12)/4</f>
        <v>3450.8</v>
      </c>
      <c r="C16" s="12">
        <f t="shared" ref="C16:D16" si="2">SUM(C12+F12+I12+L12)/4</f>
        <v>1653.8</v>
      </c>
      <c r="D16" s="13">
        <f t="shared" si="2"/>
        <v>5104.6000000000004</v>
      </c>
      <c r="E16"/>
      <c r="F16"/>
      <c r="G16"/>
      <c r="H16"/>
      <c r="I16"/>
      <c r="J16"/>
      <c r="K16"/>
      <c r="L16"/>
      <c r="M16"/>
    </row>
    <row r="17" spans="1:13" ht="16.5" thickBot="1" x14ac:dyDescent="0.3">
      <c r="A17" s="9" t="s">
        <v>44</v>
      </c>
      <c r="B17" s="14">
        <f>SUM(B13+E13+H13+K13)/4</f>
        <v>3304.9285714285716</v>
      </c>
      <c r="C17" s="14">
        <f t="shared" ref="C17" si="3">SUM(C13+F13+I13+L13)/4</f>
        <v>1604.75</v>
      </c>
      <c r="D17" s="15">
        <f t="shared" ref="D17" si="4">SUM(D13+G13+J13+M13)/4</f>
        <v>4909.6785714285716</v>
      </c>
      <c r="E17"/>
      <c r="F17"/>
      <c r="G17"/>
      <c r="H17"/>
      <c r="I17"/>
      <c r="J17"/>
      <c r="K17"/>
      <c r="L17"/>
      <c r="M17"/>
    </row>
  </sheetData>
  <mergeCells count="8">
    <mergeCell ref="B10:D10"/>
    <mergeCell ref="E10:G10"/>
    <mergeCell ref="H10:J10"/>
    <mergeCell ref="K10:M10"/>
    <mergeCell ref="B1:D1"/>
    <mergeCell ref="E1:G1"/>
    <mergeCell ref="H1:J1"/>
    <mergeCell ref="K1:M1"/>
  </mergeCells>
  <pageMargins left="0.7" right="0.7" top="0.75" bottom="0.75" header="0.3" footer="0.3"/>
  <pageSetup orientation="portrait" horizontalDpi="0" verticalDpi="0" r:id="rId1"/>
  <headerFooter>
    <oddHeader>&amp;L&amp;16&amp;F&amp;R&amp;G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65A7B-285B-4593-A4F8-F543F5764B1E}">
  <dimension ref="A1"/>
  <sheetViews>
    <sheetView zoomScaleNormal="100" workbookViewId="0">
      <selection activeCell="G33" sqref="G33"/>
    </sheetView>
  </sheetViews>
  <sheetFormatPr defaultColWidth="9.140625" defaultRowHeight="15" x14ac:dyDescent="0.2"/>
  <cols>
    <col min="1" max="16384" width="9.140625" style="2"/>
  </cols>
  <sheetData/>
  <pageMargins left="0.7" right="0.7" top="0.75" bottom="0.75" header="0.3" footer="0.3"/>
  <pageSetup orientation="portrait" horizontalDpi="0" verticalDpi="0" r:id="rId1"/>
  <headerFooter>
    <oddHeader>&amp;L&amp;16&amp;F&amp;R&amp;G</oddHead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8B998-C85B-46A2-B94D-9B7FECFDCFEA}">
  <dimension ref="A1:O4"/>
  <sheetViews>
    <sheetView zoomScaleNormal="100" workbookViewId="0">
      <selection activeCell="K12" sqref="K12"/>
    </sheetView>
  </sheetViews>
  <sheetFormatPr defaultColWidth="9.140625" defaultRowHeight="15" x14ac:dyDescent="0.2"/>
  <cols>
    <col min="1" max="1" width="18.140625" style="2" bestFit="1" customWidth="1"/>
    <col min="2" max="16384" width="9.140625" style="2"/>
  </cols>
  <sheetData>
    <row r="1" spans="1:15" x14ac:dyDescent="0.2">
      <c r="A1" s="55" t="s">
        <v>47</v>
      </c>
      <c r="B1" s="56" t="s">
        <v>36</v>
      </c>
      <c r="C1" s="56"/>
      <c r="D1" s="57" t="s">
        <v>37</v>
      </c>
      <c r="E1" s="57"/>
      <c r="F1" s="58" t="s">
        <v>38</v>
      </c>
      <c r="G1" s="58"/>
      <c r="H1" s="59" t="s">
        <v>39</v>
      </c>
      <c r="I1" s="59"/>
      <c r="J1" s="60" t="s">
        <v>40</v>
      </c>
      <c r="K1" s="60"/>
      <c r="L1" s="53" t="s">
        <v>49</v>
      </c>
      <c r="M1" s="53"/>
      <c r="N1" s="54" t="s">
        <v>50</v>
      </c>
      <c r="O1" s="54"/>
    </row>
    <row r="2" spans="1:15" x14ac:dyDescent="0.2">
      <c r="A2" s="55"/>
      <c r="B2" s="37" t="s">
        <v>41</v>
      </c>
      <c r="C2" s="37" t="s">
        <v>42</v>
      </c>
      <c r="D2" s="39" t="s">
        <v>41</v>
      </c>
      <c r="E2" s="39" t="s">
        <v>42</v>
      </c>
      <c r="F2" s="41" t="s">
        <v>41</v>
      </c>
      <c r="G2" s="41" t="s">
        <v>42</v>
      </c>
      <c r="H2" s="43" t="s">
        <v>41</v>
      </c>
      <c r="I2" s="43" t="s">
        <v>42</v>
      </c>
      <c r="J2" s="45" t="s">
        <v>41</v>
      </c>
      <c r="K2" s="45" t="s">
        <v>42</v>
      </c>
      <c r="L2" s="47" t="s">
        <v>41</v>
      </c>
      <c r="M2" s="47" t="s">
        <v>42</v>
      </c>
      <c r="N2" s="49" t="s">
        <v>41</v>
      </c>
      <c r="O2" s="49" t="s">
        <v>42</v>
      </c>
    </row>
    <row r="3" spans="1:15" ht="15.75" x14ac:dyDescent="0.25">
      <c r="A3" s="6" t="s">
        <v>46</v>
      </c>
      <c r="B3" s="37" t="s">
        <v>48</v>
      </c>
      <c r="C3" s="38">
        <f>'Site 1'!D14</f>
        <v>408.93333333333322</v>
      </c>
      <c r="D3" s="40">
        <f>'Site 2'!D7</f>
        <v>2282.9</v>
      </c>
      <c r="E3" s="40">
        <f>'Site 2'!D17</f>
        <v>1872.5</v>
      </c>
      <c r="F3" s="42">
        <f>'Site 3'!D7</f>
        <v>7048.9</v>
      </c>
      <c r="G3" s="42">
        <f>'Site 3'!D17</f>
        <v>6055.8</v>
      </c>
      <c r="H3" s="44">
        <f>'Site 4'!D7</f>
        <v>1891.6</v>
      </c>
      <c r="I3" s="44">
        <f>'Site 4'!D16</f>
        <v>5173.2999999999993</v>
      </c>
      <c r="J3" s="46">
        <f>'Site 5'!D7</f>
        <v>2718.9</v>
      </c>
      <c r="K3" s="46">
        <f>'Site 5'!D17</f>
        <v>2252.25</v>
      </c>
      <c r="L3" s="47" t="s">
        <v>48</v>
      </c>
      <c r="M3" s="48">
        <f>'Site 6'!D14</f>
        <v>2088.4</v>
      </c>
      <c r="N3" s="50">
        <f>'Site 7'!D7</f>
        <v>4564.3000000000011</v>
      </c>
      <c r="O3" s="50">
        <f>'Site 7'!D16</f>
        <v>5104.6000000000004</v>
      </c>
    </row>
    <row r="4" spans="1:15" ht="16.5" thickBot="1" x14ac:dyDescent="0.3">
      <c r="A4" s="9" t="s">
        <v>44</v>
      </c>
      <c r="B4" s="37" t="s">
        <v>48</v>
      </c>
      <c r="C4" s="38">
        <f>'Site 1'!D15</f>
        <v>377.8095238095238</v>
      </c>
      <c r="D4" s="40">
        <f>'Site 2'!D8</f>
        <v>2166.4285714285716</v>
      </c>
      <c r="E4" s="40">
        <f>'Site 2'!D8</f>
        <v>2166.4285714285716</v>
      </c>
      <c r="F4" s="42">
        <f>'Site 3'!D8</f>
        <v>6547.2142857142853</v>
      </c>
      <c r="G4" s="42">
        <f>'Site 3'!D18</f>
        <v>5756.0714285714275</v>
      </c>
      <c r="H4" s="44">
        <f>'Site 4'!D8</f>
        <v>1742.1428571428573</v>
      </c>
      <c r="I4" s="44">
        <f>'Site 4'!D17</f>
        <v>4918.2857142857138</v>
      </c>
      <c r="J4" s="46">
        <f>'Site 5'!D8</f>
        <v>2493.8571428571431</v>
      </c>
      <c r="K4" s="46">
        <f>'Site 5'!D18</f>
        <v>2146.9642857142858</v>
      </c>
      <c r="L4" s="47" t="s">
        <v>48</v>
      </c>
      <c r="M4" s="48">
        <f>'Site 6'!D15</f>
        <v>1913.9821428571429</v>
      </c>
      <c r="N4" s="50">
        <f>'Site 7'!D8</f>
        <v>4250.3571428571431</v>
      </c>
      <c r="O4" s="50">
        <f>'Site 7'!D17</f>
        <v>4909.6785714285716</v>
      </c>
    </row>
  </sheetData>
  <mergeCells count="8">
    <mergeCell ref="L1:M1"/>
    <mergeCell ref="N1:O1"/>
    <mergeCell ref="A1:A2"/>
    <mergeCell ref="B1:C1"/>
    <mergeCell ref="D1:E1"/>
    <mergeCell ref="F1:G1"/>
    <mergeCell ref="H1:I1"/>
    <mergeCell ref="J1:K1"/>
  </mergeCells>
  <phoneticPr fontId="4" type="noConversion"/>
  <pageMargins left="0.7" right="0.7" top="0.75" bottom="0.75" header="0.3" footer="0.3"/>
  <pageSetup orientation="portrait" horizontalDpi="0" verticalDpi="0" r:id="rId1"/>
  <headerFooter>
    <oddHeader>&amp;L&amp;16&amp;F&amp;R&amp;G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Site 1</vt:lpstr>
      <vt:lpstr>Site 2</vt:lpstr>
      <vt:lpstr>Site 3</vt:lpstr>
      <vt:lpstr>Site 4</vt:lpstr>
      <vt:lpstr>Site 5</vt:lpstr>
      <vt:lpstr>Site 6</vt:lpstr>
      <vt:lpstr>Site 7</vt:lpstr>
      <vt:lpstr>MAP</vt:lpstr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2023-10-18T02:41:04Z</dcterms:created>
  <dcterms:modified xsi:type="dcterms:W3CDTF">2023-10-18T02:41:26Z</dcterms:modified>
</cp:coreProperties>
</file>