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8_{C1FDA4C1-30FF-4FF2-942C-7B76E4B2FAC0}" xr6:coauthVersionLast="45" xr6:coauthVersionMax="45" xr10:uidLastSave="{00000000-0000-0000-0000-000000000000}"/>
  <bookViews>
    <workbookView xWindow="-120" yWindow="-120" windowWidth="29040" windowHeight="15840" activeTab="1" xr2:uid="{00000000-000D-0000-FFFF-FFFF00000000}"/>
  </bookViews>
  <sheets>
    <sheet name="Cover sheet" sheetId="5" r:id="rId1"/>
    <sheet name="Data1"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4" l="1"/>
  <c r="J43" i="4" s="1"/>
  <c r="F24" i="4"/>
  <c r="I43" i="4"/>
  <c r="K43" i="4" l="1"/>
  <c r="L43" i="4"/>
  <c r="K24" i="4" l="1"/>
  <c r="I24" i="4" l="1"/>
  <c r="J24" i="4"/>
  <c r="J7" i="4"/>
  <c r="I6" i="4"/>
  <c r="L24" i="4" l="1"/>
  <c r="F50" i="4"/>
  <c r="K50" i="4" s="1"/>
  <c r="F49" i="4"/>
  <c r="K49" i="4" s="1"/>
  <c r="F48" i="4"/>
  <c r="J48" i="4" s="1"/>
  <c r="J31" i="4"/>
  <c r="F30" i="4"/>
  <c r="K30" i="4" s="1"/>
  <c r="F29" i="4"/>
  <c r="J29" i="4" s="1"/>
  <c r="K48" i="4" l="1"/>
  <c r="I49" i="4"/>
  <c r="J49" i="4"/>
  <c r="I50" i="4"/>
  <c r="J50" i="4"/>
  <c r="I48" i="4"/>
  <c r="K29" i="4"/>
  <c r="I29" i="4"/>
  <c r="I31" i="4"/>
  <c r="L31" i="4" s="1"/>
  <c r="K31" i="4"/>
  <c r="I30" i="4"/>
  <c r="J30" i="4"/>
  <c r="F39" i="4"/>
  <c r="K39" i="4" s="1"/>
  <c r="F38" i="4"/>
  <c r="K38" i="4" s="1"/>
  <c r="F37" i="4"/>
  <c r="K37" i="4" s="1"/>
  <c r="L48" i="4" l="1"/>
  <c r="L50" i="4"/>
  <c r="L49" i="4"/>
  <c r="L30" i="4"/>
  <c r="L29" i="4"/>
  <c r="I37" i="4"/>
  <c r="J38" i="4"/>
  <c r="J37" i="4"/>
  <c r="I38" i="4"/>
  <c r="L38" i="4"/>
  <c r="I39" i="4"/>
  <c r="J39" i="4"/>
  <c r="K6" i="4"/>
  <c r="L37" i="4" l="1"/>
  <c r="L39" i="4"/>
  <c r="J6" i="4"/>
  <c r="F18" i="4"/>
  <c r="K18" i="4" s="1"/>
  <c r="F20" i="4"/>
  <c r="K20" i="4" s="1"/>
  <c r="F19" i="4"/>
  <c r="I19" i="4" s="1"/>
  <c r="L6" i="4" l="1"/>
  <c r="J18" i="4"/>
  <c r="J19" i="4"/>
  <c r="K19" i="4"/>
  <c r="I20" i="4"/>
  <c r="J20" i="4"/>
  <c r="I18" i="4"/>
  <c r="L18" i="4" l="1"/>
  <c r="L19" i="4"/>
  <c r="L20" i="4"/>
  <c r="I12" i="4" l="1"/>
  <c r="J12" i="4"/>
  <c r="K12" i="4"/>
  <c r="L12" i="4" l="1"/>
  <c r="I11" i="4"/>
  <c r="J11" i="4"/>
  <c r="K11" i="4"/>
  <c r="L11" i="4" l="1"/>
  <c r="K9" i="4"/>
  <c r="J9" i="4"/>
  <c r="I9" i="4"/>
  <c r="K8" i="4"/>
  <c r="J8" i="4"/>
  <c r="I8" i="4"/>
  <c r="I7" i="4"/>
  <c r="K7" i="4"/>
  <c r="J10" i="4"/>
  <c r="K10" i="4"/>
  <c r="I10" i="4"/>
  <c r="L8" i="4" l="1"/>
  <c r="L10" i="4"/>
  <c r="L9" i="4"/>
  <c r="L7" i="4"/>
  <c r="K13" i="4"/>
  <c r="I13" i="4"/>
  <c r="J13" i="4"/>
</calcChain>
</file>

<file path=xl/sharedStrings.xml><?xml version="1.0" encoding="utf-8"?>
<sst xmlns="http://schemas.openxmlformats.org/spreadsheetml/2006/main" count="129" uniqueCount="38">
  <si>
    <t>Total</t>
  </si>
  <si>
    <t>Request:</t>
  </si>
  <si>
    <t>Report produced by:</t>
  </si>
  <si>
    <t>Requester:</t>
  </si>
  <si>
    <t>Source database:</t>
  </si>
  <si>
    <t>Peer reviewed by:</t>
  </si>
  <si>
    <t xml:space="preserve">For further information, please contact </t>
  </si>
  <si>
    <t>StatisticalAnalysis@nzta.govt.nz</t>
  </si>
  <si>
    <t>Failed to give way or stop</t>
  </si>
  <si>
    <t>Travel Speed</t>
  </si>
  <si>
    <t>This information must be read in conjunction with the Caveats on the first page of this spreadsheet</t>
  </si>
  <si>
    <t>2020*</t>
  </si>
  <si>
    <t>Report Date:</t>
  </si>
  <si>
    <t>Data extract date:</t>
  </si>
  <si>
    <t>Year</t>
  </si>
  <si>
    <t>CAS</t>
  </si>
  <si>
    <t>Paul Phipps (Data Services)</t>
  </si>
  <si>
    <t>OIA-8135 - Kaitlin Ruddock</t>
  </si>
  <si>
    <t>Kaitlin Ruddock</t>
  </si>
  <si>
    <t>1. Could you please provide figures, for each year between 2015 – 2020 that show the gender percentage of involved drivers for all recorded crashes (injury and/or fatality)? 
That is: 2015 – X% female, X% male, X% unknown gender; 2014 - X% female, X% male, X% unknown gender and so on.
The second part of my request is looking at the last full year of data i.e. 2020 for a detailed comparison: 
2. The gender percentage of drivers involved in crashes in 2020 where speed was the main contributing factor? 
3. The gender percentage of drivers involved in crashes in 2020 where driving distracted was the main contributing factor? 
4. The gender percentage of drivers involved in crashes in 2020 where failing to stop/give way was the main contributing factor? 
The third part is to consider the above data and compare that with non-injury crashes. 
5. Figures that show the gender percentage of drivers involved in non-injury crash for the year 2020?
That is: 2020 non injury crashes – X% female driver, X% male driver, X% unknown driver</t>
  </si>
  <si>
    <t>Female</t>
  </si>
  <si>
    <t>Male</t>
  </si>
  <si>
    <t>Unknown gender</t>
  </si>
  <si>
    <t>Total drivers</t>
  </si>
  <si>
    <t>Contributing factor</t>
  </si>
  <si>
    <t>Attention diverted</t>
  </si>
  <si>
    <t>Peter McGinty (Data Services)</t>
  </si>
  <si>
    <t>Drivers involved in 2020* non-injury crashes by gender</t>
  </si>
  <si>
    <t>Percentage of Drivers involved in 2020* non-injury crashes by gender</t>
  </si>
  <si>
    <t>Drivers involved in 2020* injury crashes by gender</t>
  </si>
  <si>
    <t>Percentage of Drivers involved in 2020* injury crashes by gender</t>
  </si>
  <si>
    <t>Drivers involved in 2019 injury crashes by gender</t>
  </si>
  <si>
    <t>Percentage of Drivers involved in 2019 injury crashes by gender</t>
  </si>
  <si>
    <t>Drivers involved in 2019 non-injury crashes by gender</t>
  </si>
  <si>
    <t>Percentage of Drivers involved in 2019 non-injury crashes by gender</t>
  </si>
  <si>
    <t>Drivers involved in 2014-2020* injury crashes by gender</t>
  </si>
  <si>
    <t>Percentage of Drivers involved in 2014-2020* injury crashes by gender</t>
  </si>
  <si>
    <t>* 2020 data is incomplete and is current from CAS as at 18/06/2021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</si>
</sst>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6" fillId="0" borderId="0"/>
    <xf numFmtId="0" fontId="7" fillId="0" borderId="0"/>
    <xf numFmtId="0" fontId="8" fillId="0" borderId="0"/>
    <xf numFmtId="0" fontId="9" fillId="0" borderId="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5" applyNumberFormat="0" applyAlignment="0" applyProtection="0"/>
    <xf numFmtId="0" fontId="19" fillId="7" borderId="6" applyNumberFormat="0" applyAlignment="0" applyProtection="0"/>
    <xf numFmtId="0" fontId="20" fillId="7" borderId="5" applyNumberFormat="0" applyAlignment="0" applyProtection="0"/>
    <xf numFmtId="0" fontId="21" fillId="0" borderId="7" applyNumberFormat="0" applyFill="0" applyAlignment="0" applyProtection="0"/>
    <xf numFmtId="0" fontId="22" fillId="8" borderId="8" applyNumberFormat="0" applyAlignment="0" applyProtection="0"/>
    <xf numFmtId="0" fontId="23" fillId="0" borderId="0" applyNumberFormat="0" applyFill="0" applyBorder="0" applyAlignment="0" applyProtection="0"/>
    <xf numFmtId="0" fontId="10" fillId="9" borderId="9"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6" fillId="33" borderId="0" applyNumberFormat="0" applyBorder="0" applyAlignment="0" applyProtection="0"/>
    <xf numFmtId="0" fontId="27" fillId="0" borderId="0" applyNumberFormat="0" applyFill="0" applyBorder="0" applyAlignment="0" applyProtection="0"/>
  </cellStyleXfs>
  <cellXfs count="39">
    <xf numFmtId="0" fontId="0" fillId="0" borderId="0" xfId="0"/>
    <xf numFmtId="0" fontId="28" fillId="2" borderId="1" xfId="0" applyNumberFormat="1" applyFont="1" applyFill="1" applyBorder="1" applyAlignment="1" applyProtection="1">
      <alignment horizontal="center" vertical="center" wrapText="1"/>
    </xf>
    <xf numFmtId="0" fontId="28" fillId="35" borderId="1" xfId="0" applyNumberFormat="1" applyFont="1" applyFill="1" applyBorder="1" applyAlignment="1" applyProtection="1">
      <alignment horizontal="center" vertical="center" wrapText="1"/>
    </xf>
    <xf numFmtId="0" fontId="7" fillId="0" borderId="1" xfId="4" applyNumberFormat="1" applyFont="1" applyFill="1" applyBorder="1" applyAlignment="1" applyProtection="1">
      <alignment horizontal="center" vertical="center" wrapText="1"/>
    </xf>
    <xf numFmtId="0" fontId="7" fillId="0" borderId="0" xfId="3" applyFont="1" applyFill="1" applyBorder="1" applyAlignment="1">
      <alignment horizontal="left" vertical="center"/>
    </xf>
    <xf numFmtId="0" fontId="29" fillId="0" borderId="0" xfId="3" applyFont="1"/>
    <xf numFmtId="0" fontId="30" fillId="0" borderId="0" xfId="3" applyFont="1"/>
    <xf numFmtId="0" fontId="30" fillId="0" borderId="0" xfId="0" applyFont="1" applyAlignment="1">
      <alignment horizontal="left" vertical="center" indent="2"/>
    </xf>
    <xf numFmtId="0" fontId="7" fillId="0" borderId="1" xfId="4" applyNumberFormat="1" applyFont="1" applyFill="1" applyBorder="1" applyAlignment="1" applyProtection="1">
      <alignment horizontal="left" vertical="center" wrapText="1"/>
    </xf>
    <xf numFmtId="0" fontId="31" fillId="0" borderId="0" xfId="3" applyFont="1"/>
    <xf numFmtId="0" fontId="32" fillId="0" borderId="0" xfId="0" applyFont="1"/>
    <xf numFmtId="0" fontId="33" fillId="0" borderId="0" xfId="3" applyFont="1"/>
    <xf numFmtId="0" fontId="34" fillId="0" borderId="0" xfId="3" applyFont="1"/>
    <xf numFmtId="0" fontId="34" fillId="0" borderId="0" xfId="3" applyFont="1" applyAlignment="1">
      <alignment vertical="top"/>
    </xf>
    <xf numFmtId="0" fontId="35" fillId="0" borderId="0" xfId="46" applyFont="1"/>
    <xf numFmtId="3" fontId="28" fillId="35" borderId="1" xfId="0" applyNumberFormat="1" applyFont="1" applyFill="1" applyBorder="1" applyAlignment="1" applyProtection="1">
      <alignment horizontal="center" vertical="center" wrapText="1"/>
    </xf>
    <xf numFmtId="0" fontId="4" fillId="0" borderId="0" xfId="3" applyFont="1"/>
    <xf numFmtId="0" fontId="3" fillId="0" borderId="0" xfId="3" applyFont="1"/>
    <xf numFmtId="3" fontId="7" fillId="0" borderId="1" xfId="4" applyNumberFormat="1" applyFont="1" applyFill="1" applyBorder="1" applyAlignment="1" applyProtection="1">
      <alignment horizontal="center" vertical="center" wrapText="1"/>
    </xf>
    <xf numFmtId="14" fontId="5" fillId="0" borderId="0" xfId="3" applyNumberFormat="1" applyFont="1"/>
    <xf numFmtId="0" fontId="2" fillId="0" borderId="0" xfId="3" applyFont="1"/>
    <xf numFmtId="3" fontId="30" fillId="0" borderId="0" xfId="3" applyNumberFormat="1" applyFont="1"/>
    <xf numFmtId="9" fontId="7" fillId="0" borderId="1" xfId="4" applyNumberFormat="1" applyFont="1" applyFill="1" applyBorder="1" applyAlignment="1" applyProtection="1">
      <alignment horizontal="center" vertical="center" wrapText="1"/>
    </xf>
    <xf numFmtId="9" fontId="28" fillId="35" borderId="1" xfId="0" applyNumberFormat="1" applyFont="1" applyFill="1" applyBorder="1" applyAlignment="1" applyProtection="1">
      <alignment horizontal="center" vertical="center" wrapText="1"/>
    </xf>
    <xf numFmtId="0" fontId="1" fillId="0" borderId="0" xfId="3" applyFont="1"/>
    <xf numFmtId="0" fontId="28" fillId="2" borderId="1" xfId="0" applyFont="1" applyFill="1" applyBorder="1" applyAlignment="1">
      <alignment horizontal="center" vertical="center" wrapText="1"/>
    </xf>
    <xf numFmtId="0" fontId="28" fillId="35" borderId="1" xfId="0" applyFont="1" applyFill="1" applyBorder="1" applyAlignment="1">
      <alignment horizontal="center" vertical="center" wrapText="1"/>
    </xf>
    <xf numFmtId="0" fontId="7" fillId="0" borderId="1" xfId="4" applyFont="1" applyBorder="1" applyAlignment="1">
      <alignment horizontal="center" vertical="center" wrapText="1"/>
    </xf>
    <xf numFmtId="3" fontId="7" fillId="0" borderId="1" xfId="4" applyNumberFormat="1" applyFont="1" applyBorder="1" applyAlignment="1">
      <alignment horizontal="center" vertical="center" wrapText="1"/>
    </xf>
    <xf numFmtId="9" fontId="7" fillId="0" borderId="1" xfId="4" applyNumberFormat="1" applyFont="1" applyBorder="1" applyAlignment="1">
      <alignment horizontal="center" vertical="center" wrapText="1"/>
    </xf>
    <xf numFmtId="9" fontId="28" fillId="35" borderId="1" xfId="0" applyNumberFormat="1" applyFont="1" applyFill="1" applyBorder="1" applyAlignment="1">
      <alignment horizontal="center" vertical="center" wrapText="1"/>
    </xf>
    <xf numFmtId="0" fontId="29" fillId="0" borderId="0" xfId="2" applyFont="1" applyAlignment="1">
      <alignment horizontal="left"/>
    </xf>
    <xf numFmtId="0" fontId="2" fillId="0" borderId="0" xfId="3" applyFont="1" applyAlignment="1">
      <alignment wrapText="1"/>
    </xf>
    <xf numFmtId="0" fontId="0" fillId="0" borderId="0" xfId="0" applyAlignment="1">
      <alignment wrapText="1"/>
    </xf>
    <xf numFmtId="0" fontId="28" fillId="34" borderId="11" xfId="0" applyFont="1" applyFill="1" applyBorder="1" applyAlignment="1">
      <alignment horizontal="left" vertical="center" wrapText="1"/>
    </xf>
    <xf numFmtId="0" fontId="30" fillId="0" borderId="12" xfId="0" applyFont="1" applyBorder="1" applyAlignment="1">
      <alignment horizontal="left" wrapText="1"/>
    </xf>
    <xf numFmtId="0" fontId="30" fillId="0" borderId="13"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190498</xdr:rowOff>
    </xdr:from>
    <xdr:to>
      <xdr:col>16</xdr:col>
      <xdr:colOff>95250</xdr:colOff>
      <xdr:row>26</xdr:row>
      <xdr:rowOff>9525</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4819648"/>
          <a:ext cx="10287000" cy="2486027"/>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2.1.0</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for the years 2014 to 2020 as recorded in CAS to date - 18/06/2021.</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 drivers involved in crashes.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has to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severity of the crash.</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Where speed is recorded as a contributing factor it could be for a number of reasons for example; racing, playing chicken, over the speed limit, too fast for the conditions, e.g. taking a corner too fast or not slowing down in limited visibility weather conditions.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effectLst/>
              <a:latin typeface="Arial" panose="020B0604020202020204" pitchFamily="34" charset="0"/>
              <a:cs typeface="Arial" panose="020B0604020202020204" pitchFamily="34" charset="0"/>
            </a:rPr>
            <a:t>2020 data is incomplete.</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28"/>
  <sheetViews>
    <sheetView showGridLines="0" topLeftCell="A3" zoomScaleNormal="100" workbookViewId="0">
      <selection activeCell="C7" sqref="C7"/>
    </sheetView>
  </sheetViews>
  <sheetFormatPr defaultColWidth="9.140625" defaultRowHeight="15" x14ac:dyDescent="0.2"/>
  <cols>
    <col min="1" max="1" width="9.140625" style="9"/>
    <col min="2" max="2" width="22.140625" style="9" customWidth="1"/>
    <col min="3" max="3" width="11.85546875" style="9" customWidth="1"/>
    <col min="4" max="16384" width="9.140625" style="9"/>
  </cols>
  <sheetData>
    <row r="1" spans="2:16" ht="50.25" customHeight="1" x14ac:dyDescent="0.2">
      <c r="E1" s="10"/>
    </row>
    <row r="3" spans="2:16" ht="25.5" x14ac:dyDescent="0.35">
      <c r="B3" s="11" t="s">
        <v>17</v>
      </c>
    </row>
    <row r="5" spans="2:16" s="6" customFormat="1" ht="12.75" x14ac:dyDescent="0.2">
      <c r="B5" s="12" t="s">
        <v>12</v>
      </c>
      <c r="C5" s="19">
        <v>44365</v>
      </c>
    </row>
    <row r="6" spans="2:16" s="6" customFormat="1" ht="12.75" x14ac:dyDescent="0.2">
      <c r="B6" s="12" t="s">
        <v>13</v>
      </c>
      <c r="C6" s="19">
        <v>44365</v>
      </c>
    </row>
    <row r="7" spans="2:16" s="6" customFormat="1" ht="12.75" x14ac:dyDescent="0.2">
      <c r="B7" s="12" t="s">
        <v>3</v>
      </c>
      <c r="C7" s="20" t="s">
        <v>18</v>
      </c>
    </row>
    <row r="8" spans="2:16" s="6" customFormat="1" ht="167.25" customHeight="1" x14ac:dyDescent="0.25">
      <c r="B8" s="13" t="s">
        <v>1</v>
      </c>
      <c r="C8" s="32" t="s">
        <v>19</v>
      </c>
      <c r="D8" s="33"/>
      <c r="E8" s="33"/>
      <c r="F8" s="33"/>
      <c r="G8" s="33"/>
      <c r="H8" s="33"/>
      <c r="I8" s="33"/>
      <c r="J8" s="33"/>
      <c r="K8" s="33"/>
      <c r="L8" s="33"/>
      <c r="M8" s="33"/>
      <c r="N8" s="33"/>
      <c r="O8" s="33"/>
      <c r="P8" s="33"/>
    </row>
    <row r="9" spans="2:16" s="6" customFormat="1" ht="12.75" x14ac:dyDescent="0.2">
      <c r="B9" s="12" t="s">
        <v>4</v>
      </c>
      <c r="C9" s="16" t="s">
        <v>15</v>
      </c>
    </row>
    <row r="10" spans="2:16" s="6" customFormat="1" ht="12.75" x14ac:dyDescent="0.2">
      <c r="B10" s="12" t="s">
        <v>2</v>
      </c>
      <c r="C10" s="17" t="s">
        <v>16</v>
      </c>
    </row>
    <row r="11" spans="2:16" s="6" customFormat="1" ht="12.75" x14ac:dyDescent="0.2">
      <c r="B11" s="12" t="s">
        <v>5</v>
      </c>
      <c r="C11" s="24" t="s">
        <v>26</v>
      </c>
    </row>
    <row r="12" spans="2:16" x14ac:dyDescent="0.2">
      <c r="B12" s="6"/>
      <c r="C12" s="6"/>
    </row>
    <row r="28" spans="2:4" x14ac:dyDescent="0.2">
      <c r="B28" s="31" t="s">
        <v>6</v>
      </c>
      <c r="C28" s="31"/>
      <c r="D28" s="14" t="s">
        <v>7</v>
      </c>
    </row>
  </sheetData>
  <mergeCells count="2">
    <mergeCell ref="B28:C28"/>
    <mergeCell ref="C8:P8"/>
  </mergeCells>
  <hyperlinks>
    <hyperlink ref="D28"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52"/>
  <sheetViews>
    <sheetView showGridLines="0" tabSelected="1" topLeftCell="A10" zoomScaleNormal="100" workbookViewId="0">
      <selection activeCell="H41" sqref="H41:L41"/>
    </sheetView>
  </sheetViews>
  <sheetFormatPr defaultColWidth="9.140625" defaultRowHeight="12.75" x14ac:dyDescent="0.2"/>
  <cols>
    <col min="1" max="1" width="9.140625" style="6"/>
    <col min="2" max="2" width="22.85546875" style="6" customWidth="1"/>
    <col min="3" max="3" width="13.7109375" style="6" bestFit="1" customWidth="1"/>
    <col min="4" max="4" width="16.42578125" style="6" bestFit="1" customWidth="1"/>
    <col min="5" max="5" width="13.7109375" style="6" customWidth="1"/>
    <col min="6" max="6" width="11.85546875" style="6" customWidth="1"/>
    <col min="7" max="7" width="9.140625" style="6"/>
    <col min="8" max="8" width="22.85546875" style="6" customWidth="1"/>
    <col min="9" max="9" width="13.7109375" style="6" bestFit="1" customWidth="1"/>
    <col min="10" max="10" width="16.42578125" style="6" bestFit="1" customWidth="1"/>
    <col min="11" max="11" width="12.5703125" style="6" customWidth="1"/>
    <col min="12" max="12" width="11.85546875" style="6" customWidth="1"/>
    <col min="13" max="16384" width="9.140625" style="6"/>
  </cols>
  <sheetData>
    <row r="2" spans="2:12" x14ac:dyDescent="0.2">
      <c r="B2" s="5" t="s">
        <v>10</v>
      </c>
    </row>
    <row r="4" spans="2:12" ht="27" customHeight="1" x14ac:dyDescent="0.2">
      <c r="B4" s="34" t="s">
        <v>35</v>
      </c>
      <c r="C4" s="35"/>
      <c r="D4" s="35"/>
      <c r="E4" s="35"/>
      <c r="F4" s="36"/>
      <c r="H4" s="34" t="s">
        <v>36</v>
      </c>
      <c r="I4" s="35"/>
      <c r="J4" s="35"/>
      <c r="K4" s="35"/>
      <c r="L4" s="36"/>
    </row>
    <row r="5" spans="2:12" ht="25.5" x14ac:dyDescent="0.2">
      <c r="B5" s="1" t="s">
        <v>14</v>
      </c>
      <c r="C5" s="1" t="s">
        <v>20</v>
      </c>
      <c r="D5" s="1" t="s">
        <v>21</v>
      </c>
      <c r="E5" s="1" t="s">
        <v>22</v>
      </c>
      <c r="F5" s="2" t="s">
        <v>23</v>
      </c>
      <c r="H5" s="1" t="s">
        <v>14</v>
      </c>
      <c r="I5" s="1" t="s">
        <v>20</v>
      </c>
      <c r="J5" s="1" t="s">
        <v>21</v>
      </c>
      <c r="K5" s="1" t="s">
        <v>22</v>
      </c>
      <c r="L5" s="2" t="s">
        <v>23</v>
      </c>
    </row>
    <row r="6" spans="2:12" x14ac:dyDescent="0.2">
      <c r="B6" s="3">
        <v>2014</v>
      </c>
      <c r="C6" s="18">
        <v>5028</v>
      </c>
      <c r="D6" s="18">
        <v>8399</v>
      </c>
      <c r="E6" s="18">
        <v>837</v>
      </c>
      <c r="F6" s="15">
        <v>14264</v>
      </c>
      <c r="H6" s="3">
        <v>2014</v>
      </c>
      <c r="I6" s="22">
        <f>C6/F6</f>
        <v>0.35249579360628153</v>
      </c>
      <c r="J6" s="22">
        <f>D6/F6</f>
        <v>0.58882501402131238</v>
      </c>
      <c r="K6" s="22">
        <f>E6/F6</f>
        <v>5.8679192372406055E-2</v>
      </c>
      <c r="L6" s="23">
        <f t="shared" ref="L6" si="0">SUM(I6:K6)</f>
        <v>0.99999999999999989</v>
      </c>
    </row>
    <row r="7" spans="2:12" x14ac:dyDescent="0.2">
      <c r="B7" s="3">
        <v>2015</v>
      </c>
      <c r="C7" s="18">
        <v>5625</v>
      </c>
      <c r="D7" s="18">
        <v>9612</v>
      </c>
      <c r="E7" s="18">
        <v>700</v>
      </c>
      <c r="F7" s="15">
        <v>15937</v>
      </c>
      <c r="H7" s="3">
        <v>2015</v>
      </c>
      <c r="I7" s="22">
        <f>C7/F7</f>
        <v>0.35295224948233672</v>
      </c>
      <c r="J7" s="22">
        <f>D7/F7</f>
        <v>0.60312480391541701</v>
      </c>
      <c r="K7" s="22">
        <f>E7/F7</f>
        <v>4.3922946602246347E-2</v>
      </c>
      <c r="L7" s="23">
        <f t="shared" ref="L7:L12" si="1">SUM(I7:K7)</f>
        <v>1</v>
      </c>
    </row>
    <row r="8" spans="2:12" x14ac:dyDescent="0.2">
      <c r="B8" s="3">
        <v>2016</v>
      </c>
      <c r="C8" s="18">
        <v>5703</v>
      </c>
      <c r="D8" s="18">
        <v>9731</v>
      </c>
      <c r="E8" s="18">
        <v>1104</v>
      </c>
      <c r="F8" s="15">
        <v>16538</v>
      </c>
      <c r="H8" s="3">
        <v>2016</v>
      </c>
      <c r="I8" s="22">
        <f t="shared" ref="I8:I12" si="2">C8/F8</f>
        <v>0.34484218164227837</v>
      </c>
      <c r="J8" s="22">
        <f t="shared" ref="J8:J12" si="3">D8/F8</f>
        <v>0.58840246704559196</v>
      </c>
      <c r="K8" s="22">
        <f t="shared" ref="K8:K12" si="4">E8/F8</f>
        <v>6.6755351312129646E-2</v>
      </c>
      <c r="L8" s="23">
        <f t="shared" si="1"/>
        <v>0.99999999999999989</v>
      </c>
    </row>
    <row r="9" spans="2:12" x14ac:dyDescent="0.2">
      <c r="B9" s="3">
        <v>2017</v>
      </c>
      <c r="C9" s="18">
        <v>6191</v>
      </c>
      <c r="D9" s="18">
        <v>10694</v>
      </c>
      <c r="E9" s="18">
        <v>1540</v>
      </c>
      <c r="F9" s="15">
        <v>18425</v>
      </c>
      <c r="H9" s="3">
        <v>2017</v>
      </c>
      <c r="I9" s="22">
        <f t="shared" si="2"/>
        <v>0.33601085481682497</v>
      </c>
      <c r="J9" s="22">
        <f t="shared" si="3"/>
        <v>0.5804070556309362</v>
      </c>
      <c r="K9" s="22">
        <f t="shared" si="4"/>
        <v>8.3582089552238809E-2</v>
      </c>
      <c r="L9" s="23">
        <f t="shared" si="1"/>
        <v>1</v>
      </c>
    </row>
    <row r="10" spans="2:12" x14ac:dyDescent="0.2">
      <c r="B10" s="3">
        <v>2018</v>
      </c>
      <c r="C10" s="18">
        <v>6558</v>
      </c>
      <c r="D10" s="18">
        <v>10978</v>
      </c>
      <c r="E10" s="18">
        <v>1609</v>
      </c>
      <c r="F10" s="15">
        <v>19145</v>
      </c>
      <c r="H10" s="3">
        <v>2018</v>
      </c>
      <c r="I10" s="22">
        <f t="shared" si="2"/>
        <v>0.3425437451031601</v>
      </c>
      <c r="J10" s="22">
        <f t="shared" si="3"/>
        <v>0.57341342387046224</v>
      </c>
      <c r="K10" s="22">
        <f t="shared" si="4"/>
        <v>8.4042831026377648E-2</v>
      </c>
      <c r="L10" s="23">
        <f t="shared" si="1"/>
        <v>1</v>
      </c>
    </row>
    <row r="11" spans="2:12" x14ac:dyDescent="0.2">
      <c r="B11" s="3">
        <v>2019</v>
      </c>
      <c r="C11" s="18">
        <v>6651</v>
      </c>
      <c r="D11" s="18">
        <v>11148</v>
      </c>
      <c r="E11" s="18">
        <v>1849</v>
      </c>
      <c r="F11" s="15">
        <v>19648</v>
      </c>
      <c r="H11" s="3">
        <v>2019</v>
      </c>
      <c r="I11" s="22">
        <f t="shared" si="2"/>
        <v>0.33850773615635177</v>
      </c>
      <c r="J11" s="22">
        <f t="shared" si="3"/>
        <v>0.56738599348534202</v>
      </c>
      <c r="K11" s="22">
        <f t="shared" si="4"/>
        <v>9.4106270358306182E-2</v>
      </c>
      <c r="L11" s="23">
        <f t="shared" si="1"/>
        <v>1</v>
      </c>
    </row>
    <row r="12" spans="2:12" x14ac:dyDescent="0.2">
      <c r="B12" s="3" t="s">
        <v>11</v>
      </c>
      <c r="C12" s="18">
        <v>5422</v>
      </c>
      <c r="D12" s="18">
        <v>9731</v>
      </c>
      <c r="E12" s="18">
        <v>1421</v>
      </c>
      <c r="F12" s="15">
        <v>16574</v>
      </c>
      <c r="H12" s="3" t="s">
        <v>11</v>
      </c>
      <c r="I12" s="22">
        <f t="shared" si="2"/>
        <v>0.32713889224085918</v>
      </c>
      <c r="J12" s="22">
        <f t="shared" si="3"/>
        <v>0.58712441172921448</v>
      </c>
      <c r="K12" s="22">
        <f t="shared" si="4"/>
        <v>8.5736696029926396E-2</v>
      </c>
      <c r="L12" s="23">
        <f t="shared" si="1"/>
        <v>1</v>
      </c>
    </row>
    <row r="13" spans="2:12" x14ac:dyDescent="0.2">
      <c r="B13" s="2" t="s">
        <v>0</v>
      </c>
      <c r="C13" s="15">
        <v>41178</v>
      </c>
      <c r="D13" s="15">
        <v>70293</v>
      </c>
      <c r="E13" s="15">
        <v>9060</v>
      </c>
      <c r="F13" s="15">
        <v>120531</v>
      </c>
      <c r="H13" s="2" t="s">
        <v>0</v>
      </c>
      <c r="I13" s="23">
        <f>C13/F13</f>
        <v>0.34163825074047338</v>
      </c>
      <c r="J13" s="23">
        <f>D13/F13</f>
        <v>0.58319436493516186</v>
      </c>
      <c r="K13" s="23">
        <f>E13/F13</f>
        <v>7.5167384324364692E-2</v>
      </c>
      <c r="L13" s="23">
        <v>1</v>
      </c>
    </row>
    <row r="15" spans="2:12" x14ac:dyDescent="0.2">
      <c r="B15" s="7"/>
      <c r="H15" s="7"/>
    </row>
    <row r="16" spans="2:12" ht="22.5" customHeight="1" x14ac:dyDescent="0.2">
      <c r="B16" s="34" t="s">
        <v>31</v>
      </c>
      <c r="C16" s="35"/>
      <c r="D16" s="35"/>
      <c r="E16" s="35"/>
      <c r="F16" s="36"/>
      <c r="H16" s="34" t="s">
        <v>32</v>
      </c>
      <c r="I16" s="35"/>
      <c r="J16" s="35"/>
      <c r="K16" s="35"/>
      <c r="L16" s="36"/>
    </row>
    <row r="17" spans="2:12" ht="25.5" x14ac:dyDescent="0.2">
      <c r="B17" s="1" t="s">
        <v>24</v>
      </c>
      <c r="C17" s="1" t="s">
        <v>20</v>
      </c>
      <c r="D17" s="1" t="s">
        <v>21</v>
      </c>
      <c r="E17" s="1" t="s">
        <v>22</v>
      </c>
      <c r="F17" s="2" t="s">
        <v>23</v>
      </c>
      <c r="H17" s="1" t="s">
        <v>24</v>
      </c>
      <c r="I17" s="1" t="s">
        <v>20</v>
      </c>
      <c r="J17" s="1" t="s">
        <v>21</v>
      </c>
      <c r="K17" s="1" t="s">
        <v>22</v>
      </c>
      <c r="L17" s="2" t="s">
        <v>23</v>
      </c>
    </row>
    <row r="18" spans="2:12" x14ac:dyDescent="0.2">
      <c r="B18" s="8" t="s">
        <v>9</v>
      </c>
      <c r="C18" s="18">
        <v>787</v>
      </c>
      <c r="D18" s="18">
        <v>1887</v>
      </c>
      <c r="E18" s="18">
        <v>336</v>
      </c>
      <c r="F18" s="15">
        <f>SUM(C18:E18)</f>
        <v>3010</v>
      </c>
      <c r="H18" s="8" t="s">
        <v>9</v>
      </c>
      <c r="I18" s="22">
        <f>C18/F18</f>
        <v>0.26146179401993358</v>
      </c>
      <c r="J18" s="22">
        <f>D18/F18</f>
        <v>0.62691029900332229</v>
      </c>
      <c r="K18" s="22">
        <f>E18/F18</f>
        <v>0.11162790697674418</v>
      </c>
      <c r="L18" s="23">
        <f>SUM(I18:K18)</f>
        <v>1</v>
      </c>
    </row>
    <row r="19" spans="2:12" x14ac:dyDescent="0.2">
      <c r="B19" s="8" t="s">
        <v>25</v>
      </c>
      <c r="C19" s="18">
        <v>788</v>
      </c>
      <c r="D19" s="18">
        <v>1015</v>
      </c>
      <c r="E19" s="18">
        <v>196</v>
      </c>
      <c r="F19" s="15">
        <f>SUM(C19:E19)</f>
        <v>1999</v>
      </c>
      <c r="H19" s="8" t="s">
        <v>25</v>
      </c>
      <c r="I19" s="22">
        <f>C19/F19</f>
        <v>0.39419709854927465</v>
      </c>
      <c r="J19" s="22">
        <f>D19/F19</f>
        <v>0.50775387693846918</v>
      </c>
      <c r="K19" s="22">
        <f>E19/F19</f>
        <v>9.8049024512256125E-2</v>
      </c>
      <c r="L19" s="23">
        <f>SUM(I19:K19)</f>
        <v>1</v>
      </c>
    </row>
    <row r="20" spans="2:12" x14ac:dyDescent="0.2">
      <c r="B20" s="8" t="s">
        <v>8</v>
      </c>
      <c r="C20" s="18">
        <v>1930</v>
      </c>
      <c r="D20" s="18">
        <v>2516</v>
      </c>
      <c r="E20" s="18">
        <v>204</v>
      </c>
      <c r="F20" s="15">
        <f>SUM(C20:E20)</f>
        <v>4650</v>
      </c>
      <c r="H20" s="8" t="s">
        <v>8</v>
      </c>
      <c r="I20" s="22">
        <f>C20/F20</f>
        <v>0.4150537634408602</v>
      </c>
      <c r="J20" s="22">
        <f>D20/F20</f>
        <v>0.54107526881720425</v>
      </c>
      <c r="K20" s="22">
        <f>E20/F20</f>
        <v>4.3870967741935482E-2</v>
      </c>
      <c r="L20" s="23">
        <f>SUM(I20:K20)</f>
        <v>0.99999999999999989</v>
      </c>
    </row>
    <row r="21" spans="2:12" x14ac:dyDescent="0.2">
      <c r="B21" s="7"/>
      <c r="H21" s="7"/>
    </row>
    <row r="22" spans="2:12" s="24" customFormat="1" ht="24.75" customHeight="1" x14ac:dyDescent="0.2">
      <c r="B22" s="34" t="s">
        <v>33</v>
      </c>
      <c r="C22" s="37"/>
      <c r="D22" s="37"/>
      <c r="E22" s="37"/>
      <c r="F22" s="38"/>
      <c r="H22" s="34" t="s">
        <v>34</v>
      </c>
      <c r="I22" s="37"/>
      <c r="J22" s="37"/>
      <c r="K22" s="37"/>
      <c r="L22" s="38"/>
    </row>
    <row r="23" spans="2:12" s="24" customFormat="1" ht="25.5" x14ac:dyDescent="0.2">
      <c r="B23" s="25" t="s">
        <v>14</v>
      </c>
      <c r="C23" s="25" t="s">
        <v>20</v>
      </c>
      <c r="D23" s="25" t="s">
        <v>21</v>
      </c>
      <c r="E23" s="25" t="s">
        <v>22</v>
      </c>
      <c r="F23" s="26" t="s">
        <v>23</v>
      </c>
      <c r="H23" s="25" t="s">
        <v>14</v>
      </c>
      <c r="I23" s="25" t="s">
        <v>20</v>
      </c>
      <c r="J23" s="25" t="s">
        <v>21</v>
      </c>
      <c r="K23" s="25" t="s">
        <v>22</v>
      </c>
      <c r="L23" s="26" t="s">
        <v>23</v>
      </c>
    </row>
    <row r="24" spans="2:12" s="24" customFormat="1" x14ac:dyDescent="0.2">
      <c r="B24" s="27">
        <v>2019</v>
      </c>
      <c r="C24" s="28">
        <v>13104</v>
      </c>
      <c r="D24" s="28">
        <v>22830</v>
      </c>
      <c r="E24" s="28">
        <v>9129</v>
      </c>
      <c r="F24" s="15">
        <f>SUM(C24:E24)</f>
        <v>45063</v>
      </c>
      <c r="H24" s="27">
        <v>2019</v>
      </c>
      <c r="I24" s="29">
        <f>C24/F24</f>
        <v>0.29079288995406433</v>
      </c>
      <c r="J24" s="29">
        <f>D24/F24</f>
        <v>0.5066240596498236</v>
      </c>
      <c r="K24" s="29">
        <f>E24/F24</f>
        <v>0.2025830503961121</v>
      </c>
      <c r="L24" s="30">
        <f>SUM(I24:K24)</f>
        <v>1</v>
      </c>
    </row>
    <row r="25" spans="2:12" x14ac:dyDescent="0.2">
      <c r="B25" s="7"/>
      <c r="H25" s="7"/>
    </row>
    <row r="27" spans="2:12" ht="24.75" customHeight="1" x14ac:dyDescent="0.2">
      <c r="B27" s="34" t="s">
        <v>33</v>
      </c>
      <c r="C27" s="35"/>
      <c r="D27" s="35"/>
      <c r="E27" s="35"/>
      <c r="F27" s="36"/>
      <c r="H27" s="34" t="s">
        <v>34</v>
      </c>
      <c r="I27" s="35"/>
      <c r="J27" s="35"/>
      <c r="K27" s="35"/>
      <c r="L27" s="36"/>
    </row>
    <row r="28" spans="2:12" ht="25.5" x14ac:dyDescent="0.2">
      <c r="B28" s="1" t="s">
        <v>24</v>
      </c>
      <c r="C28" s="1" t="s">
        <v>20</v>
      </c>
      <c r="D28" s="1" t="s">
        <v>21</v>
      </c>
      <c r="E28" s="1" t="s">
        <v>22</v>
      </c>
      <c r="F28" s="2" t="s">
        <v>23</v>
      </c>
      <c r="H28" s="1" t="s">
        <v>24</v>
      </c>
      <c r="I28" s="1" t="s">
        <v>20</v>
      </c>
      <c r="J28" s="1" t="s">
        <v>21</v>
      </c>
      <c r="K28" s="1" t="s">
        <v>22</v>
      </c>
      <c r="L28" s="2" t="s">
        <v>23</v>
      </c>
    </row>
    <row r="29" spans="2:12" x14ac:dyDescent="0.2">
      <c r="B29" s="8" t="s">
        <v>9</v>
      </c>
      <c r="C29" s="18">
        <v>1063</v>
      </c>
      <c r="D29" s="18">
        <v>2706</v>
      </c>
      <c r="E29" s="18">
        <v>1131</v>
      </c>
      <c r="F29" s="15">
        <f>SUM(C29:E29)</f>
        <v>4900</v>
      </c>
      <c r="H29" s="8" t="s">
        <v>9</v>
      </c>
      <c r="I29" s="22">
        <f>C29/F29</f>
        <v>0.21693877551020407</v>
      </c>
      <c r="J29" s="22">
        <f>D29/F29</f>
        <v>0.55224489795918363</v>
      </c>
      <c r="K29" s="22">
        <f>E29/F29</f>
        <v>0.23081632653061224</v>
      </c>
      <c r="L29" s="23">
        <f>SUM(I29:K29)</f>
        <v>1</v>
      </c>
    </row>
    <row r="30" spans="2:12" x14ac:dyDescent="0.2">
      <c r="B30" s="8" t="s">
        <v>25</v>
      </c>
      <c r="C30" s="18">
        <v>1339</v>
      </c>
      <c r="D30" s="18">
        <v>2113</v>
      </c>
      <c r="E30" s="18">
        <v>563</v>
      </c>
      <c r="F30" s="15">
        <f>SUM(C30:E30)</f>
        <v>4015</v>
      </c>
      <c r="H30" s="8" t="s">
        <v>25</v>
      </c>
      <c r="I30" s="22">
        <f>C30/F30</f>
        <v>0.3334993773349938</v>
      </c>
      <c r="J30" s="22">
        <f>D30/F30</f>
        <v>0.52627646326276467</v>
      </c>
      <c r="K30" s="22">
        <f>E30/F30</f>
        <v>0.14022415940224159</v>
      </c>
      <c r="L30" s="23">
        <f>SUM(I30:K30)</f>
        <v>1</v>
      </c>
    </row>
    <row r="31" spans="2:12" x14ac:dyDescent="0.2">
      <c r="B31" s="8" t="s">
        <v>8</v>
      </c>
      <c r="C31" s="18">
        <v>3128</v>
      </c>
      <c r="D31" s="18">
        <v>4115</v>
      </c>
      <c r="E31" s="18">
        <v>756</v>
      </c>
      <c r="F31" s="15">
        <v>7999</v>
      </c>
      <c r="H31" s="8" t="s">
        <v>8</v>
      </c>
      <c r="I31" s="22">
        <f>C31/F31</f>
        <v>0.39104888111013875</v>
      </c>
      <c r="J31" s="22">
        <f>D31/F31</f>
        <v>0.51443930491311418</v>
      </c>
      <c r="K31" s="22">
        <f>E31/F31</f>
        <v>9.45118139767471E-2</v>
      </c>
      <c r="L31" s="23">
        <f>SUM(I31:K31)</f>
        <v>1</v>
      </c>
    </row>
    <row r="34" spans="2:12" x14ac:dyDescent="0.2">
      <c r="C34" s="21"/>
      <c r="D34" s="21"/>
    </row>
    <row r="35" spans="2:12" ht="22.5" customHeight="1" x14ac:dyDescent="0.2">
      <c r="B35" s="34" t="s">
        <v>29</v>
      </c>
      <c r="C35" s="35"/>
      <c r="D35" s="35"/>
      <c r="E35" s="35"/>
      <c r="F35" s="36"/>
      <c r="H35" s="34" t="s">
        <v>30</v>
      </c>
      <c r="I35" s="35"/>
      <c r="J35" s="35"/>
      <c r="K35" s="35"/>
      <c r="L35" s="36"/>
    </row>
    <row r="36" spans="2:12" ht="25.5" x14ac:dyDescent="0.2">
      <c r="B36" s="1" t="s">
        <v>24</v>
      </c>
      <c r="C36" s="1" t="s">
        <v>20</v>
      </c>
      <c r="D36" s="1" t="s">
        <v>21</v>
      </c>
      <c r="E36" s="1" t="s">
        <v>22</v>
      </c>
      <c r="F36" s="2" t="s">
        <v>23</v>
      </c>
      <c r="H36" s="1" t="s">
        <v>24</v>
      </c>
      <c r="I36" s="1" t="s">
        <v>20</v>
      </c>
      <c r="J36" s="1" t="s">
        <v>21</v>
      </c>
      <c r="K36" s="1" t="s">
        <v>22</v>
      </c>
      <c r="L36" s="2" t="s">
        <v>23</v>
      </c>
    </row>
    <row r="37" spans="2:12" x14ac:dyDescent="0.2">
      <c r="B37" s="8" t="s">
        <v>9</v>
      </c>
      <c r="C37" s="18">
        <v>760</v>
      </c>
      <c r="D37" s="18">
        <v>1878</v>
      </c>
      <c r="E37" s="18">
        <v>255</v>
      </c>
      <c r="F37" s="15">
        <f>SUM(C37:E37)</f>
        <v>2893</v>
      </c>
      <c r="H37" s="8" t="s">
        <v>9</v>
      </c>
      <c r="I37" s="22">
        <f>C37/F37</f>
        <v>0.26270307639128931</v>
      </c>
      <c r="J37" s="22">
        <f>D37/F37</f>
        <v>0.64915312824058069</v>
      </c>
      <c r="K37" s="22">
        <f>E37/F37</f>
        <v>8.8143795368129968E-2</v>
      </c>
      <c r="L37" s="23">
        <f>SUM(I37:K37)</f>
        <v>1</v>
      </c>
    </row>
    <row r="38" spans="2:12" x14ac:dyDescent="0.2">
      <c r="B38" s="8" t="s">
        <v>25</v>
      </c>
      <c r="C38" s="18">
        <v>651</v>
      </c>
      <c r="D38" s="18">
        <v>888</v>
      </c>
      <c r="E38" s="18">
        <v>159</v>
      </c>
      <c r="F38" s="15">
        <f>SUM(C38:E38)</f>
        <v>1698</v>
      </c>
      <c r="H38" s="8" t="s">
        <v>25</v>
      </c>
      <c r="I38" s="22">
        <f>C38/F38</f>
        <v>0.3833922261484099</v>
      </c>
      <c r="J38" s="22">
        <f>D38/F38</f>
        <v>0.52296819787985871</v>
      </c>
      <c r="K38" s="22">
        <f>E38/F38</f>
        <v>9.3639575971731448E-2</v>
      </c>
      <c r="L38" s="23">
        <f>SUM(I38:K38)</f>
        <v>1</v>
      </c>
    </row>
    <row r="39" spans="2:12" x14ac:dyDescent="0.2">
      <c r="B39" s="8" t="s">
        <v>8</v>
      </c>
      <c r="C39" s="18">
        <v>1413</v>
      </c>
      <c r="D39" s="18">
        <v>2008</v>
      </c>
      <c r="E39" s="18">
        <v>153</v>
      </c>
      <c r="F39" s="15">
        <f>SUM(C39:E39)</f>
        <v>3574</v>
      </c>
      <c r="H39" s="8" t="s">
        <v>8</v>
      </c>
      <c r="I39" s="22">
        <f>C39/F39</f>
        <v>0.39535534415221041</v>
      </c>
      <c r="J39" s="22">
        <f>D39/F39</f>
        <v>0.56183547845551207</v>
      </c>
      <c r="K39" s="22">
        <f>E39/F39</f>
        <v>4.2809177392277561E-2</v>
      </c>
      <c r="L39" s="23">
        <f>SUM(I39:K39)</f>
        <v>1</v>
      </c>
    </row>
    <row r="40" spans="2:12" x14ac:dyDescent="0.2">
      <c r="B40" s="7"/>
      <c r="H40" s="7"/>
    </row>
    <row r="41" spans="2:12" s="24" customFormat="1" ht="24.75" customHeight="1" x14ac:dyDescent="0.2">
      <c r="B41" s="34" t="s">
        <v>27</v>
      </c>
      <c r="C41" s="37"/>
      <c r="D41" s="37"/>
      <c r="E41" s="37"/>
      <c r="F41" s="38"/>
      <c r="H41" s="34" t="s">
        <v>28</v>
      </c>
      <c r="I41" s="37"/>
      <c r="J41" s="37"/>
      <c r="K41" s="37"/>
      <c r="L41" s="38"/>
    </row>
    <row r="42" spans="2:12" s="24" customFormat="1" ht="25.5" x14ac:dyDescent="0.2">
      <c r="B42" s="25" t="s">
        <v>14</v>
      </c>
      <c r="C42" s="25" t="s">
        <v>20</v>
      </c>
      <c r="D42" s="25" t="s">
        <v>21</v>
      </c>
      <c r="E42" s="25" t="s">
        <v>22</v>
      </c>
      <c r="F42" s="26" t="s">
        <v>23</v>
      </c>
      <c r="H42" s="25" t="s">
        <v>14</v>
      </c>
      <c r="I42" s="25" t="s">
        <v>20</v>
      </c>
      <c r="J42" s="25" t="s">
        <v>21</v>
      </c>
      <c r="K42" s="25" t="s">
        <v>22</v>
      </c>
      <c r="L42" s="26" t="s">
        <v>23</v>
      </c>
    </row>
    <row r="43" spans="2:12" s="24" customFormat="1" x14ac:dyDescent="0.2">
      <c r="B43" s="27">
        <v>2020</v>
      </c>
      <c r="C43" s="28">
        <v>9528</v>
      </c>
      <c r="D43" s="28">
        <v>16770</v>
      </c>
      <c r="E43" s="28">
        <v>6926</v>
      </c>
      <c r="F43" s="15">
        <f>SUM(C43:E43)</f>
        <v>33224</v>
      </c>
      <c r="H43" s="27">
        <v>2020</v>
      </c>
      <c r="I43" s="29">
        <f>C43/F43</f>
        <v>0.28678064050084279</v>
      </c>
      <c r="J43" s="29">
        <f>D43/F43</f>
        <v>0.5047555983626294</v>
      </c>
      <c r="K43" s="29">
        <f>E43/F43</f>
        <v>0.20846376113652781</v>
      </c>
      <c r="L43" s="30">
        <f>SUM(I43:K43)</f>
        <v>1</v>
      </c>
    </row>
    <row r="44" spans="2:12" x14ac:dyDescent="0.2">
      <c r="B44" s="7"/>
      <c r="H44" s="7"/>
    </row>
    <row r="46" spans="2:12" ht="24" customHeight="1" x14ac:dyDescent="0.2">
      <c r="B46" s="34" t="s">
        <v>27</v>
      </c>
      <c r="C46" s="35"/>
      <c r="D46" s="35"/>
      <c r="E46" s="35"/>
      <c r="F46" s="36"/>
      <c r="H46" s="34" t="s">
        <v>28</v>
      </c>
      <c r="I46" s="35"/>
      <c r="J46" s="35"/>
      <c r="K46" s="35"/>
      <c r="L46" s="36"/>
    </row>
    <row r="47" spans="2:12" ht="25.5" x14ac:dyDescent="0.2">
      <c r="B47" s="1" t="s">
        <v>24</v>
      </c>
      <c r="C47" s="1" t="s">
        <v>20</v>
      </c>
      <c r="D47" s="1" t="s">
        <v>21</v>
      </c>
      <c r="E47" s="1" t="s">
        <v>22</v>
      </c>
      <c r="F47" s="2" t="s">
        <v>23</v>
      </c>
      <c r="H47" s="1" t="s">
        <v>24</v>
      </c>
      <c r="I47" s="1" t="s">
        <v>20</v>
      </c>
      <c r="J47" s="1" t="s">
        <v>21</v>
      </c>
      <c r="K47" s="1" t="s">
        <v>22</v>
      </c>
      <c r="L47" s="2" t="s">
        <v>23</v>
      </c>
    </row>
    <row r="48" spans="2:12" x14ac:dyDescent="0.2">
      <c r="B48" s="8" t="s">
        <v>9</v>
      </c>
      <c r="C48" s="18">
        <v>860</v>
      </c>
      <c r="D48" s="18">
        <v>2102</v>
      </c>
      <c r="E48" s="18">
        <v>867</v>
      </c>
      <c r="F48" s="15">
        <f>SUM(C48:E48)</f>
        <v>3829</v>
      </c>
      <c r="H48" s="8" t="s">
        <v>9</v>
      </c>
      <c r="I48" s="22">
        <f>C48/F48</f>
        <v>0.22460172368764691</v>
      </c>
      <c r="J48" s="22">
        <f>D48/F48</f>
        <v>0.54896839905980677</v>
      </c>
      <c r="K48" s="22">
        <f>E48/F48</f>
        <v>0.22642987725254635</v>
      </c>
      <c r="L48" s="23">
        <f>SUM(I48:K48)</f>
        <v>1</v>
      </c>
    </row>
    <row r="49" spans="2:12" x14ac:dyDescent="0.2">
      <c r="B49" s="8" t="s">
        <v>25</v>
      </c>
      <c r="C49" s="18">
        <v>957</v>
      </c>
      <c r="D49" s="18">
        <v>1551</v>
      </c>
      <c r="E49" s="18">
        <v>389</v>
      </c>
      <c r="F49" s="15">
        <f>SUM(C49:E49)</f>
        <v>2897</v>
      </c>
      <c r="H49" s="8" t="s">
        <v>25</v>
      </c>
      <c r="I49" s="22">
        <f>C49/F49</f>
        <v>0.33034173282706247</v>
      </c>
      <c r="J49" s="22">
        <f>D49/F49</f>
        <v>0.53538142906454955</v>
      </c>
      <c r="K49" s="22">
        <f>E49/F49</f>
        <v>0.13427683810838797</v>
      </c>
      <c r="L49" s="23">
        <f>SUM(I49:K49)</f>
        <v>1</v>
      </c>
    </row>
    <row r="50" spans="2:12" x14ac:dyDescent="0.2">
      <c r="B50" s="8" t="s">
        <v>8</v>
      </c>
      <c r="C50" s="18">
        <v>2248</v>
      </c>
      <c r="D50" s="18">
        <v>2943</v>
      </c>
      <c r="E50" s="18">
        <v>560</v>
      </c>
      <c r="F50" s="15">
        <f>SUM(C50:E50)</f>
        <v>5751</v>
      </c>
      <c r="H50" s="8" t="s">
        <v>8</v>
      </c>
      <c r="I50" s="22">
        <f>C50/F50</f>
        <v>0.39088854112328292</v>
      </c>
      <c r="J50" s="22">
        <f>D50/F50</f>
        <v>0.51173708920187788</v>
      </c>
      <c r="K50" s="22">
        <f>E50/F50</f>
        <v>9.7374369674839159E-2</v>
      </c>
      <c r="L50" s="23">
        <f>SUM(I50:K50)</f>
        <v>0.99999999999999989</v>
      </c>
    </row>
    <row r="52" spans="2:12" x14ac:dyDescent="0.2">
      <c r="B52" s="4" t="s">
        <v>37</v>
      </c>
    </row>
  </sheetData>
  <mergeCells count="14">
    <mergeCell ref="B35:F35"/>
    <mergeCell ref="H35:L35"/>
    <mergeCell ref="B46:F46"/>
    <mergeCell ref="H46:L46"/>
    <mergeCell ref="B4:F4"/>
    <mergeCell ref="B16:F16"/>
    <mergeCell ref="B27:F27"/>
    <mergeCell ref="H4:L4"/>
    <mergeCell ref="H16:L16"/>
    <mergeCell ref="H27:L27"/>
    <mergeCell ref="B22:F22"/>
    <mergeCell ref="H22:L22"/>
    <mergeCell ref="B41:F41"/>
    <mergeCell ref="H41:L41"/>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Data1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2021-06-30T21:47:08Z</dcterms:created>
  <dcterms:modified xsi:type="dcterms:W3CDTF">2021-06-30T21:47:45Z</dcterms:modified>
</cp:coreProperties>
</file>