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wlgfp1\users$\kendram\Documents\"/>
    </mc:Choice>
  </mc:AlternateContent>
  <xr:revisionPtr revIDLastSave="0" documentId="8_{49804B0C-61E2-435C-A534-8438A206BE0E}" xr6:coauthVersionLast="41" xr6:coauthVersionMax="41" xr10:uidLastSave="{00000000-0000-0000-0000-000000000000}"/>
  <bookViews>
    <workbookView xWindow="-120" yWindow="-120" windowWidth="29040" windowHeight="15840" activeTab="3" xr2:uid="{00000000-000D-0000-FFFF-FFFF00000000}"/>
  </bookViews>
  <sheets>
    <sheet name="Cover sheet" sheetId="5" r:id="rId1"/>
    <sheet name="Data1" sheetId="4" r:id="rId2"/>
    <sheet name="Factors" sheetId="8" r:id="rId3"/>
    <sheet name="Maps" sheetId="7" r:id="rId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8" l="1"/>
  <c r="I11" i="4" l="1"/>
  <c r="H11" i="4"/>
  <c r="J10" i="4"/>
  <c r="J9" i="4"/>
  <c r="J8" i="4"/>
  <c r="J7" i="4"/>
  <c r="J6" i="4"/>
  <c r="J11" i="4" l="1"/>
  <c r="E10" i="4"/>
  <c r="D11" i="4"/>
  <c r="C11" i="4"/>
  <c r="E6" i="4" l="1"/>
  <c r="E7" i="4"/>
  <c r="E8" i="4"/>
  <c r="E9" i="4"/>
  <c r="E11" i="4" l="1"/>
</calcChain>
</file>

<file path=xl/sharedStrings.xml><?xml version="1.0" encoding="utf-8"?>
<sst xmlns="http://schemas.openxmlformats.org/spreadsheetml/2006/main" count="241" uniqueCount="123">
  <si>
    <t>Total</t>
  </si>
  <si>
    <t>fatal crashes</t>
  </si>
  <si>
    <t>serious crashes</t>
  </si>
  <si>
    <t>Request:</t>
  </si>
  <si>
    <t>Report produced by:</t>
  </si>
  <si>
    <t>Requester:</t>
  </si>
  <si>
    <t>Source database:</t>
  </si>
  <si>
    <t>Peer reviewed by:</t>
  </si>
  <si>
    <t xml:space="preserve">For further information, please contact </t>
  </si>
  <si>
    <t>StatisticalAnalysis@nzta.govt.nz</t>
  </si>
  <si>
    <t>This information must be read in conjunction with the Caveats on the first page of this spreadsheet</t>
  </si>
  <si>
    <t>Total crashes</t>
  </si>
  <si>
    <t>2019*</t>
  </si>
  <si>
    <t>1.	In the last five years, how many crashes has the serious crash team investigated in Southland?
2.	Of those that have been investigated, how many found the road surface to have played a part in the crash? And of those crashes, how many resulted in death or serious injury?
3.	Could you please list where and when those crashes were.
4.	How many crashes had occurred in areas where the NZTA had lowered the speed limit, or erected slippery when wet signs, because of the road surface?</t>
  </si>
  <si>
    <t>OIA-6569 Rachael Kelly</t>
  </si>
  <si>
    <t>Rachael Kelly</t>
  </si>
  <si>
    <t>CAS</t>
  </si>
  <si>
    <t>Paul Phipps (Data Services)</t>
  </si>
  <si>
    <t>* 2019 data is incomplete and is current from CAS as at 24/03/2020</t>
  </si>
  <si>
    <t>All Fatal and serious crashes in Southland Region</t>
  </si>
  <si>
    <t>Fatal and serious crashes in Southland Region where slippery road or road surface condition was a contributing factor</t>
  </si>
  <si>
    <t>Crash factor</t>
  </si>
  <si>
    <t>Count</t>
  </si>
  <si>
    <t>Alcohol</t>
  </si>
  <si>
    <t>Disabled, old age or illness</t>
  </si>
  <si>
    <t>Failed to give way or stop</t>
  </si>
  <si>
    <t>Fatigue</t>
  </si>
  <si>
    <t>Incorrect lanes or position</t>
  </si>
  <si>
    <t>Miscellaneous factors</t>
  </si>
  <si>
    <t>Overtaking</t>
  </si>
  <si>
    <t>Pedestrian factors</t>
  </si>
  <si>
    <t>Poor handling</t>
  </si>
  <si>
    <t>Poor judgement</t>
  </si>
  <si>
    <t>Poor observation</t>
  </si>
  <si>
    <t>Position on Road</t>
  </si>
  <si>
    <t>Road factors</t>
  </si>
  <si>
    <t>Travel Speed</t>
  </si>
  <si>
    <t>Vehicle factors</t>
  </si>
  <si>
    <t>Weather</t>
  </si>
  <si>
    <t>TOTAL factors</t>
  </si>
  <si>
    <t>Factors are counted once against a crash - i.e. two fatigued drivers count as one fatigue crash factor.</t>
  </si>
  <si>
    <t>Count is the number of crashes where that factor was a contributing factor to the crash. The Total is the sum of all the factors contributing to crashes.</t>
  </si>
  <si>
    <t>Because a crash may have multiple factors there will be more total factors than crashes resulting in factors totalling more than 100% of all crashes</t>
  </si>
  <si>
    <t>Map of 2015-2019* fatal and serious crashes in Southland region where slippery road or road surface condition was a contributing factor</t>
  </si>
  <si>
    <t>*2019 data is incomplete</t>
  </si>
  <si>
    <t>Factors contributing to 2015-2019* fatal and serious crashes in Southland</t>
  </si>
  <si>
    <t>Slippery road and road surface condition are part of the Road factors factor in this table.</t>
  </si>
  <si>
    <t>Note: None of these crashes had slippery road or road surface condition as the only factor contributing to the crash</t>
  </si>
  <si>
    <t>The location of fatal crashes is shown as a red pin, and serious crashes as an orange pin  - see legend to the right of this diagram.</t>
  </si>
  <si>
    <t>Crash severity</t>
  </si>
  <si>
    <t>Crash year</t>
  </si>
  <si>
    <t>Month of year</t>
  </si>
  <si>
    <t xml:space="preserve">Crash road </t>
  </si>
  <si>
    <t>Intersection</t>
  </si>
  <si>
    <t xml:space="preserve">Side road </t>
  </si>
  <si>
    <t>Feature</t>
  </si>
  <si>
    <t>Direction from feature or side road</t>
  </si>
  <si>
    <t>Distance from side road</t>
  </si>
  <si>
    <t>Distance from feature</t>
  </si>
  <si>
    <t>Serious Crash</t>
  </si>
  <si>
    <t>April</t>
  </si>
  <si>
    <t>RACECOURSE ROAD</t>
  </si>
  <si>
    <t>No</t>
  </si>
  <si>
    <t>ST ANDREW ST</t>
  </si>
  <si>
    <t>South</t>
  </si>
  <si>
    <t>May</t>
  </si>
  <si>
    <t>PADDON ROAD</t>
  </si>
  <si>
    <t>VINER ROAD</t>
  </si>
  <si>
    <t>June</t>
  </si>
  <si>
    <t>SH 1S</t>
  </si>
  <si>
    <t>Yes</t>
  </si>
  <si>
    <t>NITH ST</t>
  </si>
  <si>
    <t>Null</t>
  </si>
  <si>
    <t>August</t>
  </si>
  <si>
    <t>SH 94</t>
  </si>
  <si>
    <t>CENTRE HILL ROAD</t>
  </si>
  <si>
    <t>Fatal Crash</t>
  </si>
  <si>
    <t>LONGRIDGE STM BR</t>
  </si>
  <si>
    <t>West</t>
  </si>
  <si>
    <t>RLY XING</t>
  </si>
  <si>
    <t>SH 6</t>
  </si>
  <si>
    <t>LOWTHER CRK BR</t>
  </si>
  <si>
    <t>North</t>
  </si>
  <si>
    <t>MAVORA LAKES ROAD</t>
  </si>
  <si>
    <t>East</t>
  </si>
  <si>
    <t>July</t>
  </si>
  <si>
    <t>CLIFDEN-BLACKMOUNT ROAD</t>
  </si>
  <si>
    <t>WAIRAKI RIV BR</t>
  </si>
  <si>
    <t>SH 96</t>
  </si>
  <si>
    <t>CRAWFORDS TUNNEL</t>
  </si>
  <si>
    <t>MANDEVILLE-KINGSTON CROSS</t>
  </si>
  <si>
    <t>WESNEY CRK BR</t>
  </si>
  <si>
    <t>December</t>
  </si>
  <si>
    <t>MOUNT NICHOLAS ROAD</t>
  </si>
  <si>
    <t>SH 99</t>
  </si>
  <si>
    <t>TARAMOA ROAD</t>
  </si>
  <si>
    <t>WAIANIWA STM NO 2 BR</t>
  </si>
  <si>
    <t>QUEENS DRIVE</t>
  </si>
  <si>
    <t>DUKE ST</t>
  </si>
  <si>
    <t>GILL ROAD</t>
  </si>
  <si>
    <t>THORNBURY-WAIMATUKU ROAD</t>
  </si>
  <si>
    <t>STRANG ROAD</t>
  </si>
  <si>
    <t>October</t>
  </si>
  <si>
    <t>BRYDONE-GLENCOE ROAD</t>
  </si>
  <si>
    <t>DOWNS ROAD SOUTH</t>
  </si>
  <si>
    <t>January</t>
  </si>
  <si>
    <t>CHASM STM BR</t>
  </si>
  <si>
    <t>February</t>
  </si>
  <si>
    <t>WAIMUMU ROAD</t>
  </si>
  <si>
    <t>GLENDHU ROAD</t>
  </si>
  <si>
    <t>LADY BARKLY ROAD</t>
  </si>
  <si>
    <t>GORGE CRK NO2 BR</t>
  </si>
  <si>
    <t>KNOBS FLAT</t>
  </si>
  <si>
    <t>November</t>
  </si>
  <si>
    <t>Z RESERVE</t>
  </si>
  <si>
    <t>CASWELL ROAD</t>
  </si>
  <si>
    <t>SINCLAIR ROAD</t>
  </si>
  <si>
    <t>HASSED ROAD</t>
  </si>
  <si>
    <t>OFF ROAD ORETI BEACH NORTH ENTRANCE, TARAMOA (INVERCARGILL)</t>
  </si>
  <si>
    <t>September</t>
  </si>
  <si>
    <t>BRISTOW ROAD</t>
  </si>
  <si>
    <t>James Eden (Data Services)</t>
  </si>
  <si>
    <t>SH 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</si>
</sst>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
      <sz val="12"/>
      <color theme="1"/>
      <name val="Lucida Sans"/>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2" fillId="0" borderId="0"/>
    <xf numFmtId="0" fontId="3" fillId="0" borderId="0"/>
    <xf numFmtId="0" fontId="4" fillId="0" borderId="0"/>
    <xf numFmtId="0" fontId="5" fillId="0" borderId="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6" fillId="9" borderId="9" applyNumberFormat="0" applyFon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0" fontId="23" fillId="0" borderId="0" applyNumberFormat="0" applyFill="0" applyBorder="0" applyAlignment="0" applyProtection="0"/>
  </cellStyleXfs>
  <cellXfs count="28">
    <xf numFmtId="0" fontId="0" fillId="0" borderId="0" xfId="0"/>
    <xf numFmtId="0" fontId="24" fillId="2" borderId="1" xfId="0" applyNumberFormat="1" applyFont="1" applyFill="1" applyBorder="1" applyAlignment="1" applyProtection="1">
      <alignment horizontal="center" vertical="center" wrapText="1"/>
    </xf>
    <xf numFmtId="0" fontId="24" fillId="35" borderId="1" xfId="0" applyNumberFormat="1" applyFont="1" applyFill="1" applyBorder="1" applyAlignment="1" applyProtection="1">
      <alignment horizontal="center" vertical="center" wrapText="1"/>
    </xf>
    <xf numFmtId="0" fontId="3" fillId="0" borderId="1" xfId="4" applyNumberFormat="1" applyFont="1" applyFill="1" applyBorder="1" applyAlignment="1" applyProtection="1">
      <alignment horizontal="center" vertical="center" wrapText="1"/>
    </xf>
    <xf numFmtId="0" fontId="3" fillId="0" borderId="0" xfId="3" applyFont="1" applyFill="1" applyBorder="1" applyAlignment="1">
      <alignment horizontal="left" vertical="center"/>
    </xf>
    <xf numFmtId="0" fontId="25" fillId="0" borderId="0" xfId="3" applyFont="1"/>
    <xf numFmtId="0" fontId="26" fillId="0" borderId="0" xfId="3" applyFont="1"/>
    <xf numFmtId="0" fontId="26" fillId="0" borderId="0" xfId="0" applyFont="1" applyAlignment="1">
      <alignment horizontal="left" vertical="center" indent="2"/>
    </xf>
    <xf numFmtId="0" fontId="24" fillId="34" borderId="0" xfId="0" applyFont="1" applyFill="1" applyBorder="1" applyAlignment="1">
      <alignment horizontal="left" vertical="center"/>
    </xf>
    <xf numFmtId="0" fontId="27" fillId="0" borderId="0" xfId="3" applyFont="1"/>
    <xf numFmtId="0" fontId="28" fillId="0" borderId="0" xfId="0" applyFont="1"/>
    <xf numFmtId="0" fontId="29" fillId="0" borderId="0" xfId="3" applyFont="1"/>
    <xf numFmtId="0" fontId="30" fillId="0" borderId="0" xfId="3" applyFont="1"/>
    <xf numFmtId="0" fontId="30" fillId="0" borderId="0" xfId="3" applyFont="1" applyAlignment="1">
      <alignment vertical="top"/>
    </xf>
    <xf numFmtId="0" fontId="31" fillId="0" borderId="0" xfId="46" applyFont="1"/>
    <xf numFmtId="14" fontId="26" fillId="0" borderId="0" xfId="3" applyNumberFormat="1" applyFont="1"/>
    <xf numFmtId="0" fontId="32" fillId="0" borderId="0" xfId="3" applyFont="1"/>
    <xf numFmtId="0" fontId="24" fillId="2" borderId="1" xfId="0" applyNumberFormat="1" applyFont="1" applyFill="1" applyBorder="1" applyAlignment="1" applyProtection="1">
      <alignment horizontal="left" vertical="center" wrapText="1"/>
    </xf>
    <xf numFmtId="0" fontId="3" fillId="0" borderId="1" xfId="4" applyNumberFormat="1" applyFont="1" applyFill="1" applyBorder="1" applyAlignment="1" applyProtection="1">
      <alignment horizontal="left" vertical="center" wrapText="1"/>
    </xf>
    <xf numFmtId="0" fontId="24" fillId="35" borderId="1" xfId="0" applyNumberFormat="1" applyFont="1" applyFill="1" applyBorder="1" applyAlignment="1" applyProtection="1">
      <alignment horizontal="left" vertical="center" wrapText="1"/>
    </xf>
    <xf numFmtId="0" fontId="21" fillId="0" borderId="0" xfId="0" applyFont="1"/>
    <xf numFmtId="0" fontId="1" fillId="0" borderId="0" xfId="3" applyFont="1"/>
    <xf numFmtId="0" fontId="25" fillId="0" borderId="0" xfId="2" applyFont="1" applyAlignment="1">
      <alignment horizontal="left"/>
    </xf>
    <xf numFmtId="0" fontId="26" fillId="0" borderId="0" xfId="3" applyFont="1" applyAlignment="1">
      <alignment wrapText="1"/>
    </xf>
    <xf numFmtId="0" fontId="0" fillId="0" borderId="0" xfId="0" applyAlignment="1">
      <alignment wrapText="1"/>
    </xf>
    <xf numFmtId="0" fontId="24" fillId="34" borderId="11" xfId="0" applyFont="1" applyFill="1" applyBorder="1" applyAlignment="1">
      <alignment horizontal="left" vertical="center" wrapText="1"/>
    </xf>
    <xf numFmtId="0" fontId="26" fillId="0" borderId="12" xfId="0" applyFont="1" applyBorder="1" applyAlignment="1">
      <alignment horizontal="left" wrapText="1"/>
    </xf>
    <xf numFmtId="0" fontId="26" fillId="0" borderId="13" xfId="0" applyFont="1" applyBorder="1" applyAlignment="1">
      <alignment horizontal="left" wrapText="1"/>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190499</xdr:rowOff>
    </xdr:from>
    <xdr:to>
      <xdr:col>16</xdr:col>
      <xdr:colOff>95250</xdr:colOff>
      <xdr:row>23</xdr:row>
      <xdr:rowOff>6351</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41350" y="3536949"/>
          <a:ext cx="10807700" cy="1981202"/>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1.3.4.</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fatal and serious injury crashes for the years 2015 to 2019 as recorded in CAS to date - 24/03/2020.</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a:t>
          </a:r>
          <a:r>
            <a:rPr lang="en-NZ" sz="1000" baseline="0">
              <a:solidFill>
                <a:schemeClr val="dk1"/>
              </a:solidFill>
              <a:effectLst/>
              <a:latin typeface="Arial" panose="020B0604020202020204" pitchFamily="34" charset="0"/>
              <a:ea typeface="+mn-ea"/>
              <a:cs typeface="Arial" panose="020B0604020202020204" pitchFamily="34" charset="0"/>
            </a:rPr>
            <a:t> in Southland Region</a:t>
          </a:r>
          <a:r>
            <a:rPr lang="en-NZ" sz="1000">
              <a:solidFill>
                <a:schemeClr val="dk1"/>
              </a:solidFill>
              <a:effectLst/>
              <a:latin typeface="Arial" panose="020B0604020202020204" pitchFamily="34" charset="0"/>
              <a:ea typeface="+mn-ea"/>
              <a:cs typeface="Arial" panose="020B0604020202020204" pitchFamily="34"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has to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The cause of a crash cannot necessarily be attributed to any one factor (eg road surface) as a crash may have multiple factors.</a:t>
          </a:r>
        </a:p>
        <a:p>
          <a:pPr eaLnBrk="1" fontAlgn="auto" latinLnBrk="0" hangingPunct="1"/>
          <a:endParaRPr lang="en-NZ">
            <a:effectLst/>
          </a:endParaRPr>
        </a:p>
      </xdr:txBody>
    </xdr:sp>
    <xdr:clientData/>
  </xdr:twoCellAnchor>
  <xdr:twoCellAnchor editAs="oneCell">
    <xdr:from>
      <xdr:col>0</xdr:col>
      <xdr:colOff>0</xdr:colOff>
      <xdr:row>0</xdr:row>
      <xdr:rowOff>0</xdr:rowOff>
    </xdr:from>
    <xdr:to>
      <xdr:col>2</xdr:col>
      <xdr:colOff>437532</xdr:colOff>
      <xdr:row>1</xdr:row>
      <xdr:rowOff>9525</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422275</xdr:colOff>
      <xdr:row>6</xdr:row>
      <xdr:rowOff>152401</xdr:rowOff>
    </xdr:from>
    <xdr:to>
      <xdr:col>7</xdr:col>
      <xdr:colOff>1012825</xdr:colOff>
      <xdr:row>11</xdr:row>
      <xdr:rowOff>98426</xdr:rowOff>
    </xdr:to>
    <xdr:pic>
      <xdr:nvPicPr>
        <xdr:cNvPr id="2" name="Picture 25" descr="image001">
          <a:extLst>
            <a:ext uri="{FF2B5EF4-FFF2-40B4-BE49-F238E27FC236}">
              <a16:creationId xmlns:a16="http://schemas.microsoft.com/office/drawing/2014/main" id="{C6D64FD8-FFA6-4ECF-BB64-1C7512A53D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9378"/>
        <a:stretch/>
      </xdr:blipFill>
      <xdr:spPr bwMode="auto">
        <a:xfrm>
          <a:off x="5013325" y="1123951"/>
          <a:ext cx="2057400" cy="755650"/>
        </a:xfrm>
        <a:prstGeom prst="rect">
          <a:avLst/>
        </a:prstGeom>
        <a:solidFill>
          <a:schemeClr val="bg1"/>
        </a:solidFill>
        <a:ln>
          <a:noFill/>
        </a:ln>
      </xdr:spPr>
    </xdr:pic>
    <xdr:clientData/>
  </xdr:twoCellAnchor>
  <xdr:twoCellAnchor editAs="oneCell">
    <xdr:from>
      <xdr:col>1</xdr:col>
      <xdr:colOff>0</xdr:colOff>
      <xdr:row>7</xdr:row>
      <xdr:rowOff>0</xdr:rowOff>
    </xdr:from>
    <xdr:to>
      <xdr:col>6</xdr:col>
      <xdr:colOff>158973</xdr:colOff>
      <xdr:row>32</xdr:row>
      <xdr:rowOff>127211</xdr:rowOff>
    </xdr:to>
    <xdr:pic>
      <xdr:nvPicPr>
        <xdr:cNvPr id="6" name="Picture 5">
          <a:extLst>
            <a:ext uri="{FF2B5EF4-FFF2-40B4-BE49-F238E27FC236}">
              <a16:creationId xmlns:a16="http://schemas.microsoft.com/office/drawing/2014/main" id="{C0E6ED02-45F1-4C71-B9E1-0FBA9F8DB7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0" y="1765300"/>
          <a:ext cx="4330923" cy="40959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25"/>
  <sheetViews>
    <sheetView showGridLines="0" zoomScaleNormal="100" workbookViewId="0">
      <selection activeCell="C6" sqref="B5:C6"/>
    </sheetView>
  </sheetViews>
  <sheetFormatPr defaultColWidth="9.140625" defaultRowHeight="15" x14ac:dyDescent="0.2"/>
  <cols>
    <col min="1" max="1" width="9.140625" style="9"/>
    <col min="2" max="2" width="22.140625" style="9" customWidth="1"/>
    <col min="3" max="3" width="11.85546875" style="9" customWidth="1"/>
    <col min="4" max="16384" width="9.140625" style="9"/>
  </cols>
  <sheetData>
    <row r="1" spans="2:16" ht="50.25" customHeight="1" x14ac:dyDescent="0.2">
      <c r="E1" s="10"/>
    </row>
    <row r="3" spans="2:16" ht="25.5" x14ac:dyDescent="0.35">
      <c r="B3" s="11" t="s">
        <v>14</v>
      </c>
    </row>
    <row r="5" spans="2:16" s="6" customFormat="1" ht="12.75" x14ac:dyDescent="0.2">
      <c r="B5" s="12"/>
      <c r="C5" s="15"/>
    </row>
    <row r="6" spans="2:16" s="6" customFormat="1" ht="12.75" x14ac:dyDescent="0.2">
      <c r="B6" s="12"/>
      <c r="C6" s="15"/>
    </row>
    <row r="7" spans="2:16" s="6" customFormat="1" ht="12.75" x14ac:dyDescent="0.2">
      <c r="B7" s="12" t="s">
        <v>5</v>
      </c>
      <c r="C7" s="6" t="s">
        <v>15</v>
      </c>
    </row>
    <row r="8" spans="2:16" s="6" customFormat="1" ht="63.95" customHeight="1" x14ac:dyDescent="0.25">
      <c r="B8" s="13" t="s">
        <v>3</v>
      </c>
      <c r="C8" s="23" t="s">
        <v>13</v>
      </c>
      <c r="D8" s="24"/>
      <c r="E8" s="24"/>
      <c r="F8" s="24"/>
      <c r="G8" s="24"/>
      <c r="H8" s="24"/>
      <c r="I8" s="24"/>
      <c r="J8" s="24"/>
      <c r="K8" s="24"/>
      <c r="L8" s="24"/>
      <c r="M8" s="24"/>
      <c r="N8" s="24"/>
      <c r="O8" s="24"/>
      <c r="P8" s="24"/>
    </row>
    <row r="9" spans="2:16" s="6" customFormat="1" ht="12.75" x14ac:dyDescent="0.2">
      <c r="B9" s="12" t="s">
        <v>6</v>
      </c>
      <c r="C9" s="6" t="s">
        <v>16</v>
      </c>
    </row>
    <row r="10" spans="2:16" s="6" customFormat="1" ht="12.75" x14ac:dyDescent="0.2">
      <c r="B10" s="12" t="s">
        <v>4</v>
      </c>
      <c r="C10" s="6" t="s">
        <v>17</v>
      </c>
    </row>
    <row r="11" spans="2:16" s="6" customFormat="1" ht="12.75" x14ac:dyDescent="0.2">
      <c r="B11" s="12" t="s">
        <v>7</v>
      </c>
      <c r="C11" s="21" t="s">
        <v>121</v>
      </c>
    </row>
    <row r="12" spans="2:16" x14ac:dyDescent="0.2">
      <c r="B12" s="6"/>
      <c r="C12" s="6"/>
    </row>
    <row r="25" spans="2:4" x14ac:dyDescent="0.2">
      <c r="B25" s="22" t="s">
        <v>8</v>
      </c>
      <c r="C25" s="22"/>
      <c r="D25" s="14" t="s">
        <v>9</v>
      </c>
    </row>
  </sheetData>
  <mergeCells count="2">
    <mergeCell ref="B25:C25"/>
    <mergeCell ref="C8:P8"/>
  </mergeCells>
  <hyperlinks>
    <hyperlink ref="D25"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25"/>
  <sheetViews>
    <sheetView showGridLines="0" zoomScaleNormal="100" workbookViewId="0"/>
  </sheetViews>
  <sheetFormatPr defaultColWidth="9.140625" defaultRowHeight="12.75" x14ac:dyDescent="0.2"/>
  <cols>
    <col min="1" max="1" width="9.140625" style="6"/>
    <col min="2" max="2" width="14.42578125" style="6" customWidth="1"/>
    <col min="3" max="3" width="13.7109375" style="6" bestFit="1" customWidth="1"/>
    <col min="4" max="4" width="16.42578125" style="6" bestFit="1" customWidth="1"/>
    <col min="5" max="5" width="13.7109375" style="6" customWidth="1"/>
    <col min="6" max="7" width="9.140625" style="6"/>
    <col min="8" max="8" width="14.5703125" style="6" customWidth="1"/>
    <col min="9" max="9" width="16.5703125" style="6" customWidth="1"/>
    <col min="10" max="10" width="13.5703125" style="6" customWidth="1"/>
    <col min="11" max="16384" width="9.140625" style="6"/>
  </cols>
  <sheetData>
    <row r="2" spans="2:10" x14ac:dyDescent="0.2">
      <c r="B2" s="5" t="s">
        <v>10</v>
      </c>
    </row>
    <row r="4" spans="2:10" ht="39.75" customHeight="1" x14ac:dyDescent="0.2">
      <c r="B4" s="25" t="s">
        <v>19</v>
      </c>
      <c r="C4" s="26"/>
      <c r="D4" s="26"/>
      <c r="E4" s="27"/>
      <c r="G4" s="25" t="s">
        <v>20</v>
      </c>
      <c r="H4" s="26"/>
      <c r="I4" s="26"/>
      <c r="J4" s="27"/>
    </row>
    <row r="5" spans="2:10" x14ac:dyDescent="0.2">
      <c r="B5" s="1"/>
      <c r="C5" s="1" t="s">
        <v>1</v>
      </c>
      <c r="D5" s="1" t="s">
        <v>2</v>
      </c>
      <c r="E5" s="2" t="s">
        <v>11</v>
      </c>
      <c r="G5" s="1"/>
      <c r="H5" s="1" t="s">
        <v>1</v>
      </c>
      <c r="I5" s="1" t="s">
        <v>2</v>
      </c>
      <c r="J5" s="2" t="s">
        <v>11</v>
      </c>
    </row>
    <row r="6" spans="2:10" x14ac:dyDescent="0.2">
      <c r="B6" s="3">
        <v>2015</v>
      </c>
      <c r="C6" s="3">
        <v>8</v>
      </c>
      <c r="D6" s="3">
        <v>50</v>
      </c>
      <c r="E6" s="2">
        <f>SUM(C6:D6)</f>
        <v>58</v>
      </c>
      <c r="G6" s="3">
        <v>2015</v>
      </c>
      <c r="H6" s="3">
        <v>0</v>
      </c>
      <c r="I6" s="3">
        <v>4</v>
      </c>
      <c r="J6" s="2">
        <f>SUM(H6:I6)</f>
        <v>4</v>
      </c>
    </row>
    <row r="7" spans="2:10" x14ac:dyDescent="0.2">
      <c r="B7" s="3">
        <v>2016</v>
      </c>
      <c r="C7" s="3">
        <v>14</v>
      </c>
      <c r="D7" s="3">
        <v>66</v>
      </c>
      <c r="E7" s="2">
        <f>SUM(C7:D7)</f>
        <v>80</v>
      </c>
      <c r="G7" s="3">
        <v>2016</v>
      </c>
      <c r="H7" s="3">
        <v>1</v>
      </c>
      <c r="I7" s="3">
        <v>8</v>
      </c>
      <c r="J7" s="2">
        <f>SUM(H7:I7)</f>
        <v>9</v>
      </c>
    </row>
    <row r="8" spans="2:10" x14ac:dyDescent="0.2">
      <c r="B8" s="3">
        <v>2017</v>
      </c>
      <c r="C8" s="3">
        <v>10</v>
      </c>
      <c r="D8" s="3">
        <v>63</v>
      </c>
      <c r="E8" s="2">
        <f>SUM(C8:D8)</f>
        <v>73</v>
      </c>
      <c r="G8" s="3">
        <v>2017</v>
      </c>
      <c r="H8" s="3">
        <v>2</v>
      </c>
      <c r="I8" s="3">
        <v>4</v>
      </c>
      <c r="J8" s="2">
        <f>SUM(H8:I8)</f>
        <v>6</v>
      </c>
    </row>
    <row r="9" spans="2:10" x14ac:dyDescent="0.2">
      <c r="B9" s="3">
        <v>2018</v>
      </c>
      <c r="C9" s="3">
        <v>9</v>
      </c>
      <c r="D9" s="3">
        <v>68</v>
      </c>
      <c r="E9" s="2">
        <f>SUM(C9:D9)</f>
        <v>77</v>
      </c>
      <c r="G9" s="3">
        <v>2018</v>
      </c>
      <c r="H9" s="3">
        <v>0</v>
      </c>
      <c r="I9" s="3">
        <v>8</v>
      </c>
      <c r="J9" s="2">
        <f>SUM(H9:I9)</f>
        <v>8</v>
      </c>
    </row>
    <row r="10" spans="2:10" x14ac:dyDescent="0.2">
      <c r="B10" s="3" t="s">
        <v>12</v>
      </c>
      <c r="C10" s="3">
        <v>8</v>
      </c>
      <c r="D10" s="3">
        <v>59</v>
      </c>
      <c r="E10" s="2">
        <f>SUM(C10:D10)</f>
        <v>67</v>
      </c>
      <c r="G10" s="3" t="s">
        <v>12</v>
      </c>
      <c r="H10" s="3">
        <v>0</v>
      </c>
      <c r="I10" s="3">
        <v>2</v>
      </c>
      <c r="J10" s="2">
        <f>SUM(H10:I10)</f>
        <v>2</v>
      </c>
    </row>
    <row r="11" spans="2:10" x14ac:dyDescent="0.2">
      <c r="B11" s="2" t="s">
        <v>0</v>
      </c>
      <c r="C11" s="2">
        <f>SUM(C6:C10)</f>
        <v>49</v>
      </c>
      <c r="D11" s="2">
        <f>SUM(D6:D10)</f>
        <v>306</v>
      </c>
      <c r="E11" s="2">
        <f>SUM(E6:E10)</f>
        <v>355</v>
      </c>
      <c r="G11" s="2" t="s">
        <v>0</v>
      </c>
      <c r="H11" s="2">
        <f>SUM(H6:H10)</f>
        <v>3</v>
      </c>
      <c r="I11" s="2">
        <f>SUM(I6:I10)</f>
        <v>26</v>
      </c>
      <c r="J11" s="2">
        <f>SUM(J6:J10)</f>
        <v>29</v>
      </c>
    </row>
    <row r="13" spans="2:10" x14ac:dyDescent="0.2">
      <c r="B13" s="4" t="s">
        <v>18</v>
      </c>
      <c r="G13" s="6" t="s">
        <v>47</v>
      </c>
    </row>
    <row r="14" spans="2:10" x14ac:dyDescent="0.2">
      <c r="B14" s="7"/>
    </row>
    <row r="15" spans="2:10" x14ac:dyDescent="0.2">
      <c r="B15" s="7"/>
    </row>
    <row r="16" spans="2:10" x14ac:dyDescent="0.2">
      <c r="B16" s="7"/>
    </row>
    <row r="17" spans="2:2" x14ac:dyDescent="0.2">
      <c r="B17" s="7"/>
    </row>
    <row r="18" spans="2:2" x14ac:dyDescent="0.2">
      <c r="B18" s="7"/>
    </row>
    <row r="19" spans="2:2" x14ac:dyDescent="0.2">
      <c r="B19" s="7"/>
    </row>
    <row r="20" spans="2:2" x14ac:dyDescent="0.2">
      <c r="B20" s="7"/>
    </row>
    <row r="21" spans="2:2" x14ac:dyDescent="0.2">
      <c r="B21" s="7"/>
    </row>
    <row r="22" spans="2:2" x14ac:dyDescent="0.2">
      <c r="B22" s="7"/>
    </row>
    <row r="23" spans="2:2" x14ac:dyDescent="0.2">
      <c r="B23" s="7"/>
    </row>
    <row r="24" spans="2:2" x14ac:dyDescent="0.2">
      <c r="B24" s="7"/>
    </row>
    <row r="25" spans="2:2" x14ac:dyDescent="0.2">
      <c r="B25" s="7"/>
    </row>
  </sheetData>
  <mergeCells count="2">
    <mergeCell ref="B4:E4"/>
    <mergeCell ref="G4:J4"/>
  </mergeCells>
  <pageMargins left="0.7" right="0.7" top="0.75" bottom="0.75" header="0.3" footer="0.3"/>
  <pageSetup orientation="portrait" r:id="rId1"/>
  <headerFooter>
    <oddHeader>&amp;L&amp;16&amp;F&amp;R&amp;G</oddHeader>
  </headerFooter>
  <ignoredErrors>
    <ignoredError sqref="E6:E9 J6:J9" formulaRange="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5E73A-6341-410A-BD76-6FE0AF9F631A}">
  <dimension ref="B2:C28"/>
  <sheetViews>
    <sheetView showGridLines="0" zoomScaleNormal="100" workbookViewId="0"/>
  </sheetViews>
  <sheetFormatPr defaultColWidth="10.5703125" defaultRowHeight="15" x14ac:dyDescent="0.2"/>
  <cols>
    <col min="1" max="1" width="10.5703125" style="16"/>
    <col min="2" max="2" width="28.5703125" style="16" customWidth="1"/>
    <col min="3" max="3" width="9.140625" style="16"/>
    <col min="4" max="16384" width="10.5703125" style="16"/>
  </cols>
  <sheetData>
    <row r="2" spans="2:3" x14ac:dyDescent="0.2">
      <c r="B2" s="5" t="s">
        <v>10</v>
      </c>
      <c r="C2" s="6"/>
    </row>
    <row r="3" spans="2:3" x14ac:dyDescent="0.2">
      <c r="B3" s="6"/>
      <c r="C3" s="6"/>
    </row>
    <row r="4" spans="2:3" ht="32.450000000000003" customHeight="1" x14ac:dyDescent="0.2">
      <c r="B4" s="25" t="s">
        <v>45</v>
      </c>
      <c r="C4" s="26"/>
    </row>
    <row r="5" spans="2:3" x14ac:dyDescent="0.2">
      <c r="B5" s="17" t="s">
        <v>21</v>
      </c>
      <c r="C5" s="1" t="s">
        <v>22</v>
      </c>
    </row>
    <row r="6" spans="2:3" x14ac:dyDescent="0.2">
      <c r="B6" s="18" t="s">
        <v>23</v>
      </c>
      <c r="C6" s="3">
        <v>145</v>
      </c>
    </row>
    <row r="7" spans="2:3" x14ac:dyDescent="0.2">
      <c r="B7" s="18" t="s">
        <v>24</v>
      </c>
      <c r="C7" s="3">
        <v>6</v>
      </c>
    </row>
    <row r="8" spans="2:3" x14ac:dyDescent="0.2">
      <c r="B8" s="18" t="s">
        <v>25</v>
      </c>
      <c r="C8" s="3">
        <v>77</v>
      </c>
    </row>
    <row r="9" spans="2:3" x14ac:dyDescent="0.2">
      <c r="B9" s="18" t="s">
        <v>26</v>
      </c>
      <c r="C9" s="3">
        <v>23</v>
      </c>
    </row>
    <row r="10" spans="2:3" x14ac:dyDescent="0.2">
      <c r="B10" s="18" t="s">
        <v>27</v>
      </c>
      <c r="C10" s="3">
        <v>57</v>
      </c>
    </row>
    <row r="11" spans="2:3" x14ac:dyDescent="0.2">
      <c r="B11" s="18" t="s">
        <v>28</v>
      </c>
      <c r="C11" s="3">
        <v>21</v>
      </c>
    </row>
    <row r="12" spans="2:3" x14ac:dyDescent="0.2">
      <c r="B12" s="18" t="s">
        <v>29</v>
      </c>
      <c r="C12" s="3">
        <v>7</v>
      </c>
    </row>
    <row r="13" spans="2:3" x14ac:dyDescent="0.2">
      <c r="B13" s="18" t="s">
        <v>30</v>
      </c>
      <c r="C13" s="3">
        <v>16</v>
      </c>
    </row>
    <row r="14" spans="2:3" x14ac:dyDescent="0.2">
      <c r="B14" s="18" t="s">
        <v>31</v>
      </c>
      <c r="C14" s="3">
        <v>85</v>
      </c>
    </row>
    <row r="15" spans="2:3" x14ac:dyDescent="0.2">
      <c r="B15" s="18" t="s">
        <v>32</v>
      </c>
      <c r="C15" s="3">
        <v>57</v>
      </c>
    </row>
    <row r="16" spans="2:3" x14ac:dyDescent="0.2">
      <c r="B16" s="18" t="s">
        <v>33</v>
      </c>
      <c r="C16" s="3">
        <v>93</v>
      </c>
    </row>
    <row r="17" spans="2:3" x14ac:dyDescent="0.2">
      <c r="B17" s="18" t="s">
        <v>34</v>
      </c>
      <c r="C17" s="3">
        <v>53</v>
      </c>
    </row>
    <row r="18" spans="2:3" x14ac:dyDescent="0.2">
      <c r="B18" s="18" t="s">
        <v>35</v>
      </c>
      <c r="C18" s="3">
        <v>47</v>
      </c>
    </row>
    <row r="19" spans="2:3" x14ac:dyDescent="0.2">
      <c r="B19" s="18" t="s">
        <v>36</v>
      </c>
      <c r="C19" s="3">
        <v>56</v>
      </c>
    </row>
    <row r="20" spans="2:3" x14ac:dyDescent="0.2">
      <c r="B20" s="18" t="s">
        <v>37</v>
      </c>
      <c r="C20" s="3">
        <v>16</v>
      </c>
    </row>
    <row r="21" spans="2:3" x14ac:dyDescent="0.2">
      <c r="B21" s="18" t="s">
        <v>38</v>
      </c>
      <c r="C21" s="3">
        <v>13</v>
      </c>
    </row>
    <row r="22" spans="2:3" x14ac:dyDescent="0.2">
      <c r="B22" s="19" t="s">
        <v>39</v>
      </c>
      <c r="C22" s="2">
        <f>SUM(C6:C21)</f>
        <v>772</v>
      </c>
    </row>
    <row r="24" spans="2:3" x14ac:dyDescent="0.2">
      <c r="B24" s="4" t="s">
        <v>18</v>
      </c>
      <c r="C24" s="6"/>
    </row>
    <row r="25" spans="2:3" x14ac:dyDescent="0.2">
      <c r="B25" s="4" t="s">
        <v>40</v>
      </c>
      <c r="C25" s="6"/>
    </row>
    <row r="26" spans="2:3" x14ac:dyDescent="0.2">
      <c r="B26" s="4" t="s">
        <v>41</v>
      </c>
      <c r="C26" s="6"/>
    </row>
    <row r="27" spans="2:3" x14ac:dyDescent="0.2">
      <c r="B27" s="4" t="s">
        <v>42</v>
      </c>
      <c r="C27" s="6"/>
    </row>
    <row r="28" spans="2:3" x14ac:dyDescent="0.2">
      <c r="B28" s="4" t="s">
        <v>46</v>
      </c>
    </row>
  </sheetData>
  <mergeCells count="1">
    <mergeCell ref="B4:C4"/>
  </mergeCells>
  <pageMargins left="0.7" right="0.7" top="0.75" bottom="0.75" header="0.3" footer="0.3"/>
  <pageSetup orientation="portrait" r:id="rId1"/>
  <headerFooter>
    <oddHeader>&amp;L&amp;16&amp;F&amp;R&amp;G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N64"/>
  <sheetViews>
    <sheetView showGridLines="0" tabSelected="1" zoomScaleNormal="100" workbookViewId="0"/>
  </sheetViews>
  <sheetFormatPr defaultColWidth="9.140625" defaultRowHeight="12.75" x14ac:dyDescent="0.2"/>
  <cols>
    <col min="1" max="1" width="9.140625" style="6"/>
    <col min="2" max="2" width="13.42578125" style="6" customWidth="1"/>
    <col min="3" max="3" width="9.140625" style="6"/>
    <col min="4" max="4" width="10.140625" style="6" customWidth="1"/>
    <col min="5" max="5" width="17.85546875" style="6" customWidth="1"/>
    <col min="6" max="6" width="9.140625" style="6"/>
    <col min="7" max="7" width="22" style="6" bestFit="1" customWidth="1"/>
    <col min="8" max="8" width="21.85546875" style="6" bestFit="1" customWidth="1"/>
    <col min="9" max="9" width="32.42578125" style="6" bestFit="1" customWidth="1"/>
    <col min="10" max="10" width="22.28515625" style="6" bestFit="1" customWidth="1"/>
    <col min="11" max="11" width="20.5703125" style="6" bestFit="1" customWidth="1"/>
    <col min="12" max="16384" width="9.140625" style="6"/>
  </cols>
  <sheetData>
    <row r="2" spans="2:14" x14ac:dyDescent="0.2">
      <c r="B2" s="5" t="s">
        <v>10</v>
      </c>
    </row>
    <row r="3" spans="2:14" x14ac:dyDescent="0.2">
      <c r="B3" s="5"/>
    </row>
    <row r="4" spans="2:14" x14ac:dyDescent="0.2">
      <c r="B4" s="8" t="s">
        <v>43</v>
      </c>
      <c r="C4" s="8"/>
      <c r="D4" s="8"/>
      <c r="E4" s="8"/>
      <c r="F4" s="8"/>
      <c r="G4" s="8"/>
      <c r="H4" s="8"/>
      <c r="I4" s="8"/>
      <c r="J4" s="8"/>
      <c r="K4" s="8"/>
      <c r="L4" s="8"/>
      <c r="M4" s="8"/>
      <c r="N4" s="8"/>
    </row>
    <row r="5" spans="2:14" x14ac:dyDescent="0.2">
      <c r="B5" s="6" t="s">
        <v>44</v>
      </c>
    </row>
    <row r="6" spans="2:14" x14ac:dyDescent="0.2">
      <c r="B6" s="6" t="s">
        <v>48</v>
      </c>
    </row>
    <row r="35" spans="2:11" ht="15" x14ac:dyDescent="0.25">
      <c r="B35" s="20" t="s">
        <v>49</v>
      </c>
      <c r="C35" s="20" t="s">
        <v>50</v>
      </c>
      <c r="D35" s="20" t="s">
        <v>51</v>
      </c>
      <c r="E35" s="20" t="s">
        <v>52</v>
      </c>
      <c r="F35" s="20" t="s">
        <v>53</v>
      </c>
      <c r="G35" s="20" t="s">
        <v>54</v>
      </c>
      <c r="H35" s="20" t="s">
        <v>55</v>
      </c>
      <c r="I35" s="20" t="s">
        <v>56</v>
      </c>
      <c r="J35" s="20" t="s">
        <v>57</v>
      </c>
      <c r="K35" s="20" t="s">
        <v>58</v>
      </c>
    </row>
    <row r="36" spans="2:11" ht="15" x14ac:dyDescent="0.25">
      <c r="B36" t="s">
        <v>59</v>
      </c>
      <c r="C36">
        <v>2015</v>
      </c>
      <c r="D36" t="s">
        <v>60</v>
      </c>
      <c r="E36" t="s">
        <v>61</v>
      </c>
      <c r="F36" t="s">
        <v>62</v>
      </c>
      <c r="G36" t="s">
        <v>63</v>
      </c>
      <c r="H36"/>
      <c r="I36" t="s">
        <v>64</v>
      </c>
      <c r="J36">
        <v>15</v>
      </c>
      <c r="K36"/>
    </row>
    <row r="37" spans="2:11" ht="15" x14ac:dyDescent="0.25">
      <c r="B37" t="s">
        <v>59</v>
      </c>
      <c r="C37">
        <v>2015</v>
      </c>
      <c r="D37" t="s">
        <v>65</v>
      </c>
      <c r="E37" t="s">
        <v>66</v>
      </c>
      <c r="F37" t="s">
        <v>62</v>
      </c>
      <c r="G37" t="s">
        <v>67</v>
      </c>
      <c r="H37"/>
      <c r="I37" t="s">
        <v>64</v>
      </c>
      <c r="J37">
        <v>700</v>
      </c>
      <c r="K37"/>
    </row>
    <row r="38" spans="2:11" ht="15" x14ac:dyDescent="0.25">
      <c r="B38" t="s">
        <v>59</v>
      </c>
      <c r="C38">
        <v>2015</v>
      </c>
      <c r="D38" t="s">
        <v>68</v>
      </c>
      <c r="E38" t="s">
        <v>69</v>
      </c>
      <c r="F38" t="s">
        <v>70</v>
      </c>
      <c r="G38" t="s">
        <v>71</v>
      </c>
      <c r="H38"/>
      <c r="I38" t="s">
        <v>72</v>
      </c>
      <c r="J38"/>
      <c r="K38"/>
    </row>
    <row r="39" spans="2:11" ht="15" x14ac:dyDescent="0.25">
      <c r="B39" t="s">
        <v>59</v>
      </c>
      <c r="C39">
        <v>2015</v>
      </c>
      <c r="D39" t="s">
        <v>73</v>
      </c>
      <c r="E39" t="s">
        <v>74</v>
      </c>
      <c r="F39" t="s">
        <v>62</v>
      </c>
      <c r="G39" t="s">
        <v>75</v>
      </c>
      <c r="H39"/>
      <c r="I39" t="s">
        <v>64</v>
      </c>
      <c r="J39">
        <v>5200</v>
      </c>
      <c r="K39"/>
    </row>
    <row r="40" spans="2:11" ht="15" x14ac:dyDescent="0.25">
      <c r="B40" t="s">
        <v>76</v>
      </c>
      <c r="C40">
        <v>2016</v>
      </c>
      <c r="D40" t="s">
        <v>73</v>
      </c>
      <c r="E40" t="s">
        <v>74</v>
      </c>
      <c r="F40" t="s">
        <v>62</v>
      </c>
      <c r="G40"/>
      <c r="H40" t="s">
        <v>77</v>
      </c>
      <c r="I40" t="s">
        <v>78</v>
      </c>
      <c r="J40"/>
      <c r="K40">
        <v>160</v>
      </c>
    </row>
    <row r="41" spans="2:11" ht="15" x14ac:dyDescent="0.25">
      <c r="B41" t="s">
        <v>59</v>
      </c>
      <c r="C41">
        <v>2016</v>
      </c>
      <c r="D41" t="s">
        <v>65</v>
      </c>
      <c r="E41" t="s">
        <v>69</v>
      </c>
      <c r="F41" t="s">
        <v>62</v>
      </c>
      <c r="G41"/>
      <c r="H41" t="s">
        <v>79</v>
      </c>
      <c r="I41" t="s">
        <v>72</v>
      </c>
      <c r="J41"/>
      <c r="K41">
        <v>0</v>
      </c>
    </row>
    <row r="42" spans="2:11" ht="15" x14ac:dyDescent="0.25">
      <c r="B42" t="s">
        <v>59</v>
      </c>
      <c r="C42">
        <v>2016</v>
      </c>
      <c r="D42" t="s">
        <v>65</v>
      </c>
      <c r="E42" t="s">
        <v>80</v>
      </c>
      <c r="F42" t="s">
        <v>62</v>
      </c>
      <c r="G42"/>
      <c r="H42" t="s">
        <v>81</v>
      </c>
      <c r="I42" t="s">
        <v>82</v>
      </c>
      <c r="J42"/>
      <c r="K42">
        <v>1670</v>
      </c>
    </row>
    <row r="43" spans="2:11" ht="15" x14ac:dyDescent="0.25">
      <c r="B43" t="s">
        <v>59</v>
      </c>
      <c r="C43">
        <v>2016</v>
      </c>
      <c r="D43" t="s">
        <v>68</v>
      </c>
      <c r="E43" t="s">
        <v>74</v>
      </c>
      <c r="F43" t="s">
        <v>62</v>
      </c>
      <c r="G43" t="s">
        <v>83</v>
      </c>
      <c r="H43"/>
      <c r="I43" t="s">
        <v>84</v>
      </c>
      <c r="J43">
        <v>330</v>
      </c>
      <c r="K43"/>
    </row>
    <row r="44" spans="2:11" ht="15" x14ac:dyDescent="0.25">
      <c r="B44" t="s">
        <v>59</v>
      </c>
      <c r="C44">
        <v>2016</v>
      </c>
      <c r="D44" t="s">
        <v>85</v>
      </c>
      <c r="E44" t="s">
        <v>86</v>
      </c>
      <c r="F44" t="s">
        <v>62</v>
      </c>
      <c r="G44"/>
      <c r="H44" t="s">
        <v>87</v>
      </c>
      <c r="I44" t="s">
        <v>82</v>
      </c>
      <c r="J44"/>
      <c r="K44">
        <v>230</v>
      </c>
    </row>
    <row r="45" spans="2:11" ht="15" x14ac:dyDescent="0.25">
      <c r="B45" t="s">
        <v>59</v>
      </c>
      <c r="C45">
        <v>2016</v>
      </c>
      <c r="D45" t="s">
        <v>68</v>
      </c>
      <c r="E45" t="s">
        <v>88</v>
      </c>
      <c r="F45" t="s">
        <v>62</v>
      </c>
      <c r="G45"/>
      <c r="H45" t="s">
        <v>89</v>
      </c>
      <c r="I45" t="s">
        <v>82</v>
      </c>
      <c r="J45"/>
      <c r="K45">
        <v>200</v>
      </c>
    </row>
    <row r="46" spans="2:11" ht="15" x14ac:dyDescent="0.25">
      <c r="B46" t="s">
        <v>59</v>
      </c>
      <c r="C46">
        <v>2016</v>
      </c>
      <c r="D46" t="s">
        <v>73</v>
      </c>
      <c r="E46" t="s">
        <v>90</v>
      </c>
      <c r="F46" t="s">
        <v>62</v>
      </c>
      <c r="G46" t="s">
        <v>74</v>
      </c>
      <c r="H46"/>
      <c r="I46" t="s">
        <v>78</v>
      </c>
      <c r="J46">
        <v>1850</v>
      </c>
      <c r="K46"/>
    </row>
    <row r="47" spans="2:11" ht="15" x14ac:dyDescent="0.25">
      <c r="B47" t="s">
        <v>59</v>
      </c>
      <c r="C47">
        <v>2016</v>
      </c>
      <c r="D47" t="s">
        <v>85</v>
      </c>
      <c r="E47" t="s">
        <v>74</v>
      </c>
      <c r="F47" t="s">
        <v>62</v>
      </c>
      <c r="G47"/>
      <c r="H47" t="s">
        <v>91</v>
      </c>
      <c r="I47" t="s">
        <v>72</v>
      </c>
      <c r="J47"/>
      <c r="K47">
        <v>0</v>
      </c>
    </row>
    <row r="48" spans="2:11" ht="15" x14ac:dyDescent="0.25">
      <c r="B48" t="s">
        <v>59</v>
      </c>
      <c r="C48">
        <v>2016</v>
      </c>
      <c r="D48" t="s">
        <v>92</v>
      </c>
      <c r="E48" t="s">
        <v>93</v>
      </c>
      <c r="F48" t="s">
        <v>62</v>
      </c>
      <c r="G48" t="s">
        <v>83</v>
      </c>
      <c r="H48"/>
      <c r="I48" t="s">
        <v>82</v>
      </c>
      <c r="J48">
        <v>13000</v>
      </c>
      <c r="K48"/>
    </row>
    <row r="49" spans="2:11" ht="15" x14ac:dyDescent="0.25">
      <c r="B49" t="s">
        <v>76</v>
      </c>
      <c r="C49">
        <v>2017</v>
      </c>
      <c r="D49" t="s">
        <v>60</v>
      </c>
      <c r="E49" t="s">
        <v>94</v>
      </c>
      <c r="F49" t="s">
        <v>62</v>
      </c>
      <c r="G49" t="s">
        <v>95</v>
      </c>
      <c r="H49"/>
      <c r="I49" t="s">
        <v>84</v>
      </c>
      <c r="J49">
        <v>50</v>
      </c>
      <c r="K49"/>
    </row>
    <row r="50" spans="2:11" ht="15" x14ac:dyDescent="0.25">
      <c r="B50" t="s">
        <v>76</v>
      </c>
      <c r="C50">
        <v>2017</v>
      </c>
      <c r="D50" t="s">
        <v>65</v>
      </c>
      <c r="E50" t="s">
        <v>94</v>
      </c>
      <c r="F50" t="s">
        <v>62</v>
      </c>
      <c r="G50"/>
      <c r="H50" t="s">
        <v>96</v>
      </c>
      <c r="I50" t="s">
        <v>78</v>
      </c>
      <c r="J50"/>
      <c r="K50">
        <v>230</v>
      </c>
    </row>
    <row r="51" spans="2:11" ht="15" x14ac:dyDescent="0.25">
      <c r="B51" t="s">
        <v>59</v>
      </c>
      <c r="C51">
        <v>2017</v>
      </c>
      <c r="D51" t="s">
        <v>85</v>
      </c>
      <c r="E51" t="s">
        <v>97</v>
      </c>
      <c r="F51" t="s">
        <v>70</v>
      </c>
      <c r="G51" t="s">
        <v>98</v>
      </c>
      <c r="H51"/>
      <c r="I51" t="s">
        <v>72</v>
      </c>
      <c r="J51"/>
      <c r="K51"/>
    </row>
    <row r="52" spans="2:11" ht="15" x14ac:dyDescent="0.25">
      <c r="B52" t="s">
        <v>59</v>
      </c>
      <c r="C52">
        <v>2017</v>
      </c>
      <c r="D52" t="s">
        <v>85</v>
      </c>
      <c r="E52" t="s">
        <v>88</v>
      </c>
      <c r="F52" t="s">
        <v>62</v>
      </c>
      <c r="G52" t="s">
        <v>99</v>
      </c>
      <c r="H52"/>
      <c r="I52" t="s">
        <v>84</v>
      </c>
      <c r="J52">
        <v>510</v>
      </c>
      <c r="K52"/>
    </row>
    <row r="53" spans="2:11" ht="15" x14ac:dyDescent="0.25">
      <c r="B53" t="s">
        <v>59</v>
      </c>
      <c r="C53">
        <v>2017</v>
      </c>
      <c r="D53" t="s">
        <v>85</v>
      </c>
      <c r="E53" t="s">
        <v>100</v>
      </c>
      <c r="F53" t="s">
        <v>62</v>
      </c>
      <c r="G53" t="s">
        <v>101</v>
      </c>
      <c r="H53"/>
      <c r="I53" t="s">
        <v>82</v>
      </c>
      <c r="J53">
        <v>460</v>
      </c>
      <c r="K53"/>
    </row>
    <row r="54" spans="2:11" ht="15" x14ac:dyDescent="0.25">
      <c r="B54" t="s">
        <v>59</v>
      </c>
      <c r="C54">
        <v>2017</v>
      </c>
      <c r="D54" t="s">
        <v>102</v>
      </c>
      <c r="E54" t="s">
        <v>103</v>
      </c>
      <c r="F54" t="s">
        <v>70</v>
      </c>
      <c r="G54" t="s">
        <v>104</v>
      </c>
      <c r="H54"/>
      <c r="I54" t="s">
        <v>72</v>
      </c>
      <c r="J54"/>
      <c r="K54"/>
    </row>
    <row r="55" spans="2:11" ht="15" x14ac:dyDescent="0.25">
      <c r="B55" t="s">
        <v>59</v>
      </c>
      <c r="C55">
        <v>2018</v>
      </c>
      <c r="D55" t="s">
        <v>105</v>
      </c>
      <c r="E55" t="s">
        <v>74</v>
      </c>
      <c r="F55" t="s">
        <v>62</v>
      </c>
      <c r="G55"/>
      <c r="H55" t="s">
        <v>106</v>
      </c>
      <c r="I55" t="s">
        <v>82</v>
      </c>
      <c r="J55"/>
      <c r="K55">
        <v>300</v>
      </c>
    </row>
    <row r="56" spans="2:11" ht="15" x14ac:dyDescent="0.25">
      <c r="B56" t="s">
        <v>59</v>
      </c>
      <c r="C56">
        <v>2018</v>
      </c>
      <c r="D56" t="s">
        <v>107</v>
      </c>
      <c r="E56" t="s">
        <v>108</v>
      </c>
      <c r="F56" t="s">
        <v>62</v>
      </c>
      <c r="G56" t="s">
        <v>109</v>
      </c>
      <c r="H56"/>
      <c r="I56" t="s">
        <v>84</v>
      </c>
      <c r="J56">
        <v>1400</v>
      </c>
      <c r="K56"/>
    </row>
    <row r="57" spans="2:11" ht="15" x14ac:dyDescent="0.25">
      <c r="B57" t="s">
        <v>59</v>
      </c>
      <c r="C57">
        <v>2018</v>
      </c>
      <c r="D57" t="s">
        <v>107</v>
      </c>
      <c r="E57" t="s">
        <v>83</v>
      </c>
      <c r="F57" t="s">
        <v>62</v>
      </c>
      <c r="G57" t="s">
        <v>93</v>
      </c>
      <c r="H57"/>
      <c r="I57" t="s">
        <v>78</v>
      </c>
      <c r="J57">
        <v>3730</v>
      </c>
      <c r="K57"/>
    </row>
    <row r="58" spans="2:11" ht="15" x14ac:dyDescent="0.25">
      <c r="B58" t="s">
        <v>59</v>
      </c>
      <c r="C58">
        <v>2018</v>
      </c>
      <c r="D58" t="s">
        <v>68</v>
      </c>
      <c r="E58" t="s">
        <v>80</v>
      </c>
      <c r="F58" t="s">
        <v>62</v>
      </c>
      <c r="G58" t="s">
        <v>110</v>
      </c>
      <c r="H58"/>
      <c r="I58" t="s">
        <v>64</v>
      </c>
      <c r="J58">
        <v>680</v>
      </c>
      <c r="K58"/>
    </row>
    <row r="59" spans="2:11" ht="15" x14ac:dyDescent="0.25">
      <c r="B59" t="s">
        <v>59</v>
      </c>
      <c r="C59">
        <v>2018</v>
      </c>
      <c r="D59" t="s">
        <v>65</v>
      </c>
      <c r="E59" t="s">
        <v>74</v>
      </c>
      <c r="F59" t="s">
        <v>62</v>
      </c>
      <c r="G59"/>
      <c r="H59" t="s">
        <v>111</v>
      </c>
      <c r="I59" t="s">
        <v>84</v>
      </c>
      <c r="J59"/>
      <c r="K59">
        <v>420</v>
      </c>
    </row>
    <row r="60" spans="2:11" ht="15" x14ac:dyDescent="0.25">
      <c r="B60" t="s">
        <v>59</v>
      </c>
      <c r="C60">
        <v>2018</v>
      </c>
      <c r="D60" t="s">
        <v>85</v>
      </c>
      <c r="E60" t="s">
        <v>74</v>
      </c>
      <c r="F60" t="s">
        <v>62</v>
      </c>
      <c r="G60"/>
      <c r="H60" t="s">
        <v>112</v>
      </c>
      <c r="I60" t="s">
        <v>82</v>
      </c>
      <c r="J60"/>
      <c r="K60">
        <v>310</v>
      </c>
    </row>
    <row r="61" spans="2:11" ht="15" x14ac:dyDescent="0.25">
      <c r="B61" t="s">
        <v>59</v>
      </c>
      <c r="C61">
        <v>2018</v>
      </c>
      <c r="D61" t="s">
        <v>113</v>
      </c>
      <c r="E61" t="s">
        <v>114</v>
      </c>
      <c r="F61" t="s">
        <v>62</v>
      </c>
      <c r="G61" t="s">
        <v>115</v>
      </c>
      <c r="H61"/>
      <c r="I61" t="s">
        <v>64</v>
      </c>
      <c r="J61">
        <v>420</v>
      </c>
      <c r="K61"/>
    </row>
    <row r="62" spans="2:11" ht="15" x14ac:dyDescent="0.25">
      <c r="B62" t="s">
        <v>59</v>
      </c>
      <c r="C62">
        <v>2018</v>
      </c>
      <c r="D62" t="s">
        <v>92</v>
      </c>
      <c r="E62" t="s">
        <v>116</v>
      </c>
      <c r="F62" t="s">
        <v>62</v>
      </c>
      <c r="G62" t="s">
        <v>117</v>
      </c>
      <c r="H62"/>
      <c r="I62" t="s">
        <v>78</v>
      </c>
      <c r="J62">
        <v>140</v>
      </c>
      <c r="K62"/>
    </row>
    <row r="63" spans="2:11" ht="15" x14ac:dyDescent="0.25">
      <c r="B63" t="s">
        <v>59</v>
      </c>
      <c r="C63">
        <v>2019</v>
      </c>
      <c r="D63" t="s">
        <v>60</v>
      </c>
      <c r="E63" t="s">
        <v>118</v>
      </c>
      <c r="F63" t="s">
        <v>62</v>
      </c>
      <c r="G63"/>
      <c r="H63"/>
      <c r="I63" t="s">
        <v>72</v>
      </c>
      <c r="J63"/>
      <c r="K63"/>
    </row>
    <row r="64" spans="2:11" ht="15" x14ac:dyDescent="0.25">
      <c r="B64" t="s">
        <v>59</v>
      </c>
      <c r="C64">
        <v>2019</v>
      </c>
      <c r="D64" t="s">
        <v>119</v>
      </c>
      <c r="E64" t="s">
        <v>122</v>
      </c>
      <c r="F64" t="s">
        <v>62</v>
      </c>
      <c r="G64" t="s">
        <v>120</v>
      </c>
      <c r="H64"/>
      <c r="I64" t="s">
        <v>78</v>
      </c>
      <c r="J64">
        <v>780</v>
      </c>
      <c r="K64"/>
    </row>
  </sheetData>
  <pageMargins left="0.7" right="0.7" top="0.75" bottom="0.75" header="0.3" footer="0.3"/>
  <pageSetup orientation="portrait"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vt:i4>
      </vt:variant>
    </vt:vector>
  </HeadingPairs>
  <TitlesOfParts>
    <vt:vector size="4" baseType="lpstr">
      <vt:lpstr>Cover sheet</vt:lpstr>
      <vt:lpstr>Data1</vt:lpstr>
      <vt:lpstr>Factors</vt:lpstr>
      <vt:lpstr>Maps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 Transport Agency</dc:creator>
  <cp:lastPrinted>2014-11-05T00:30:13Z</cp:lastPrinted>
  <dcterms:created xsi:type="dcterms:W3CDTF">2014-10-20T01:18:33Z</dcterms:created>
  <dcterms:modified xsi:type="dcterms:W3CDTF">2020-04-22T04:39:51Z</dcterms:modified>
</cp:coreProperties>
</file>